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slicers/slicer1.xml" ContentType="application/vnd.ms-excel.slicer+xml"/>
  <Override PartName="/xl/drawings/drawing3.xml" ContentType="application/vnd.openxmlformats-officedocument.drawing+xml"/>
  <Override PartName="/xl/tables/table3.xml" ContentType="application/vnd.openxmlformats-officedocument.spreadsheetml.table+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hidePivotFieldList="1"/>
  <mc:AlternateContent xmlns:mc="http://schemas.openxmlformats.org/markup-compatibility/2006">
    <mc:Choice Requires="x15">
      <x15ac:absPath xmlns:x15ac="http://schemas.microsoft.com/office/spreadsheetml/2010/11/ac" url="C:\Users\HP\Desktop\BudgetCalculator\"/>
    </mc:Choice>
  </mc:AlternateContent>
  <xr:revisionPtr revIDLastSave="0" documentId="13_ncr:1_{A5842212-70C6-4BEC-8988-FC65575C0C6E}" xr6:coauthVersionLast="47" xr6:coauthVersionMax="47" xr10:uidLastSave="{00000000-0000-0000-0000-000000000000}"/>
  <bookViews>
    <workbookView xWindow="-108" yWindow="-108" windowWidth="23256" windowHeight="12576" xr2:uid="{00000000-000D-0000-FFFF-FFFF00000000}"/>
  </bookViews>
  <sheets>
    <sheet name="Start here" sheetId="6" r:id="rId1"/>
    <sheet name="Budget Calculator" sheetId="2" r:id="rId2"/>
    <sheet name="Dashboard" sheetId="5" r:id="rId3"/>
    <sheet name="Analysis" sheetId="7" r:id="rId4"/>
  </sheets>
  <definedNames>
    <definedName name="Slicer_Category">#N/A</definedName>
    <definedName name="Slicer_Feb">#N/A</definedName>
    <definedName name="Slicer_Month">#N/A</definedName>
  </definedNames>
  <calcPr calcId="181029"/>
  <pivotCaches>
    <pivotCache cacheId="0" r:id="rId5"/>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6"/>
        <x14:slicerCache r:id="rId7"/>
        <x14:slicerCache r:id="rId8"/>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55" i="2" l="1"/>
  <c r="A54" i="2"/>
  <c r="A53" i="2"/>
  <c r="A52" i="2"/>
  <c r="A45" i="2"/>
  <c r="A56" i="2"/>
  <c r="A46" i="2"/>
  <c r="A47" i="2"/>
  <c r="A48" i="2"/>
  <c r="A49" i="2"/>
  <c r="A50" i="2"/>
  <c r="A51" i="2"/>
  <c r="J4" i="2"/>
  <c r="J5" i="2"/>
  <c r="J6" i="2"/>
  <c r="J7" i="2"/>
  <c r="J8" i="2"/>
  <c r="J9" i="2"/>
  <c r="J10" i="2"/>
  <c r="J11" i="2"/>
  <c r="J3" i="2"/>
  <c r="J2" i="2"/>
  <c r="A44" i="2"/>
  <c r="A43" i="2"/>
  <c r="A42" i="2"/>
  <c r="A41" i="2"/>
  <c r="A40" i="2"/>
  <c r="A38" i="2"/>
  <c r="A37" i="2"/>
  <c r="A36" i="2"/>
  <c r="A35" i="2"/>
  <c r="A34" i="2"/>
  <c r="A33" i="2"/>
  <c r="A32" i="2"/>
  <c r="A31" i="2"/>
  <c r="A30" i="2"/>
  <c r="A29" i="2"/>
  <c r="A28" i="2"/>
  <c r="F3" i="2"/>
  <c r="F4" i="2" s="1"/>
  <c r="F5" i="2" s="1"/>
  <c r="F6" i="2" s="1"/>
  <c r="F7" i="2" s="1"/>
  <c r="F8" i="2" s="1"/>
  <c r="A3" i="2"/>
  <c r="A4" i="2"/>
  <c r="A5" i="2"/>
  <c r="A6" i="2"/>
  <c r="A7" i="2"/>
  <c r="A8" i="2"/>
  <c r="A9" i="2"/>
  <c r="A10" i="2"/>
  <c r="A11" i="2"/>
  <c r="A12" i="2"/>
  <c r="A13" i="2"/>
  <c r="A14" i="2"/>
  <c r="A15" i="2"/>
  <c r="A16" i="2"/>
  <c r="A17" i="2"/>
  <c r="A18" i="2"/>
  <c r="A19" i="2"/>
  <c r="A20" i="2"/>
  <c r="A21" i="2"/>
  <c r="A22" i="2"/>
  <c r="A23" i="2"/>
  <c r="A24" i="2"/>
  <c r="A25" i="2"/>
  <c r="A26" i="2"/>
  <c r="A27" i="2"/>
  <c r="A39" i="2"/>
  <c r="A2" i="2"/>
  <c r="F9" i="2" l="1"/>
  <c r="F10" i="2" s="1"/>
  <c r="F11" i="2" s="1"/>
  <c r="C13" i="5"/>
  <c r="C10" i="5"/>
  <c r="C14" i="5"/>
  <c r="C17" i="5"/>
  <c r="C12" i="5"/>
  <c r="C8" i="5"/>
  <c r="C16" i="5"/>
  <c r="C11" i="5"/>
  <c r="C9" i="5"/>
  <c r="C15" i="5"/>
  <c r="F12" i="2" l="1"/>
  <c r="F13" i="2" s="1"/>
  <c r="F14" i="2" s="1"/>
  <c r="F15" i="2" s="1"/>
  <c r="F16" i="2" s="1"/>
  <c r="F17" i="2" s="1"/>
  <c r="F18" i="2" l="1"/>
  <c r="F19" i="2" s="1"/>
  <c r="F20" i="2" s="1"/>
  <c r="F21" i="2" s="1"/>
  <c r="F22" i="2" s="1"/>
  <c r="F23" i="2" s="1"/>
  <c r="F24" i="2" s="1"/>
  <c r="F25" i="2" s="1"/>
  <c r="F26" i="2" l="1"/>
  <c r="F27" i="2" s="1"/>
  <c r="F28" i="2" s="1"/>
  <c r="F29" i="2" s="1"/>
  <c r="F30" i="2" s="1"/>
  <c r="F31" i="2" s="1"/>
  <c r="F32" i="2" s="1"/>
  <c r="F33" i="2" s="1"/>
  <c r="F34" i="2" s="1"/>
  <c r="F35" i="2" s="1"/>
  <c r="F36" i="2" s="1"/>
  <c r="F37" i="2" s="1"/>
  <c r="F38" i="2" s="1"/>
  <c r="F39" i="2" l="1"/>
  <c r="F40" i="2" s="1"/>
  <c r="F41" i="2" s="1"/>
  <c r="F42" i="2" s="1"/>
  <c r="F43" i="2" s="1"/>
  <c r="F44" i="2" s="1"/>
  <c r="F45" i="2" s="1"/>
  <c r="F46" i="2" l="1"/>
  <c r="F47" i="2" s="1"/>
  <c r="F48" i="2" s="1"/>
  <c r="F49" i="2" s="1"/>
  <c r="F50" i="2" s="1"/>
  <c r="F51" i="2" s="1"/>
  <c r="F52" i="2" s="1"/>
  <c r="F53" i="2" s="1"/>
  <c r="F54" i="2" s="1"/>
  <c r="F55" i="2" s="1"/>
  <c r="F56" i="2" s="1"/>
</calcChain>
</file>

<file path=xl/sharedStrings.xml><?xml version="1.0" encoding="utf-8"?>
<sst xmlns="http://schemas.openxmlformats.org/spreadsheetml/2006/main" count="121" uniqueCount="29">
  <si>
    <t>Date</t>
  </si>
  <si>
    <t>Rent</t>
  </si>
  <si>
    <t>Utilities</t>
  </si>
  <si>
    <t>Food</t>
  </si>
  <si>
    <t>Data</t>
  </si>
  <si>
    <t>Lifestyle</t>
  </si>
  <si>
    <t>Education</t>
  </si>
  <si>
    <t>Miscellaneous</t>
  </si>
  <si>
    <t>Category</t>
  </si>
  <si>
    <t>Month</t>
  </si>
  <si>
    <t>Income</t>
  </si>
  <si>
    <t>Balance</t>
  </si>
  <si>
    <t>Salary</t>
  </si>
  <si>
    <t>Transportation</t>
  </si>
  <si>
    <t>Healthcare</t>
  </si>
  <si>
    <t>Debit</t>
  </si>
  <si>
    <t>CATEGORY</t>
  </si>
  <si>
    <t>INCOME/DEBIT</t>
  </si>
  <si>
    <t>TOTAL</t>
  </si>
  <si>
    <t>BUDGET  CALCULATOR  VISUALIZATION</t>
  </si>
  <si>
    <t>Average</t>
  </si>
  <si>
    <t>A REPORT ON OUR AUTOMATED BUDGET SPREADSHEET</t>
  </si>
  <si>
    <t>Count of Category</t>
  </si>
  <si>
    <t>Jan</t>
  </si>
  <si>
    <t>Feb</t>
  </si>
  <si>
    <t>Mar</t>
  </si>
  <si>
    <t>Row Labels</t>
  </si>
  <si>
    <t>Grand Total</t>
  </si>
  <si>
    <t>FEB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</si>
</sst>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70]#,##0"/>
    <numFmt numFmtId="165" formatCode="[$₦-470]#,##0.00"/>
  </numFmts>
  <fonts count="5" x14ac:knownFonts="1">
    <font>
      <sz val="11"/>
      <color theme="1"/>
      <name val="Calibri"/>
      <family val="2"/>
      <scheme val="minor"/>
    </font>
    <font>
      <b/>
      <i/>
      <sz val="48"/>
      <color theme="1"/>
      <name val="Calibri"/>
      <family val="2"/>
      <scheme val="minor"/>
    </font>
    <font>
      <sz val="11"/>
      <name val="Calibri"/>
      <family val="2"/>
      <scheme val="minor"/>
    </font>
    <font>
      <b/>
      <sz val="11"/>
      <name val="Calibri"/>
      <family val="2"/>
      <scheme val="minor"/>
    </font>
    <font>
      <sz val="36"/>
      <color theme="1"/>
      <name val="Calibri"/>
      <family val="2"/>
      <scheme val="minor"/>
    </font>
  </fonts>
  <fills count="5">
    <fill>
      <patternFill patternType="none"/>
    </fill>
    <fill>
      <patternFill patternType="gray125"/>
    </fill>
    <fill>
      <patternFill patternType="solid">
        <fgColor theme="8" tint="0.39997558519241921"/>
        <bgColor indexed="64"/>
      </patternFill>
    </fill>
    <fill>
      <patternFill patternType="solid">
        <fgColor theme="0"/>
        <bgColor indexed="64"/>
      </patternFill>
    </fill>
    <fill>
      <patternFill patternType="solid">
        <fgColor rgb="FF002060"/>
        <bgColor indexed="64"/>
      </patternFill>
    </fill>
  </fills>
  <borders count="7">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25">
    <xf numFmtId="0" fontId="0" fillId="0" borderId="0" xfId="0"/>
    <xf numFmtId="0" fontId="0" fillId="2" borderId="0" xfId="0" applyFill="1"/>
    <xf numFmtId="0" fontId="0" fillId="2" borderId="0" xfId="0" applyFill="1" applyAlignment="1">
      <alignment horizontal="center"/>
    </xf>
    <xf numFmtId="165" fontId="0" fillId="2" borderId="0" xfId="0" applyNumberFormat="1" applyFill="1"/>
    <xf numFmtId="0" fontId="2" fillId="2" borderId="0" xfId="0" applyFont="1" applyFill="1"/>
    <xf numFmtId="164" fontId="2" fillId="2" borderId="0" xfId="0" applyNumberFormat="1" applyFont="1" applyFill="1"/>
    <xf numFmtId="0" fontId="2" fillId="2" borderId="1" xfId="0" applyFont="1" applyFill="1" applyBorder="1"/>
    <xf numFmtId="0" fontId="2" fillId="2" borderId="2" xfId="0" applyFont="1" applyFill="1" applyBorder="1"/>
    <xf numFmtId="165" fontId="2" fillId="2" borderId="0" xfId="0" applyNumberFormat="1" applyFont="1" applyFill="1"/>
    <xf numFmtId="14" fontId="2" fillId="2" borderId="0" xfId="0" applyNumberFormat="1" applyFont="1" applyFill="1"/>
    <xf numFmtId="0" fontId="3" fillId="2" borderId="3" xfId="0" applyFont="1" applyFill="1" applyBorder="1"/>
    <xf numFmtId="0" fontId="3" fillId="2" borderId="4" xfId="0" applyFont="1" applyFill="1" applyBorder="1"/>
    <xf numFmtId="165" fontId="3" fillId="2" borderId="0" xfId="0" applyNumberFormat="1" applyFont="1" applyFill="1"/>
    <xf numFmtId="0" fontId="3" fillId="2" borderId="5" xfId="0" applyFont="1" applyFill="1" applyBorder="1"/>
    <xf numFmtId="0" fontId="3" fillId="2" borderId="6" xfId="0" applyFont="1" applyFill="1" applyBorder="1"/>
    <xf numFmtId="165" fontId="0" fillId="3" borderId="0" xfId="0" applyNumberFormat="1" applyFill="1"/>
    <xf numFmtId="0" fontId="0" fillId="4" borderId="0" xfId="0" applyFill="1"/>
    <xf numFmtId="0" fontId="0" fillId="0" borderId="0" xfId="0" pivotButton="1"/>
    <xf numFmtId="0" fontId="0" fillId="0" borderId="0" xfId="0" applyAlignment="1">
      <alignment horizontal="left"/>
    </xf>
    <xf numFmtId="0" fontId="0" fillId="0" borderId="0" xfId="0" applyAlignment="1">
      <alignment horizontal="left" indent="1"/>
    </xf>
    <xf numFmtId="0" fontId="3" fillId="2" borderId="0" xfId="0" applyFont="1" applyFill="1" applyAlignment="1">
      <alignment horizontal="center"/>
    </xf>
    <xf numFmtId="0" fontId="4" fillId="2" borderId="0" xfId="0" applyFont="1" applyFill="1" applyAlignment="1">
      <alignment horizontal="center"/>
    </xf>
    <xf numFmtId="0" fontId="2" fillId="2" borderId="0" xfId="0" applyFont="1" applyFill="1" applyAlignment="1">
      <alignment horizontal="center"/>
    </xf>
    <xf numFmtId="0" fontId="1" fillId="2" borderId="0" xfId="0" applyFont="1" applyFill="1" applyAlignment="1">
      <alignment horizontal="center"/>
    </xf>
    <xf numFmtId="0" fontId="0" fillId="2" borderId="0" xfId="0" applyFill="1" applyAlignment="1">
      <alignment horizontal="center"/>
    </xf>
  </cellXfs>
  <cellStyles count="1">
    <cellStyle name="Normal" xfId="0" builtinId="0"/>
  </cellStyles>
  <dxfs count="17">
    <dxf>
      <numFmt numFmtId="165" formatCode="[$₦-470]#,##0.00"/>
      <fill>
        <patternFill patternType="solid">
          <fgColor indexed="64"/>
          <bgColor theme="0"/>
        </patternFill>
      </fill>
    </dxf>
    <dxf>
      <fill>
        <patternFill>
          <fgColor indexed="64"/>
          <bgColor theme="8" tint="0.39997558519241921"/>
        </patternFill>
      </fill>
    </dxf>
    <dxf>
      <fill>
        <patternFill>
          <fgColor indexed="64"/>
          <bgColor theme="8" tint="0.39997558519241921"/>
        </patternFill>
      </fill>
    </dxf>
    <dxf>
      <fill>
        <patternFill>
          <fgColor indexed="64"/>
          <bgColor theme="8" tint="0.39997558519241921"/>
        </patternFill>
      </fill>
    </dxf>
    <dxf>
      <font>
        <strike val="0"/>
        <outline val="0"/>
        <shadow val="0"/>
        <u val="none"/>
        <vertAlign val="baseline"/>
        <sz val="11"/>
        <color auto="1"/>
        <name val="Calibri"/>
        <family val="2"/>
        <scheme val="minor"/>
      </font>
      <numFmt numFmtId="165" formatCode="[$₦-470]#,##0.00"/>
      <fill>
        <patternFill>
          <fgColor indexed="64"/>
          <bgColor theme="8" tint="0.39997558519241921"/>
        </patternFill>
      </fill>
    </dxf>
    <dxf>
      <font>
        <strike val="0"/>
        <outline val="0"/>
        <shadow val="0"/>
        <u val="none"/>
        <vertAlign val="baseline"/>
        <sz val="11"/>
        <color auto="1"/>
        <name val="Calibri"/>
        <family val="2"/>
        <scheme val="minor"/>
      </font>
      <fill>
        <patternFill>
          <fgColor indexed="64"/>
          <bgColor theme="8" tint="0.39997558519241921"/>
        </patternFill>
      </fill>
    </dxf>
    <dxf>
      <font>
        <strike val="0"/>
        <outline val="0"/>
        <shadow val="0"/>
        <u val="none"/>
        <vertAlign val="baseline"/>
        <sz val="11"/>
        <color auto="1"/>
        <name val="Calibri"/>
        <family val="2"/>
        <scheme val="minor"/>
      </font>
      <fill>
        <patternFill>
          <fgColor indexed="64"/>
          <bgColor theme="8" tint="0.39997558519241921"/>
        </patternFill>
      </fill>
    </dxf>
    <dxf>
      <font>
        <strike val="0"/>
        <outline val="0"/>
        <shadow val="0"/>
        <u val="none"/>
        <vertAlign val="baseline"/>
        <sz val="11"/>
        <color auto="1"/>
        <name val="Calibri"/>
        <family val="2"/>
        <scheme val="minor"/>
      </font>
      <fill>
        <patternFill>
          <fgColor indexed="64"/>
          <bgColor theme="8" tint="0.39997558519241921"/>
        </patternFill>
      </fill>
    </dxf>
    <dxf>
      <font>
        <strike val="0"/>
        <outline val="0"/>
        <shadow val="0"/>
        <u val="none"/>
        <vertAlign val="baseline"/>
        <sz val="11"/>
        <color auto="1"/>
        <name val="Calibri"/>
        <family val="2"/>
        <scheme val="minor"/>
      </font>
      <fill>
        <patternFill>
          <fgColor indexed="64"/>
          <bgColor theme="8" tint="0.39997558519241921"/>
        </patternFill>
      </fill>
    </dxf>
    <dxf>
      <font>
        <strike val="0"/>
        <outline val="0"/>
        <shadow val="0"/>
        <u val="none"/>
        <vertAlign val="baseline"/>
        <sz val="11"/>
        <color auto="1"/>
        <name val="Calibri"/>
        <family val="2"/>
        <scheme val="minor"/>
      </font>
      <numFmt numFmtId="164" formatCode="[$₦-470]#,##0"/>
      <fill>
        <patternFill patternType="solid">
          <fgColor indexed="64"/>
          <bgColor theme="8" tint="0.39997558519241921"/>
        </patternFill>
      </fill>
    </dxf>
    <dxf>
      <font>
        <strike val="0"/>
        <outline val="0"/>
        <shadow val="0"/>
        <u val="none"/>
        <vertAlign val="baseline"/>
        <sz val="11"/>
        <color auto="1"/>
        <name val="Calibri"/>
        <family val="2"/>
        <scheme val="minor"/>
      </font>
      <numFmt numFmtId="164" formatCode="[$₦-470]#,##0"/>
      <fill>
        <patternFill patternType="solid">
          <fgColor indexed="64"/>
          <bgColor theme="8" tint="0.39997558519241921"/>
        </patternFill>
      </fill>
    </dxf>
    <dxf>
      <font>
        <strike val="0"/>
        <outline val="0"/>
        <shadow val="0"/>
        <u val="none"/>
        <vertAlign val="baseline"/>
        <sz val="11"/>
        <color auto="1"/>
        <name val="Calibri"/>
        <family val="2"/>
        <scheme val="minor"/>
      </font>
      <numFmt numFmtId="164" formatCode="[$₦-470]#,##0"/>
      <fill>
        <patternFill patternType="solid">
          <fgColor indexed="64"/>
          <bgColor theme="8" tint="0.39997558519241921"/>
        </patternFill>
      </fill>
    </dxf>
    <dxf>
      <font>
        <strike val="0"/>
        <outline val="0"/>
        <shadow val="0"/>
        <u val="none"/>
        <vertAlign val="baseline"/>
        <sz val="11"/>
        <color auto="1"/>
        <name val="Calibri"/>
        <family val="2"/>
        <scheme val="minor"/>
      </font>
      <fill>
        <patternFill patternType="solid">
          <fgColor indexed="64"/>
          <bgColor theme="8" tint="0.39997558519241921"/>
        </patternFill>
      </fill>
    </dxf>
    <dxf>
      <font>
        <strike val="0"/>
        <outline val="0"/>
        <shadow val="0"/>
        <u val="none"/>
        <vertAlign val="baseline"/>
        <sz val="11"/>
        <color auto="1"/>
        <name val="Calibri"/>
        <family val="2"/>
        <scheme val="minor"/>
      </font>
      <fill>
        <patternFill patternType="solid">
          <fgColor indexed="64"/>
          <bgColor theme="8" tint="0.39997558519241921"/>
        </patternFill>
      </fill>
    </dxf>
    <dxf>
      <font>
        <strike val="0"/>
        <outline val="0"/>
        <shadow val="0"/>
        <u val="none"/>
        <vertAlign val="baseline"/>
        <sz val="11"/>
        <color auto="1"/>
        <name val="Calibri"/>
        <family val="2"/>
        <scheme val="minor"/>
      </font>
      <numFmt numFmtId="0" formatCode="General"/>
      <fill>
        <patternFill patternType="solid">
          <fgColor indexed="64"/>
          <bgColor theme="8" tint="0.39997558519241921"/>
        </patternFill>
      </fill>
    </dxf>
    <dxf>
      <font>
        <strike val="0"/>
        <outline val="0"/>
        <shadow val="0"/>
        <u val="none"/>
        <vertAlign val="baseline"/>
        <sz val="11"/>
        <color auto="1"/>
        <name val="Calibri"/>
        <family val="2"/>
        <scheme val="minor"/>
      </font>
      <fill>
        <patternFill patternType="solid">
          <fgColor indexed="64"/>
          <bgColor theme="8" tint="0.39997558519241921"/>
        </patternFill>
      </fill>
    </dxf>
    <dxf>
      <font>
        <strike val="0"/>
        <outline val="0"/>
        <shadow val="0"/>
        <u val="none"/>
        <vertAlign val="baseline"/>
        <sz val="11"/>
        <color auto="1"/>
        <name val="Calibri"/>
        <family val="2"/>
        <scheme val="minor"/>
      </font>
      <fill>
        <patternFill patternType="solid">
          <fgColor indexed="64"/>
          <bgColor theme="8" tint="0.399975585192419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r>
              <a:rPr lang="en-US"/>
              <a:t>AMOUNT SPENT ON BUDGET EACH MONTH BY CATEGORY</a:t>
            </a:r>
          </a:p>
        </c:rich>
      </c:tx>
      <c:layout>
        <c:manualLayout>
          <c:xMode val="edge"/>
          <c:yMode val="edge"/>
          <c:x val="0.16766143053557453"/>
          <c:y val="8.6580074534272113E-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1876223628188208"/>
          <c:y val="0.20312505969231243"/>
          <c:w val="0.81237763718117917"/>
          <c:h val="0.50805511940372627"/>
        </c:manualLayout>
      </c:layout>
      <c:barChart>
        <c:barDir val="col"/>
        <c:grouping val="clustered"/>
        <c:varyColors val="0"/>
        <c:ser>
          <c:idx val="0"/>
          <c:order val="0"/>
          <c:tx>
            <c:strRef>
              <c:f>Dashboard!$C$7</c:f>
              <c:strCache>
                <c:ptCount val="1"/>
                <c:pt idx="0">
                  <c:v>TOTAL</c:v>
                </c:pt>
              </c:strCache>
            </c:strRef>
          </c:tx>
          <c:spPr>
            <a:gradFill rotWithShape="1">
              <a:gsLst>
                <a:gs pos="0">
                  <a:schemeClr val="accent6">
                    <a:lumMod val="60000"/>
                    <a:lumOff val="40000"/>
                  </a:schemeClr>
                </a:gs>
                <a:gs pos="45000">
                  <a:schemeClr val="accent6">
                    <a:lumMod val="75000"/>
                  </a:schemeClr>
                </a:gs>
                <a:gs pos="93000">
                  <a:schemeClr val="accent6">
                    <a:lumMod val="60000"/>
                    <a:lumOff val="40000"/>
                  </a:schemeClr>
                </a:gs>
                <a:gs pos="7000">
                  <a:schemeClr val="accent6">
                    <a:lumMod val="60000"/>
                    <a:lumOff val="40000"/>
                  </a:schemeClr>
                </a:gs>
                <a:gs pos="100000">
                  <a:schemeClr val="accent6">
                    <a:lumMod val="60000"/>
                    <a:lumOff val="40000"/>
                  </a:schemeClr>
                </a:gs>
              </a:gsLst>
              <a:lin ang="5400000" scaled="1"/>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invertIfNegative val="0"/>
          <c:dPt>
            <c:idx val="0"/>
            <c:invertIfNegative val="0"/>
            <c:bubble3D val="0"/>
            <c:spPr>
              <a:gradFill rotWithShape="1">
                <a:gsLst>
                  <a:gs pos="0">
                    <a:schemeClr val="accent6">
                      <a:lumMod val="60000"/>
                      <a:lumOff val="40000"/>
                    </a:schemeClr>
                  </a:gs>
                  <a:gs pos="45000">
                    <a:schemeClr val="accent6">
                      <a:lumMod val="75000"/>
                    </a:schemeClr>
                  </a:gs>
                  <a:gs pos="93000">
                    <a:schemeClr val="accent6">
                      <a:lumMod val="60000"/>
                      <a:lumOff val="40000"/>
                    </a:schemeClr>
                  </a:gs>
                  <a:gs pos="7000">
                    <a:schemeClr val="accent6">
                      <a:lumMod val="60000"/>
                      <a:lumOff val="40000"/>
                    </a:schemeClr>
                  </a:gs>
                  <a:gs pos="100000">
                    <a:schemeClr val="accent6">
                      <a:lumMod val="60000"/>
                      <a:lumOff val="40000"/>
                    </a:schemeClr>
                  </a:gs>
                </a:gsLst>
                <a:lin ang="5400000" scaled="1"/>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01-4395-4C48-AA08-79ADA1B97FBE}"/>
              </c:ext>
            </c:extLst>
          </c:dPt>
          <c:dPt>
            <c:idx val="1"/>
            <c:invertIfNegative val="0"/>
            <c:bubble3D val="0"/>
            <c:spPr>
              <a:gradFill rotWithShape="1">
                <a:gsLst>
                  <a:gs pos="0">
                    <a:schemeClr val="accent6">
                      <a:lumMod val="60000"/>
                      <a:lumOff val="40000"/>
                    </a:schemeClr>
                  </a:gs>
                  <a:gs pos="45000">
                    <a:schemeClr val="accent6">
                      <a:lumMod val="75000"/>
                    </a:schemeClr>
                  </a:gs>
                  <a:gs pos="93000">
                    <a:schemeClr val="accent6">
                      <a:lumMod val="60000"/>
                      <a:lumOff val="40000"/>
                    </a:schemeClr>
                  </a:gs>
                  <a:gs pos="7000">
                    <a:schemeClr val="accent6">
                      <a:lumMod val="60000"/>
                      <a:lumOff val="40000"/>
                    </a:schemeClr>
                  </a:gs>
                  <a:gs pos="100000">
                    <a:schemeClr val="accent6">
                      <a:lumMod val="60000"/>
                      <a:lumOff val="40000"/>
                    </a:schemeClr>
                  </a:gs>
                </a:gsLst>
                <a:lin ang="5400000" scaled="1"/>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03-4395-4C48-AA08-79ADA1B97FBE}"/>
              </c:ext>
            </c:extLst>
          </c:dPt>
          <c:dPt>
            <c:idx val="2"/>
            <c:invertIfNegative val="0"/>
            <c:bubble3D val="0"/>
            <c:spPr>
              <a:gradFill rotWithShape="1">
                <a:gsLst>
                  <a:gs pos="0">
                    <a:schemeClr val="accent6">
                      <a:lumMod val="60000"/>
                      <a:lumOff val="40000"/>
                    </a:schemeClr>
                  </a:gs>
                  <a:gs pos="45000">
                    <a:schemeClr val="accent6">
                      <a:lumMod val="75000"/>
                    </a:schemeClr>
                  </a:gs>
                  <a:gs pos="93000">
                    <a:schemeClr val="accent6">
                      <a:lumMod val="60000"/>
                      <a:lumOff val="40000"/>
                    </a:schemeClr>
                  </a:gs>
                  <a:gs pos="7000">
                    <a:schemeClr val="accent6">
                      <a:lumMod val="60000"/>
                      <a:lumOff val="40000"/>
                    </a:schemeClr>
                  </a:gs>
                  <a:gs pos="100000">
                    <a:schemeClr val="accent6">
                      <a:lumMod val="60000"/>
                      <a:lumOff val="40000"/>
                    </a:schemeClr>
                  </a:gs>
                </a:gsLst>
                <a:lin ang="5400000" scaled="1"/>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05-4395-4C48-AA08-79ADA1B97FBE}"/>
              </c:ext>
            </c:extLst>
          </c:dPt>
          <c:dPt>
            <c:idx val="3"/>
            <c:invertIfNegative val="0"/>
            <c:bubble3D val="0"/>
            <c:spPr>
              <a:gradFill rotWithShape="1">
                <a:gsLst>
                  <a:gs pos="0">
                    <a:schemeClr val="accent6">
                      <a:lumMod val="60000"/>
                      <a:lumOff val="40000"/>
                    </a:schemeClr>
                  </a:gs>
                  <a:gs pos="45000">
                    <a:schemeClr val="accent6">
                      <a:lumMod val="75000"/>
                    </a:schemeClr>
                  </a:gs>
                  <a:gs pos="93000">
                    <a:schemeClr val="accent6">
                      <a:lumMod val="60000"/>
                      <a:lumOff val="40000"/>
                    </a:schemeClr>
                  </a:gs>
                  <a:gs pos="7000">
                    <a:schemeClr val="accent6">
                      <a:lumMod val="60000"/>
                      <a:lumOff val="40000"/>
                    </a:schemeClr>
                  </a:gs>
                  <a:gs pos="100000">
                    <a:schemeClr val="accent6">
                      <a:lumMod val="60000"/>
                      <a:lumOff val="40000"/>
                    </a:schemeClr>
                  </a:gs>
                </a:gsLst>
                <a:lin ang="5400000" scaled="1"/>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07-4395-4C48-AA08-79ADA1B97FBE}"/>
              </c:ext>
            </c:extLst>
          </c:dPt>
          <c:dPt>
            <c:idx val="4"/>
            <c:invertIfNegative val="0"/>
            <c:bubble3D val="0"/>
            <c:spPr>
              <a:gradFill rotWithShape="1">
                <a:gsLst>
                  <a:gs pos="0">
                    <a:schemeClr val="accent6">
                      <a:lumMod val="60000"/>
                      <a:lumOff val="40000"/>
                    </a:schemeClr>
                  </a:gs>
                  <a:gs pos="45000">
                    <a:schemeClr val="accent6">
                      <a:lumMod val="75000"/>
                    </a:schemeClr>
                  </a:gs>
                  <a:gs pos="93000">
                    <a:schemeClr val="accent6">
                      <a:lumMod val="60000"/>
                      <a:lumOff val="40000"/>
                    </a:schemeClr>
                  </a:gs>
                  <a:gs pos="7000">
                    <a:schemeClr val="accent6">
                      <a:lumMod val="60000"/>
                      <a:lumOff val="40000"/>
                    </a:schemeClr>
                  </a:gs>
                  <a:gs pos="100000">
                    <a:schemeClr val="accent6">
                      <a:lumMod val="60000"/>
                      <a:lumOff val="40000"/>
                    </a:schemeClr>
                  </a:gs>
                </a:gsLst>
                <a:lin ang="5400000" scaled="1"/>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09-4395-4C48-AA08-79ADA1B97FBE}"/>
              </c:ext>
            </c:extLst>
          </c:dPt>
          <c:dPt>
            <c:idx val="5"/>
            <c:invertIfNegative val="0"/>
            <c:bubble3D val="0"/>
            <c:spPr>
              <a:gradFill rotWithShape="1">
                <a:gsLst>
                  <a:gs pos="0">
                    <a:schemeClr val="accent6">
                      <a:lumMod val="60000"/>
                      <a:lumOff val="40000"/>
                    </a:schemeClr>
                  </a:gs>
                  <a:gs pos="45000">
                    <a:schemeClr val="accent6">
                      <a:lumMod val="75000"/>
                    </a:schemeClr>
                  </a:gs>
                  <a:gs pos="93000">
                    <a:schemeClr val="accent6">
                      <a:lumMod val="60000"/>
                      <a:lumOff val="40000"/>
                    </a:schemeClr>
                  </a:gs>
                  <a:gs pos="7000">
                    <a:schemeClr val="accent6">
                      <a:lumMod val="60000"/>
                      <a:lumOff val="40000"/>
                    </a:schemeClr>
                  </a:gs>
                  <a:gs pos="100000">
                    <a:schemeClr val="accent6">
                      <a:lumMod val="60000"/>
                      <a:lumOff val="40000"/>
                    </a:schemeClr>
                  </a:gs>
                </a:gsLst>
                <a:lin ang="5400000" scaled="1"/>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0B-4395-4C48-AA08-79ADA1B97FBE}"/>
              </c:ext>
            </c:extLst>
          </c:dPt>
          <c:dPt>
            <c:idx val="6"/>
            <c:invertIfNegative val="0"/>
            <c:bubble3D val="0"/>
            <c:spPr>
              <a:gradFill rotWithShape="1">
                <a:gsLst>
                  <a:gs pos="0">
                    <a:schemeClr val="accent6">
                      <a:lumMod val="60000"/>
                      <a:lumOff val="40000"/>
                    </a:schemeClr>
                  </a:gs>
                  <a:gs pos="45000">
                    <a:schemeClr val="accent6">
                      <a:lumMod val="75000"/>
                    </a:schemeClr>
                  </a:gs>
                  <a:gs pos="93000">
                    <a:schemeClr val="accent6">
                      <a:lumMod val="60000"/>
                      <a:lumOff val="40000"/>
                    </a:schemeClr>
                  </a:gs>
                  <a:gs pos="7000">
                    <a:schemeClr val="accent6">
                      <a:lumMod val="60000"/>
                      <a:lumOff val="40000"/>
                    </a:schemeClr>
                  </a:gs>
                  <a:gs pos="100000">
                    <a:schemeClr val="accent6">
                      <a:lumMod val="60000"/>
                      <a:lumOff val="40000"/>
                    </a:schemeClr>
                  </a:gs>
                </a:gsLst>
                <a:lin ang="5400000" scaled="1"/>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0D-4395-4C48-AA08-79ADA1B97FBE}"/>
              </c:ext>
            </c:extLst>
          </c:dPt>
          <c:dPt>
            <c:idx val="7"/>
            <c:invertIfNegative val="0"/>
            <c:bubble3D val="0"/>
            <c:spPr>
              <a:gradFill rotWithShape="1">
                <a:gsLst>
                  <a:gs pos="0">
                    <a:schemeClr val="accent6">
                      <a:lumMod val="60000"/>
                      <a:lumOff val="40000"/>
                    </a:schemeClr>
                  </a:gs>
                  <a:gs pos="45000">
                    <a:schemeClr val="accent6">
                      <a:lumMod val="75000"/>
                    </a:schemeClr>
                  </a:gs>
                  <a:gs pos="93000">
                    <a:schemeClr val="accent6">
                      <a:lumMod val="60000"/>
                      <a:lumOff val="40000"/>
                    </a:schemeClr>
                  </a:gs>
                  <a:gs pos="7000">
                    <a:schemeClr val="accent6">
                      <a:lumMod val="60000"/>
                      <a:lumOff val="40000"/>
                    </a:schemeClr>
                  </a:gs>
                  <a:gs pos="100000">
                    <a:schemeClr val="accent6">
                      <a:lumMod val="60000"/>
                      <a:lumOff val="40000"/>
                    </a:schemeClr>
                  </a:gs>
                </a:gsLst>
                <a:lin ang="5400000" scaled="1"/>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0F-4395-4C48-AA08-79ADA1B97FBE}"/>
              </c:ext>
            </c:extLst>
          </c:dPt>
          <c:dPt>
            <c:idx val="8"/>
            <c:invertIfNegative val="0"/>
            <c:bubble3D val="0"/>
            <c:spPr>
              <a:gradFill rotWithShape="1">
                <a:gsLst>
                  <a:gs pos="0">
                    <a:schemeClr val="accent6">
                      <a:lumMod val="60000"/>
                      <a:lumOff val="40000"/>
                    </a:schemeClr>
                  </a:gs>
                  <a:gs pos="45000">
                    <a:schemeClr val="accent6">
                      <a:lumMod val="75000"/>
                    </a:schemeClr>
                  </a:gs>
                  <a:gs pos="93000">
                    <a:schemeClr val="accent6">
                      <a:lumMod val="60000"/>
                      <a:lumOff val="40000"/>
                    </a:schemeClr>
                  </a:gs>
                  <a:gs pos="7000">
                    <a:schemeClr val="accent6">
                      <a:lumMod val="60000"/>
                      <a:lumOff val="40000"/>
                    </a:schemeClr>
                  </a:gs>
                  <a:gs pos="100000">
                    <a:schemeClr val="accent6">
                      <a:lumMod val="60000"/>
                      <a:lumOff val="40000"/>
                    </a:schemeClr>
                  </a:gs>
                </a:gsLst>
                <a:lin ang="5400000" scaled="1"/>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11-4395-4C48-AA08-79ADA1B97FBE}"/>
              </c:ext>
            </c:extLst>
          </c:dPt>
          <c:dPt>
            <c:idx val="9"/>
            <c:invertIfNegative val="0"/>
            <c:bubble3D val="0"/>
            <c:spPr>
              <a:gradFill rotWithShape="1">
                <a:gsLst>
                  <a:gs pos="0">
                    <a:schemeClr val="accent6">
                      <a:lumMod val="60000"/>
                      <a:lumOff val="40000"/>
                    </a:schemeClr>
                  </a:gs>
                  <a:gs pos="45000">
                    <a:schemeClr val="accent6">
                      <a:lumMod val="75000"/>
                    </a:schemeClr>
                  </a:gs>
                  <a:gs pos="93000">
                    <a:schemeClr val="accent6">
                      <a:lumMod val="60000"/>
                      <a:lumOff val="40000"/>
                    </a:schemeClr>
                  </a:gs>
                  <a:gs pos="7000">
                    <a:schemeClr val="accent6">
                      <a:lumMod val="60000"/>
                      <a:lumOff val="40000"/>
                    </a:schemeClr>
                  </a:gs>
                  <a:gs pos="100000">
                    <a:schemeClr val="accent6">
                      <a:lumMod val="60000"/>
                      <a:lumOff val="40000"/>
                    </a:schemeClr>
                  </a:gs>
                </a:gsLst>
                <a:lin ang="5400000" scaled="1"/>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13-4395-4C48-AA08-79ADA1B97FBE}"/>
              </c:ext>
            </c:extLst>
          </c:dPt>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3175">
                      <a:solidFill>
                        <a:schemeClr val="tx1"/>
                      </a:solidFill>
                    </a:ln>
                    <a:effectLst/>
                  </c:spPr>
                </c15:leaderLines>
              </c:ext>
            </c:extLst>
          </c:dLbls>
          <c:cat>
            <c:strRef>
              <c:f>Dashboard!$B$8:$B$17</c:f>
              <c:strCache>
                <c:ptCount val="10"/>
                <c:pt idx="0">
                  <c:v>Salary</c:v>
                </c:pt>
                <c:pt idx="1">
                  <c:v>Utilities</c:v>
                </c:pt>
                <c:pt idx="2">
                  <c:v>Data</c:v>
                </c:pt>
                <c:pt idx="3">
                  <c:v>Food</c:v>
                </c:pt>
                <c:pt idx="4">
                  <c:v>Lifestyle</c:v>
                </c:pt>
                <c:pt idx="5">
                  <c:v>Rent</c:v>
                </c:pt>
                <c:pt idx="6">
                  <c:v>Education</c:v>
                </c:pt>
                <c:pt idx="7">
                  <c:v>Miscellaneous</c:v>
                </c:pt>
                <c:pt idx="8">
                  <c:v>Healthcare</c:v>
                </c:pt>
                <c:pt idx="9">
                  <c:v>Transportation</c:v>
                </c:pt>
              </c:strCache>
            </c:strRef>
          </c:cat>
          <c:val>
            <c:numRef>
              <c:f>Dashboard!$C$8:$C$17</c:f>
              <c:numCache>
                <c:formatCode>[$₦-470]#,##0.00</c:formatCode>
                <c:ptCount val="10"/>
                <c:pt idx="0">
                  <c:v>1200000</c:v>
                </c:pt>
                <c:pt idx="1">
                  <c:v>41300</c:v>
                </c:pt>
                <c:pt idx="2">
                  <c:v>25000</c:v>
                </c:pt>
                <c:pt idx="3">
                  <c:v>47800</c:v>
                </c:pt>
                <c:pt idx="4">
                  <c:v>298900</c:v>
                </c:pt>
                <c:pt idx="5">
                  <c:v>0</c:v>
                </c:pt>
                <c:pt idx="6">
                  <c:v>150000</c:v>
                </c:pt>
                <c:pt idx="7">
                  <c:v>4000</c:v>
                </c:pt>
                <c:pt idx="8">
                  <c:v>90000</c:v>
                </c:pt>
                <c:pt idx="9">
                  <c:v>20500</c:v>
                </c:pt>
              </c:numCache>
            </c:numRef>
          </c:val>
          <c:extLst>
            <c:ext xmlns:c16="http://schemas.microsoft.com/office/drawing/2014/chart" uri="{C3380CC4-5D6E-409C-BE32-E72D297353CC}">
              <c16:uniqueId val="{00000000-F76A-4546-99F7-642C468EB8A1}"/>
            </c:ext>
          </c:extLst>
        </c:ser>
        <c:dLbls>
          <c:showLegendKey val="0"/>
          <c:showVal val="0"/>
          <c:showCatName val="0"/>
          <c:showSerName val="0"/>
          <c:showPercent val="0"/>
          <c:showBubbleSize val="0"/>
        </c:dLbls>
        <c:gapWidth val="20"/>
        <c:overlap val="100"/>
        <c:axId val="615229904"/>
        <c:axId val="615216176"/>
      </c:barChart>
      <c:valAx>
        <c:axId val="615216176"/>
        <c:scaling>
          <c:orientation val="minMax"/>
          <c:max val="1200000"/>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ysClr val="windowText" lastClr="000000"/>
                    </a:solidFill>
                    <a:latin typeface="+mn-lt"/>
                    <a:ea typeface="+mn-ea"/>
                    <a:cs typeface="+mn-cs"/>
                  </a:defRPr>
                </a:pPr>
                <a:r>
                  <a:rPr lang="en-US"/>
                  <a:t>AMOUNT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ysClr val="windowText" lastClr="000000"/>
                  </a:solidFill>
                  <a:latin typeface="+mn-lt"/>
                  <a:ea typeface="+mn-ea"/>
                  <a:cs typeface="+mn-cs"/>
                </a:defRPr>
              </a:pPr>
              <a:endParaRPr lang="en-US"/>
            </a:p>
          </c:txPr>
        </c:title>
        <c:numFmt formatCode="[$₦-47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15229904"/>
        <c:crosses val="autoZero"/>
        <c:crossBetween val="between"/>
      </c:valAx>
      <c:catAx>
        <c:axId val="615229904"/>
        <c:scaling>
          <c:orientation val="minMax"/>
        </c:scaling>
        <c:delete val="0"/>
        <c:axPos val="b"/>
        <c:title>
          <c:tx>
            <c:rich>
              <a:bodyPr rot="0" spcFirstLastPara="1" vertOverflow="ellipsis" vert="horz" wrap="square" anchor="ctr" anchorCtr="1"/>
              <a:lstStyle/>
              <a:p>
                <a:pPr>
                  <a:defRPr sz="900" b="1" i="0" u="none" strike="noStrike" kern="1200" cap="all" baseline="0">
                    <a:solidFill>
                      <a:sysClr val="windowText" lastClr="000000"/>
                    </a:solidFill>
                    <a:latin typeface="+mn-lt"/>
                    <a:ea typeface="+mn-ea"/>
                    <a:cs typeface="+mn-cs"/>
                  </a:defRPr>
                </a:pPr>
                <a:r>
                  <a:rPr lang="en-US"/>
                  <a:t>Categories</a:t>
                </a:r>
              </a:p>
            </c:rich>
          </c:tx>
          <c:layout>
            <c:manualLayout>
              <c:xMode val="edge"/>
              <c:yMode val="edge"/>
              <c:x val="0.47589318092675287"/>
              <c:y val="0.89789773226517511"/>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ysClr val="windowText" lastClr="000000"/>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15216176"/>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alpha val="93000"/>
      </a:schemeClr>
    </a:solidFill>
    <a:ln>
      <a:solidFill>
        <a:sysClr val="windowText" lastClr="000000"/>
      </a:solidFill>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[sophia's budget calculator data+visualization.xlsx]Analysis!PivotTable19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THE</a:t>
            </a:r>
            <a:r>
              <a:rPr lang="en-US" b="1" baseline="0"/>
              <a:t> COUNT OF CATEGORIES BY MONTH</a:t>
            </a:r>
            <a:r>
              <a:rPr lang="en-US" baseline="0"/>
              <a:t>.</a:t>
            </a:r>
            <a:endParaRPr lang="en-US"/>
          </a:p>
        </c:rich>
      </c:tx>
      <c:layout>
        <c:manualLayout>
          <c:xMode val="edge"/>
          <c:yMode val="edge"/>
          <c:x val="0.34899947340705639"/>
          <c:y val="6.14277953410437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gradFill>
              <a:gsLst>
                <a:gs pos="60000">
                  <a:schemeClr val="accent6">
                    <a:lumMod val="75000"/>
                  </a:schemeClr>
                </a:gs>
                <a:gs pos="5000">
                  <a:schemeClr val="accent6">
                    <a:lumMod val="60000"/>
                    <a:lumOff val="40000"/>
                  </a:schemeClr>
                </a:gs>
                <a:gs pos="100000">
                  <a:schemeClr val="accent6">
                    <a:lumMod val="60000"/>
                    <a:lumOff val="40000"/>
                  </a:schemeClr>
                </a:gs>
                <a:gs pos="100000">
                  <a:schemeClr val="accent6">
                    <a:lumMod val="60000"/>
                    <a:lumOff val="40000"/>
                  </a:schemeClr>
                </a:gs>
              </a:gsLst>
              <a:lin ang="5400000" scaled="1"/>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Analysis!$B$3</c:f>
              <c:strCache>
                <c:ptCount val="1"/>
                <c:pt idx="0">
                  <c:v>Total</c:v>
                </c:pt>
              </c:strCache>
            </c:strRef>
          </c:tx>
          <c:spPr>
            <a:ln w="28575" cap="rnd">
              <a:gradFill>
                <a:gsLst>
                  <a:gs pos="60000">
                    <a:schemeClr val="accent6">
                      <a:lumMod val="75000"/>
                    </a:schemeClr>
                  </a:gs>
                  <a:gs pos="5000">
                    <a:schemeClr val="accent6">
                      <a:lumMod val="60000"/>
                      <a:lumOff val="40000"/>
                    </a:schemeClr>
                  </a:gs>
                  <a:gs pos="100000">
                    <a:schemeClr val="accent6">
                      <a:lumMod val="60000"/>
                      <a:lumOff val="40000"/>
                    </a:schemeClr>
                  </a:gs>
                  <a:gs pos="100000">
                    <a:schemeClr val="accent6">
                      <a:lumMod val="60000"/>
                      <a:lumOff val="40000"/>
                    </a:schemeClr>
                  </a:gs>
                </a:gsLst>
                <a:lin ang="5400000" scaled="1"/>
              </a:gradFill>
              <a:round/>
            </a:ln>
            <a:effectLst/>
          </c:spPr>
          <c:marker>
            <c:symbol val="none"/>
          </c:marker>
          <c:cat>
            <c:multiLvlStrRef>
              <c:f>Analysis!$A$4:$A$31</c:f>
              <c:multiLvlStrCache>
                <c:ptCount val="24"/>
                <c:lvl>
                  <c:pt idx="0">
                    <c:v>Data</c:v>
                  </c:pt>
                  <c:pt idx="1">
                    <c:v>Education</c:v>
                  </c:pt>
                  <c:pt idx="2">
                    <c:v>Food</c:v>
                  </c:pt>
                  <c:pt idx="3">
                    <c:v>Healthcare</c:v>
                  </c:pt>
                  <c:pt idx="4">
                    <c:v>Lifestyle</c:v>
                  </c:pt>
                  <c:pt idx="5">
                    <c:v>Miscellaneous</c:v>
                  </c:pt>
                  <c:pt idx="6">
                    <c:v>Rent</c:v>
                  </c:pt>
                  <c:pt idx="7">
                    <c:v>Salary</c:v>
                  </c:pt>
                  <c:pt idx="8">
                    <c:v>Transportation</c:v>
                  </c:pt>
                  <c:pt idx="9">
                    <c:v>Utilities</c:v>
                  </c:pt>
                  <c:pt idx="10">
                    <c:v>Data</c:v>
                  </c:pt>
                  <c:pt idx="11">
                    <c:v>Education</c:v>
                  </c:pt>
                  <c:pt idx="12">
                    <c:v>Food</c:v>
                  </c:pt>
                  <c:pt idx="13">
                    <c:v>Healthcare</c:v>
                  </c:pt>
                  <c:pt idx="14">
                    <c:v>Lifestyle</c:v>
                  </c:pt>
                  <c:pt idx="15">
                    <c:v>Miscellaneous</c:v>
                  </c:pt>
                  <c:pt idx="16">
                    <c:v>Salary</c:v>
                  </c:pt>
                  <c:pt idx="17">
                    <c:v>Transportation</c:v>
                  </c:pt>
                  <c:pt idx="18">
                    <c:v>Utilities</c:v>
                  </c:pt>
                  <c:pt idx="19">
                    <c:v>Data</c:v>
                  </c:pt>
                  <c:pt idx="20">
                    <c:v>Food</c:v>
                  </c:pt>
                  <c:pt idx="21">
                    <c:v>Salary</c:v>
                  </c:pt>
                  <c:pt idx="22">
                    <c:v>Transportation</c:v>
                  </c:pt>
                  <c:pt idx="23">
                    <c:v>Utilities</c:v>
                  </c:pt>
                </c:lvl>
                <c:lvl>
                  <c:pt idx="0">
                    <c:v>Jan</c:v>
                  </c:pt>
                  <c:pt idx="10">
                    <c:v>Feb</c:v>
                  </c:pt>
                  <c:pt idx="19">
                    <c:v>Mar</c:v>
                  </c:pt>
                </c:lvl>
              </c:multiLvlStrCache>
            </c:multiLvlStrRef>
          </c:cat>
          <c:val>
            <c:numRef>
              <c:f>Analysis!$B$4:$B$31</c:f>
              <c:numCache>
                <c:formatCode>General</c:formatCode>
                <c:ptCount val="24"/>
                <c:pt idx="0">
                  <c:v>3</c:v>
                </c:pt>
                <c:pt idx="1">
                  <c:v>1</c:v>
                </c:pt>
                <c:pt idx="2">
                  <c:v>5</c:v>
                </c:pt>
                <c:pt idx="3">
                  <c:v>1</c:v>
                </c:pt>
                <c:pt idx="4">
                  <c:v>3</c:v>
                </c:pt>
                <c:pt idx="5">
                  <c:v>1</c:v>
                </c:pt>
                <c:pt idx="6">
                  <c:v>1</c:v>
                </c:pt>
                <c:pt idx="7">
                  <c:v>1</c:v>
                </c:pt>
                <c:pt idx="8">
                  <c:v>3</c:v>
                </c:pt>
                <c:pt idx="9">
                  <c:v>1</c:v>
                </c:pt>
                <c:pt idx="10">
                  <c:v>2</c:v>
                </c:pt>
                <c:pt idx="11">
                  <c:v>1</c:v>
                </c:pt>
                <c:pt idx="12">
                  <c:v>7</c:v>
                </c:pt>
                <c:pt idx="13">
                  <c:v>1</c:v>
                </c:pt>
                <c:pt idx="14">
                  <c:v>2</c:v>
                </c:pt>
                <c:pt idx="15">
                  <c:v>1</c:v>
                </c:pt>
                <c:pt idx="16">
                  <c:v>1</c:v>
                </c:pt>
                <c:pt idx="17">
                  <c:v>5</c:v>
                </c:pt>
                <c:pt idx="18">
                  <c:v>2</c:v>
                </c:pt>
                <c:pt idx="19">
                  <c:v>1</c:v>
                </c:pt>
                <c:pt idx="20">
                  <c:v>2</c:v>
                </c:pt>
                <c:pt idx="21">
                  <c:v>1</c:v>
                </c:pt>
                <c:pt idx="22">
                  <c:v>1</c:v>
                </c:pt>
                <c:pt idx="23">
                  <c:v>1</c:v>
                </c:pt>
              </c:numCache>
            </c:numRef>
          </c:val>
          <c:smooth val="0"/>
          <c:extLst>
            <c:ext xmlns:c16="http://schemas.microsoft.com/office/drawing/2014/chart" uri="{C3380CC4-5D6E-409C-BE32-E72D297353CC}">
              <c16:uniqueId val="{00000000-ECAB-497E-9A0A-8CDBB7974FE7}"/>
            </c:ext>
          </c:extLst>
        </c:ser>
        <c:dLbls>
          <c:showLegendKey val="0"/>
          <c:showVal val="0"/>
          <c:showCatName val="0"/>
          <c:showSerName val="0"/>
          <c:showPercent val="0"/>
          <c:showBubbleSize val="0"/>
        </c:dLbls>
        <c:smooth val="0"/>
        <c:axId val="711453280"/>
        <c:axId val="711462432"/>
      </c:lineChart>
      <c:catAx>
        <c:axId val="711453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r>
                  <a:rPr lang="en-US" baseline="0"/>
                  <a:t> and Category</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462432"/>
        <c:crosses val="autoZero"/>
        <c:auto val="1"/>
        <c:lblAlgn val="ctr"/>
        <c:lblOffset val="100"/>
        <c:noMultiLvlLbl val="0"/>
      </c:catAx>
      <c:valAx>
        <c:axId val="711462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Category</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453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342900</xdr:colOff>
      <xdr:row>5</xdr:row>
      <xdr:rowOff>60960</xdr:rowOff>
    </xdr:from>
    <xdr:to>
      <xdr:col>9</xdr:col>
      <xdr:colOff>403860</xdr:colOff>
      <xdr:row>31</xdr:row>
      <xdr:rowOff>99060</xdr:rowOff>
    </xdr:to>
    <xdr:sp macro="" textlink="">
      <xdr:nvSpPr>
        <xdr:cNvPr id="2" name="Rectangle: Rounded Corners 1">
          <a:extLst>
            <a:ext uri="{FF2B5EF4-FFF2-40B4-BE49-F238E27FC236}">
              <a16:creationId xmlns:a16="http://schemas.microsoft.com/office/drawing/2014/main" id="{D4220942-4587-ABC8-9B15-40274C694EF3}"/>
            </a:ext>
          </a:extLst>
        </xdr:cNvPr>
        <xdr:cNvSpPr/>
      </xdr:nvSpPr>
      <xdr:spPr>
        <a:xfrm>
          <a:off x="952500" y="975360"/>
          <a:ext cx="4937760" cy="4792980"/>
        </a:xfrm>
        <a:prstGeom prst="roundRect">
          <a:avLst/>
        </a:prstGeom>
        <a:solidFill>
          <a:schemeClr val="accent5">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600">
              <a:solidFill>
                <a:sysClr val="windowText" lastClr="000000"/>
              </a:solidFill>
              <a:effectLst/>
              <a:latin typeface="+mn-lt"/>
              <a:ea typeface="+mn-ea"/>
              <a:cs typeface="+mn-cs"/>
            </a:rPr>
            <a:t>Hi, Welcome to team Alpha's Automated Budget Spreadsheet.</a:t>
          </a:r>
        </a:p>
        <a:p>
          <a:endParaRPr lang="en-US" sz="1600">
            <a:solidFill>
              <a:sysClr val="windowText" lastClr="000000"/>
            </a:solidFill>
            <a:effectLst/>
            <a:latin typeface="+mn-lt"/>
            <a:ea typeface="+mn-ea"/>
            <a:cs typeface="+mn-cs"/>
          </a:endParaRPr>
        </a:p>
        <a:p>
          <a:r>
            <a:rPr lang="en-US" sz="1600">
              <a:solidFill>
                <a:sysClr val="windowText" lastClr="000000"/>
              </a:solidFill>
              <a:effectLst/>
              <a:latin typeface="+mn-lt"/>
              <a:ea typeface="+mn-ea"/>
              <a:cs typeface="+mn-cs"/>
            </a:rPr>
            <a:t>Before we begin, what is an automated budget spreadsheet?</a:t>
          </a:r>
        </a:p>
        <a:p>
          <a:r>
            <a:rPr lang="en-US" sz="1600">
              <a:solidFill>
                <a:sysClr val="windowText" lastClr="000000"/>
              </a:solidFill>
              <a:effectLst/>
              <a:latin typeface="+mn-lt"/>
              <a:ea typeface="+mn-ea"/>
              <a:cs typeface="+mn-cs"/>
            </a:rPr>
            <a:t>An automated budget spreadsheet helps individuals use a budget to guide their spending, and we created a template to help you with that. </a:t>
          </a:r>
        </a:p>
        <a:p>
          <a:endParaRPr lang="en-US" sz="1600">
            <a:solidFill>
              <a:sysClr val="windowText" lastClr="000000"/>
            </a:solidFill>
            <a:effectLst/>
            <a:latin typeface="+mn-lt"/>
            <a:ea typeface="+mn-ea"/>
            <a:cs typeface="+mn-cs"/>
          </a:endParaRPr>
        </a:p>
        <a:p>
          <a:r>
            <a:rPr lang="en-US" sz="1600">
              <a:solidFill>
                <a:sysClr val="windowText" lastClr="000000"/>
              </a:solidFill>
              <a:effectLst/>
              <a:latin typeface="+mn-lt"/>
              <a:ea typeface="+mn-ea"/>
              <a:cs typeface="+mn-cs"/>
            </a:rPr>
            <a:t>This template automatically generates values and will be explained in a bit.</a:t>
          </a:r>
        </a:p>
        <a:p>
          <a:r>
            <a:rPr lang="en-US" sz="1600">
              <a:solidFill>
                <a:sysClr val="windowText" lastClr="000000"/>
              </a:solidFill>
              <a:effectLst/>
              <a:latin typeface="+mn-lt"/>
              <a:ea typeface="+mn-ea"/>
              <a:cs typeface="+mn-cs"/>
            </a:rPr>
            <a:t>In this workbook, there are two sheets named </a:t>
          </a:r>
          <a:r>
            <a:rPr lang="en-US" sz="1600" b="1">
              <a:solidFill>
                <a:sysClr val="windowText" lastClr="000000"/>
              </a:solidFill>
              <a:effectLst/>
              <a:latin typeface="+mn-lt"/>
              <a:ea typeface="+mn-ea"/>
              <a:cs typeface="+mn-cs"/>
            </a:rPr>
            <a:t>budget calculator </a:t>
          </a:r>
          <a:r>
            <a:rPr lang="en-US" sz="1600">
              <a:solidFill>
                <a:sysClr val="windowText" lastClr="000000"/>
              </a:solidFill>
              <a:effectLst/>
              <a:latin typeface="+mn-lt"/>
              <a:ea typeface="+mn-ea"/>
              <a:cs typeface="+mn-cs"/>
            </a:rPr>
            <a:t>and </a:t>
          </a:r>
          <a:r>
            <a:rPr lang="en-US" sz="1600" b="1">
              <a:solidFill>
                <a:sysClr val="windowText" lastClr="000000"/>
              </a:solidFill>
              <a:effectLst/>
              <a:latin typeface="+mn-lt"/>
              <a:ea typeface="+mn-ea"/>
              <a:cs typeface="+mn-cs"/>
            </a:rPr>
            <a:t>Dashboard</a:t>
          </a:r>
          <a:r>
            <a:rPr lang="en-US" sz="1600">
              <a:solidFill>
                <a:sysClr val="windowText" lastClr="000000"/>
              </a:solidFill>
              <a:effectLst/>
              <a:latin typeface="+mn-lt"/>
              <a:ea typeface="+mn-ea"/>
              <a:cs typeface="+mn-cs"/>
            </a:rPr>
            <a:t>.</a:t>
          </a:r>
        </a:p>
        <a:p>
          <a:r>
            <a:rPr lang="en-US" sz="1600">
              <a:solidFill>
                <a:sysClr val="windowText" lastClr="000000"/>
              </a:solidFill>
              <a:effectLst/>
              <a:latin typeface="+mn-lt"/>
              <a:ea typeface="+mn-ea"/>
              <a:cs typeface="+mn-cs"/>
            </a:rPr>
            <a:t>The Budget calculator sheet contains a table to impute the amounts you want to track. The Dashboard sheet is an information management tool that will track your finances. </a:t>
          </a:r>
        </a:p>
        <a:p>
          <a:pPr algn="l"/>
          <a:endParaRPr lang="en-US" sz="1600">
            <a:solidFill>
              <a:sysClr val="windowText" lastClr="000000"/>
            </a:solidFill>
          </a:endParaRPr>
        </a:p>
      </xdr:txBody>
    </xdr:sp>
    <xdr:clientData/>
  </xdr:twoCellAnchor>
  <xdr:twoCellAnchor>
    <xdr:from>
      <xdr:col>11</xdr:col>
      <xdr:colOff>495300</xdr:colOff>
      <xdr:row>5</xdr:row>
      <xdr:rowOff>30480</xdr:rowOff>
    </xdr:from>
    <xdr:to>
      <xdr:col>19</xdr:col>
      <xdr:colOff>556260</xdr:colOff>
      <xdr:row>31</xdr:row>
      <xdr:rowOff>68580</xdr:rowOff>
    </xdr:to>
    <xdr:sp macro="" textlink="">
      <xdr:nvSpPr>
        <xdr:cNvPr id="3" name="Rectangle: Rounded Corners 2">
          <a:extLst>
            <a:ext uri="{FF2B5EF4-FFF2-40B4-BE49-F238E27FC236}">
              <a16:creationId xmlns:a16="http://schemas.microsoft.com/office/drawing/2014/main" id="{BBBB1C11-E095-421B-AD47-A108F18AD5EB}"/>
            </a:ext>
          </a:extLst>
        </xdr:cNvPr>
        <xdr:cNvSpPr/>
      </xdr:nvSpPr>
      <xdr:spPr>
        <a:xfrm>
          <a:off x="7200900" y="944880"/>
          <a:ext cx="4937760" cy="4792980"/>
        </a:xfrm>
        <a:prstGeom prst="roundRect">
          <a:avLst/>
        </a:prstGeom>
        <a:solidFill>
          <a:schemeClr val="accent5">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a:solidFill>
                <a:sysClr val="windowText" lastClr="000000"/>
              </a:solidFill>
            </a:rPr>
            <a:t> Now let's explain what these two sheets contain. </a:t>
          </a:r>
        </a:p>
        <a:p>
          <a:endParaRPr lang="en-US" sz="1600" u="sng">
            <a:solidFill>
              <a:sysClr val="windowText" lastClr="000000"/>
            </a:solidFill>
            <a:effectLst/>
            <a:latin typeface="+mn-lt"/>
            <a:ea typeface="+mn-ea"/>
            <a:cs typeface="+mn-cs"/>
          </a:endParaRPr>
        </a:p>
        <a:p>
          <a:r>
            <a:rPr lang="en-US" sz="1600" u="sng">
              <a:solidFill>
                <a:sysClr val="windowText" lastClr="000000"/>
              </a:solidFill>
              <a:effectLst/>
              <a:latin typeface="+mn-lt"/>
              <a:ea typeface="+mn-ea"/>
              <a:cs typeface="+mn-cs"/>
            </a:rPr>
            <a:t>Budget Calculator sheet</a:t>
          </a:r>
          <a:endParaRPr lang="en-US" sz="1600">
            <a:solidFill>
              <a:sysClr val="windowText" lastClr="000000"/>
            </a:solidFill>
            <a:effectLst/>
            <a:latin typeface="+mn-lt"/>
            <a:ea typeface="+mn-ea"/>
            <a:cs typeface="+mn-cs"/>
          </a:endParaRPr>
        </a:p>
        <a:p>
          <a:r>
            <a:rPr lang="en-US" sz="1600">
              <a:solidFill>
                <a:sysClr val="windowText" lastClr="000000"/>
              </a:solidFill>
              <a:effectLst/>
              <a:latin typeface="+mn-lt"/>
              <a:ea typeface="+mn-ea"/>
              <a:cs typeface="+mn-cs"/>
            </a:rPr>
            <a:t>The budget calculator sheet has four parts, they are:</a:t>
          </a:r>
        </a:p>
        <a:p>
          <a:r>
            <a:rPr lang="en-US" sz="1600">
              <a:solidFill>
                <a:sysClr val="windowText" lastClr="000000"/>
              </a:solidFill>
              <a:effectLst/>
              <a:latin typeface="+mn-lt"/>
              <a:ea typeface="+mn-ea"/>
              <a:cs typeface="+mn-cs"/>
            </a:rPr>
            <a:t>1. The budget table.</a:t>
          </a:r>
        </a:p>
        <a:p>
          <a:r>
            <a:rPr lang="en-US" sz="1600">
              <a:solidFill>
                <a:sysClr val="windowText" lastClr="000000"/>
              </a:solidFill>
              <a:effectLst/>
              <a:latin typeface="+mn-lt"/>
              <a:ea typeface="+mn-ea"/>
              <a:cs typeface="+mn-cs"/>
            </a:rPr>
            <a:t>2. The average table.</a:t>
          </a:r>
        </a:p>
        <a:p>
          <a:r>
            <a:rPr lang="en-US" sz="1600">
              <a:solidFill>
                <a:sysClr val="windowText" lastClr="000000"/>
              </a:solidFill>
              <a:effectLst/>
              <a:latin typeface="+mn-lt"/>
              <a:ea typeface="+mn-ea"/>
              <a:cs typeface="+mn-cs"/>
            </a:rPr>
            <a:t>3. The category slicer</a:t>
          </a:r>
        </a:p>
        <a:p>
          <a:r>
            <a:rPr lang="en-US" sz="1600">
              <a:solidFill>
                <a:sysClr val="windowText" lastClr="000000"/>
              </a:solidFill>
              <a:effectLst/>
              <a:latin typeface="+mn-lt"/>
              <a:ea typeface="+mn-ea"/>
              <a:cs typeface="+mn-cs"/>
            </a:rPr>
            <a:t>4. The month slicer.</a:t>
          </a:r>
        </a:p>
        <a:p>
          <a:endParaRPr lang="en-US" sz="1600" u="sng">
            <a:solidFill>
              <a:sysClr val="windowText" lastClr="000000"/>
            </a:solidFill>
            <a:effectLst/>
            <a:latin typeface="+mn-lt"/>
            <a:ea typeface="+mn-ea"/>
            <a:cs typeface="+mn-cs"/>
          </a:endParaRPr>
        </a:p>
        <a:p>
          <a:r>
            <a:rPr lang="en-US" sz="1600" u="sng">
              <a:solidFill>
                <a:sysClr val="windowText" lastClr="000000"/>
              </a:solidFill>
              <a:effectLst/>
              <a:latin typeface="+mn-lt"/>
              <a:ea typeface="+mn-ea"/>
              <a:cs typeface="+mn-cs"/>
            </a:rPr>
            <a:t>The Budget table</a:t>
          </a:r>
          <a:endParaRPr lang="en-US" sz="1600">
            <a:solidFill>
              <a:sysClr val="windowText" lastClr="000000"/>
            </a:solidFill>
            <a:effectLst/>
            <a:latin typeface="+mn-lt"/>
            <a:ea typeface="+mn-ea"/>
            <a:cs typeface="+mn-cs"/>
          </a:endParaRPr>
        </a:p>
        <a:p>
          <a:r>
            <a:rPr lang="en-US" sz="1600">
              <a:solidFill>
                <a:sysClr val="windowText" lastClr="000000"/>
              </a:solidFill>
              <a:effectLst/>
              <a:latin typeface="+mn-lt"/>
              <a:ea typeface="+mn-ea"/>
              <a:cs typeface="+mn-cs"/>
            </a:rPr>
            <a:t>The budget table is to input the Month, Date, Category, Debit, Income, and Balance. </a:t>
          </a:r>
        </a:p>
        <a:p>
          <a:r>
            <a:rPr lang="en-US" sz="1600">
              <a:solidFill>
                <a:sysClr val="windowText" lastClr="000000"/>
              </a:solidFill>
              <a:effectLst/>
              <a:latin typeface="+mn-lt"/>
              <a:ea typeface="+mn-ea"/>
              <a:cs typeface="+mn-cs"/>
            </a:rPr>
            <a:t>The </a:t>
          </a:r>
          <a:r>
            <a:rPr lang="en-US" sz="1600" b="1">
              <a:solidFill>
                <a:sysClr val="windowText" lastClr="000000"/>
              </a:solidFill>
              <a:effectLst/>
              <a:latin typeface="+mn-lt"/>
              <a:ea typeface="+mn-ea"/>
              <a:cs typeface="+mn-cs"/>
            </a:rPr>
            <a:t>Month column </a:t>
          </a:r>
          <a:r>
            <a:rPr lang="en-US" sz="1600" b="0">
              <a:solidFill>
                <a:sysClr val="windowText" lastClr="000000"/>
              </a:solidFill>
              <a:effectLst/>
              <a:latin typeface="+mn-lt"/>
              <a:ea typeface="+mn-ea"/>
              <a:cs typeface="+mn-cs"/>
            </a:rPr>
            <a:t>auto</a:t>
          </a:r>
          <a:r>
            <a:rPr lang="en-US" sz="1600" b="0" baseline="0">
              <a:solidFill>
                <a:sysClr val="windowText" lastClr="000000"/>
              </a:solidFill>
              <a:effectLst/>
              <a:latin typeface="+mn-lt"/>
              <a:ea typeface="+mn-ea"/>
              <a:cs typeface="+mn-cs"/>
            </a:rPr>
            <a:t>matically </a:t>
          </a:r>
          <a:r>
            <a:rPr lang="en-US" sz="1600">
              <a:solidFill>
                <a:sysClr val="windowText" lastClr="000000"/>
              </a:solidFill>
              <a:effectLst/>
              <a:latin typeface="+mn-lt"/>
              <a:ea typeface="+mn-ea"/>
              <a:cs typeface="+mn-cs"/>
            </a:rPr>
            <a:t>generates when you input the date you want to record in the date column.</a:t>
          </a:r>
        </a:p>
        <a:p>
          <a:pPr algn="l"/>
          <a:endParaRPr lang="en-US" sz="1100"/>
        </a:p>
      </xdr:txBody>
    </xdr:sp>
    <xdr:clientData/>
  </xdr:twoCellAnchor>
  <xdr:twoCellAnchor>
    <xdr:from>
      <xdr:col>21</xdr:col>
      <xdr:colOff>533400</xdr:colOff>
      <xdr:row>5</xdr:row>
      <xdr:rowOff>30480</xdr:rowOff>
    </xdr:from>
    <xdr:to>
      <xdr:col>29</xdr:col>
      <xdr:colOff>594360</xdr:colOff>
      <xdr:row>31</xdr:row>
      <xdr:rowOff>68580</xdr:rowOff>
    </xdr:to>
    <xdr:sp macro="" textlink="">
      <xdr:nvSpPr>
        <xdr:cNvPr id="4" name="Rectangle: Rounded Corners 3">
          <a:extLst>
            <a:ext uri="{FF2B5EF4-FFF2-40B4-BE49-F238E27FC236}">
              <a16:creationId xmlns:a16="http://schemas.microsoft.com/office/drawing/2014/main" id="{035CF38C-FF23-419B-894D-8877FF8B5174}"/>
            </a:ext>
          </a:extLst>
        </xdr:cNvPr>
        <xdr:cNvSpPr/>
      </xdr:nvSpPr>
      <xdr:spPr>
        <a:xfrm>
          <a:off x="13335000" y="944880"/>
          <a:ext cx="4937760" cy="4792980"/>
        </a:xfrm>
        <a:prstGeom prst="roundRect">
          <a:avLst/>
        </a:prstGeom>
        <a:solidFill>
          <a:schemeClr val="accent5">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sz="1600">
            <a:solidFill>
              <a:sysClr val="windowText" lastClr="000000"/>
            </a:solidFill>
            <a:effectLst/>
            <a:latin typeface="+mn-lt"/>
            <a:ea typeface="+mn-ea"/>
            <a:cs typeface="+mn-cs"/>
          </a:endParaRPr>
        </a:p>
        <a:p>
          <a:r>
            <a:rPr lang="en-US" sz="1600">
              <a:solidFill>
                <a:sysClr val="windowText" lastClr="000000"/>
              </a:solidFill>
              <a:effectLst/>
              <a:latin typeface="+mn-lt"/>
              <a:ea typeface="+mn-ea"/>
              <a:cs typeface="+mn-cs"/>
            </a:rPr>
            <a:t>In the </a:t>
          </a:r>
          <a:r>
            <a:rPr lang="en-US" sz="1600" b="1">
              <a:solidFill>
                <a:sysClr val="windowText" lastClr="000000"/>
              </a:solidFill>
              <a:effectLst/>
              <a:latin typeface="+mn-lt"/>
              <a:ea typeface="+mn-ea"/>
              <a:cs typeface="+mn-cs"/>
            </a:rPr>
            <a:t>Date column</a:t>
          </a:r>
          <a:r>
            <a:rPr lang="en-US" sz="1600">
              <a:solidFill>
                <a:sysClr val="windowText" lastClr="000000"/>
              </a:solidFill>
              <a:effectLst/>
              <a:latin typeface="+mn-lt"/>
              <a:ea typeface="+mn-ea"/>
              <a:cs typeface="+mn-cs"/>
            </a:rPr>
            <a:t>, you need to input the date you want to track in this format </a:t>
          </a:r>
          <a:r>
            <a:rPr lang="en-US" sz="1600" b="1">
              <a:solidFill>
                <a:sysClr val="windowText" lastClr="000000"/>
              </a:solidFill>
              <a:effectLst/>
              <a:latin typeface="+mn-lt"/>
              <a:ea typeface="+mn-ea"/>
              <a:cs typeface="+mn-cs"/>
            </a:rPr>
            <a:t>dd/mm/yyyy.</a:t>
          </a:r>
        </a:p>
        <a:p>
          <a:endParaRPr lang="en-US" sz="1600">
            <a:solidFill>
              <a:sysClr val="windowText" lastClr="000000"/>
            </a:solidFill>
            <a:effectLst/>
            <a:latin typeface="+mn-lt"/>
            <a:ea typeface="+mn-ea"/>
            <a:cs typeface="+mn-cs"/>
          </a:endParaRPr>
        </a:p>
        <a:p>
          <a:r>
            <a:rPr lang="en-US" sz="1600">
              <a:solidFill>
                <a:sysClr val="windowText" lastClr="000000"/>
              </a:solidFill>
              <a:effectLst/>
              <a:latin typeface="+mn-lt"/>
              <a:ea typeface="+mn-ea"/>
              <a:cs typeface="+mn-cs"/>
            </a:rPr>
            <a:t>The </a:t>
          </a:r>
          <a:r>
            <a:rPr lang="en-US" sz="1600" b="1">
              <a:solidFill>
                <a:sysClr val="windowText" lastClr="000000"/>
              </a:solidFill>
              <a:effectLst/>
              <a:latin typeface="+mn-lt"/>
              <a:ea typeface="+mn-ea"/>
              <a:cs typeface="+mn-cs"/>
            </a:rPr>
            <a:t>Category column </a:t>
          </a:r>
          <a:r>
            <a:rPr lang="en-US" sz="1600">
              <a:solidFill>
                <a:sysClr val="windowText" lastClr="000000"/>
              </a:solidFill>
              <a:effectLst/>
              <a:latin typeface="+mn-lt"/>
              <a:ea typeface="+mn-ea"/>
              <a:cs typeface="+mn-cs"/>
            </a:rPr>
            <a:t>has a drop-down list that contains ten categories. They are:</a:t>
          </a:r>
        </a:p>
        <a:p>
          <a:r>
            <a:rPr lang="en-US" sz="1600">
              <a:solidFill>
                <a:sysClr val="windowText" lastClr="000000"/>
              </a:solidFill>
              <a:effectLst/>
              <a:latin typeface="+mn-lt"/>
              <a:ea typeface="+mn-ea"/>
              <a:cs typeface="+mn-cs"/>
            </a:rPr>
            <a:t>Rent, Food, Utilities, Transportation, Salary, Education, Data, Healthcare, Lifestyle, and Miscellaneous.</a:t>
          </a:r>
        </a:p>
        <a:p>
          <a:r>
            <a:rPr lang="en-US" sz="1600">
              <a:solidFill>
                <a:sysClr val="windowText" lastClr="000000"/>
              </a:solidFill>
              <a:effectLst/>
              <a:latin typeface="+mn-lt"/>
              <a:ea typeface="+mn-ea"/>
              <a:cs typeface="+mn-cs"/>
            </a:rPr>
            <a:t>They represent categories used in the daily life of an average Nigerian.</a:t>
          </a:r>
        </a:p>
        <a:p>
          <a:endParaRPr lang="en-US" sz="1600">
            <a:solidFill>
              <a:sysClr val="windowText" lastClr="000000"/>
            </a:solidFill>
            <a:effectLst/>
            <a:latin typeface="+mn-lt"/>
            <a:ea typeface="+mn-ea"/>
            <a:cs typeface="+mn-cs"/>
          </a:endParaRPr>
        </a:p>
        <a:p>
          <a:r>
            <a:rPr lang="en-US" sz="1600">
              <a:solidFill>
                <a:sysClr val="windowText" lastClr="000000"/>
              </a:solidFill>
              <a:effectLst/>
              <a:latin typeface="+mn-lt"/>
              <a:ea typeface="+mn-ea"/>
              <a:cs typeface="+mn-cs"/>
            </a:rPr>
            <a:t>In the </a:t>
          </a:r>
          <a:r>
            <a:rPr lang="en-US" sz="1600" b="1">
              <a:solidFill>
                <a:sysClr val="windowText" lastClr="000000"/>
              </a:solidFill>
              <a:effectLst/>
              <a:latin typeface="+mn-lt"/>
              <a:ea typeface="+mn-ea"/>
              <a:cs typeface="+mn-cs"/>
            </a:rPr>
            <a:t>Debit column, </a:t>
          </a:r>
          <a:r>
            <a:rPr lang="en-US" sz="1600">
              <a:solidFill>
                <a:sysClr val="windowText" lastClr="000000"/>
              </a:solidFill>
              <a:effectLst/>
              <a:latin typeface="+mn-lt"/>
              <a:ea typeface="+mn-ea"/>
              <a:cs typeface="+mn-cs"/>
            </a:rPr>
            <a:t>you input the debit amount according to the category.</a:t>
          </a:r>
        </a:p>
        <a:p>
          <a:pPr algn="l"/>
          <a:endParaRPr lang="en-US" sz="1600">
            <a:solidFill>
              <a:sysClr val="windowText" lastClr="000000"/>
            </a:solidFill>
          </a:endParaRPr>
        </a:p>
      </xdr:txBody>
    </xdr:sp>
    <xdr:clientData/>
  </xdr:twoCellAnchor>
  <xdr:twoCellAnchor>
    <xdr:from>
      <xdr:col>31</xdr:col>
      <xdr:colOff>434340</xdr:colOff>
      <xdr:row>5</xdr:row>
      <xdr:rowOff>53340</xdr:rowOff>
    </xdr:from>
    <xdr:to>
      <xdr:col>39</xdr:col>
      <xdr:colOff>495300</xdr:colOff>
      <xdr:row>31</xdr:row>
      <xdr:rowOff>91440</xdr:rowOff>
    </xdr:to>
    <xdr:sp macro="" textlink="">
      <xdr:nvSpPr>
        <xdr:cNvPr id="5" name="Rectangle: Rounded Corners 4">
          <a:extLst>
            <a:ext uri="{FF2B5EF4-FFF2-40B4-BE49-F238E27FC236}">
              <a16:creationId xmlns:a16="http://schemas.microsoft.com/office/drawing/2014/main" id="{FD15A142-5521-40DA-AB44-9051F3C092F6}"/>
            </a:ext>
          </a:extLst>
        </xdr:cNvPr>
        <xdr:cNvSpPr/>
      </xdr:nvSpPr>
      <xdr:spPr>
        <a:xfrm>
          <a:off x="19331940" y="967740"/>
          <a:ext cx="4937760" cy="4792980"/>
        </a:xfrm>
        <a:prstGeom prst="roundRect">
          <a:avLst/>
        </a:prstGeom>
        <a:solidFill>
          <a:schemeClr val="accent5">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600">
              <a:solidFill>
                <a:sysClr val="windowText" lastClr="000000"/>
              </a:solidFill>
              <a:effectLst/>
              <a:latin typeface="+mn-lt"/>
              <a:ea typeface="+mn-ea"/>
              <a:cs typeface="+mn-cs"/>
            </a:rPr>
            <a:t>In the </a:t>
          </a:r>
          <a:r>
            <a:rPr lang="en-US" sz="1600" b="1">
              <a:solidFill>
                <a:sysClr val="windowText" lastClr="000000"/>
              </a:solidFill>
              <a:effectLst/>
              <a:latin typeface="+mn-lt"/>
              <a:ea typeface="+mn-ea"/>
              <a:cs typeface="+mn-cs"/>
            </a:rPr>
            <a:t>Income column, </a:t>
          </a:r>
          <a:r>
            <a:rPr lang="en-US" sz="1600">
              <a:solidFill>
                <a:sysClr val="windowText" lastClr="000000"/>
              </a:solidFill>
              <a:effectLst/>
              <a:latin typeface="+mn-lt"/>
              <a:ea typeface="+mn-ea"/>
              <a:cs typeface="+mn-cs"/>
            </a:rPr>
            <a:t>you input the credited amount according to the category.</a:t>
          </a:r>
        </a:p>
        <a:p>
          <a:endParaRPr lang="en-US" sz="1600">
            <a:solidFill>
              <a:sysClr val="windowText" lastClr="000000"/>
            </a:solidFill>
            <a:effectLst/>
            <a:latin typeface="+mn-lt"/>
            <a:ea typeface="+mn-ea"/>
            <a:cs typeface="+mn-cs"/>
          </a:endParaRPr>
        </a:p>
        <a:p>
          <a:r>
            <a:rPr lang="en-US" sz="1600">
              <a:solidFill>
                <a:sysClr val="windowText" lastClr="000000"/>
              </a:solidFill>
              <a:effectLst/>
              <a:latin typeface="+mn-lt"/>
              <a:ea typeface="+mn-ea"/>
              <a:cs typeface="+mn-cs"/>
            </a:rPr>
            <a:t>The </a:t>
          </a:r>
          <a:r>
            <a:rPr lang="en-US" sz="1600" b="1">
              <a:solidFill>
                <a:sysClr val="windowText" lastClr="000000"/>
              </a:solidFill>
              <a:effectLst/>
              <a:latin typeface="+mn-lt"/>
              <a:ea typeface="+mn-ea"/>
              <a:cs typeface="+mn-cs"/>
            </a:rPr>
            <a:t>Balance column </a:t>
          </a:r>
          <a:r>
            <a:rPr lang="en-US" sz="1600">
              <a:solidFill>
                <a:sysClr val="windowText" lastClr="000000"/>
              </a:solidFill>
              <a:effectLst/>
              <a:latin typeface="+mn-lt"/>
              <a:ea typeface="+mn-ea"/>
              <a:cs typeface="+mn-cs"/>
            </a:rPr>
            <a:t>shows the balance after your income has been added and expenses have been deducted for that day. If there is no income for that day, it would not add anything to the balance.</a:t>
          </a:r>
        </a:p>
        <a:p>
          <a:endParaRPr lang="en-US" sz="1600">
            <a:solidFill>
              <a:sysClr val="windowText" lastClr="000000"/>
            </a:solidFill>
            <a:effectLst/>
            <a:latin typeface="+mn-lt"/>
            <a:ea typeface="+mn-ea"/>
            <a:cs typeface="+mn-cs"/>
          </a:endParaRPr>
        </a:p>
        <a:p>
          <a:r>
            <a:rPr lang="en-US" sz="1600" u="sng">
              <a:solidFill>
                <a:sysClr val="windowText" lastClr="000000"/>
              </a:solidFill>
              <a:effectLst/>
              <a:latin typeface="+mn-lt"/>
              <a:ea typeface="+mn-ea"/>
              <a:cs typeface="+mn-cs"/>
            </a:rPr>
            <a:t>The Average table.</a:t>
          </a:r>
          <a:endParaRPr lang="en-US" sz="1600">
            <a:solidFill>
              <a:sysClr val="windowText" lastClr="000000"/>
            </a:solidFill>
            <a:effectLst/>
            <a:latin typeface="+mn-lt"/>
            <a:ea typeface="+mn-ea"/>
            <a:cs typeface="+mn-cs"/>
          </a:endParaRPr>
        </a:p>
        <a:p>
          <a:r>
            <a:rPr lang="en-US" sz="1600">
              <a:solidFill>
                <a:sysClr val="windowText" lastClr="000000"/>
              </a:solidFill>
              <a:effectLst/>
              <a:latin typeface="+mn-lt"/>
              <a:ea typeface="+mn-ea"/>
              <a:cs typeface="+mn-cs"/>
            </a:rPr>
            <a:t>This table is automatically generated and does not need any imputation. It shows the average spent on all categories and whether it is a debit or an income.</a:t>
          </a:r>
        </a:p>
        <a:p>
          <a:endParaRPr lang="en-US" sz="1600">
            <a:solidFill>
              <a:sysClr val="windowText" lastClr="000000"/>
            </a:solidFill>
            <a:effectLst/>
            <a:latin typeface="+mn-lt"/>
            <a:ea typeface="+mn-ea"/>
            <a:cs typeface="+mn-cs"/>
          </a:endParaRPr>
        </a:p>
        <a:p>
          <a:r>
            <a:rPr lang="en-US" sz="1600">
              <a:solidFill>
                <a:sysClr val="windowText" lastClr="000000"/>
              </a:solidFill>
              <a:effectLst/>
              <a:latin typeface="+mn-lt"/>
              <a:ea typeface="+mn-ea"/>
              <a:cs typeface="+mn-cs"/>
            </a:rPr>
            <a:t>The </a:t>
          </a:r>
          <a:r>
            <a:rPr lang="en-US" sz="1600" b="1">
              <a:solidFill>
                <a:sysClr val="windowText" lastClr="000000"/>
              </a:solidFill>
              <a:effectLst/>
              <a:latin typeface="+mn-lt"/>
              <a:ea typeface="+mn-ea"/>
              <a:cs typeface="+mn-cs"/>
            </a:rPr>
            <a:t>Category column </a:t>
          </a:r>
          <a:r>
            <a:rPr lang="en-US" sz="1600">
              <a:solidFill>
                <a:sysClr val="windowText" lastClr="000000"/>
              </a:solidFill>
              <a:effectLst/>
              <a:latin typeface="+mn-lt"/>
              <a:ea typeface="+mn-ea"/>
              <a:cs typeface="+mn-cs"/>
            </a:rPr>
            <a:t>shows the list of categories in the drop-down list.</a:t>
          </a:r>
        </a:p>
        <a:p>
          <a:pPr algn="l"/>
          <a:endParaRPr lang="en-US" sz="1600">
            <a:solidFill>
              <a:sysClr val="windowText" lastClr="000000"/>
            </a:solidFill>
          </a:endParaRPr>
        </a:p>
      </xdr:txBody>
    </xdr:sp>
    <xdr:clientData/>
  </xdr:twoCellAnchor>
  <xdr:twoCellAnchor>
    <xdr:from>
      <xdr:col>41</xdr:col>
      <xdr:colOff>457200</xdr:colOff>
      <xdr:row>5</xdr:row>
      <xdr:rowOff>45720</xdr:rowOff>
    </xdr:from>
    <xdr:to>
      <xdr:col>49</xdr:col>
      <xdr:colOff>518160</xdr:colOff>
      <xdr:row>31</xdr:row>
      <xdr:rowOff>83820</xdr:rowOff>
    </xdr:to>
    <xdr:sp macro="" textlink="">
      <xdr:nvSpPr>
        <xdr:cNvPr id="6" name="Rectangle: Rounded Corners 5">
          <a:extLst>
            <a:ext uri="{FF2B5EF4-FFF2-40B4-BE49-F238E27FC236}">
              <a16:creationId xmlns:a16="http://schemas.microsoft.com/office/drawing/2014/main" id="{CECCA149-20DE-4264-A77C-299CEFAA6F01}"/>
            </a:ext>
          </a:extLst>
        </xdr:cNvPr>
        <xdr:cNvSpPr/>
      </xdr:nvSpPr>
      <xdr:spPr>
        <a:xfrm>
          <a:off x="25450800" y="960120"/>
          <a:ext cx="4937760" cy="4792980"/>
        </a:xfrm>
        <a:prstGeom prst="roundRect">
          <a:avLst/>
        </a:prstGeom>
        <a:solidFill>
          <a:schemeClr val="accent5">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600">
              <a:solidFill>
                <a:sysClr val="windowText" lastClr="000000"/>
              </a:solidFill>
              <a:effectLst/>
              <a:latin typeface="+mn-lt"/>
              <a:ea typeface="+mn-ea"/>
              <a:cs typeface="+mn-cs"/>
            </a:rPr>
            <a:t>The </a:t>
          </a:r>
          <a:r>
            <a:rPr lang="en-US" sz="1600" b="1">
              <a:solidFill>
                <a:sysClr val="windowText" lastClr="000000"/>
              </a:solidFill>
              <a:effectLst/>
              <a:latin typeface="+mn-lt"/>
              <a:ea typeface="+mn-ea"/>
              <a:cs typeface="+mn-cs"/>
            </a:rPr>
            <a:t>Income/Debit column </a:t>
          </a:r>
          <a:r>
            <a:rPr lang="en-US" sz="1600">
              <a:solidFill>
                <a:sysClr val="windowText" lastClr="000000"/>
              </a:solidFill>
              <a:effectLst/>
              <a:latin typeface="+mn-lt"/>
              <a:ea typeface="+mn-ea"/>
              <a:cs typeface="+mn-cs"/>
            </a:rPr>
            <a:t>shows whether that category is an income or a debit.</a:t>
          </a:r>
        </a:p>
        <a:p>
          <a:endParaRPr lang="en-US" sz="1600">
            <a:solidFill>
              <a:sysClr val="windowText" lastClr="000000"/>
            </a:solidFill>
            <a:effectLst/>
            <a:latin typeface="+mn-lt"/>
            <a:ea typeface="+mn-ea"/>
            <a:cs typeface="+mn-cs"/>
          </a:endParaRPr>
        </a:p>
        <a:p>
          <a:r>
            <a:rPr lang="en-US" sz="1600">
              <a:solidFill>
                <a:sysClr val="windowText" lastClr="000000"/>
              </a:solidFill>
              <a:effectLst/>
              <a:latin typeface="+mn-lt"/>
              <a:ea typeface="+mn-ea"/>
              <a:cs typeface="+mn-cs"/>
            </a:rPr>
            <a:t>The </a:t>
          </a:r>
          <a:r>
            <a:rPr lang="en-US" sz="1600" b="1">
              <a:solidFill>
                <a:sysClr val="windowText" lastClr="000000"/>
              </a:solidFill>
              <a:effectLst/>
              <a:latin typeface="+mn-lt"/>
              <a:ea typeface="+mn-ea"/>
              <a:cs typeface="+mn-cs"/>
            </a:rPr>
            <a:t>Average column </a:t>
          </a:r>
          <a:r>
            <a:rPr lang="en-US" sz="1600">
              <a:solidFill>
                <a:sysClr val="windowText" lastClr="000000"/>
              </a:solidFill>
              <a:effectLst/>
              <a:latin typeface="+mn-lt"/>
              <a:ea typeface="+mn-ea"/>
              <a:cs typeface="+mn-cs"/>
            </a:rPr>
            <a:t>shows the average amount spent. This column is linked to the </a:t>
          </a:r>
          <a:r>
            <a:rPr lang="en-US" sz="1600" b="1">
              <a:solidFill>
                <a:sysClr val="windowText" lastClr="000000"/>
              </a:solidFill>
              <a:effectLst/>
              <a:latin typeface="+mn-lt"/>
              <a:ea typeface="+mn-ea"/>
              <a:cs typeface="+mn-cs"/>
            </a:rPr>
            <a:t>budget table </a:t>
          </a:r>
          <a:r>
            <a:rPr lang="en-US" sz="1600">
              <a:solidFill>
                <a:sysClr val="windowText" lastClr="000000"/>
              </a:solidFill>
              <a:effectLst/>
              <a:latin typeface="+mn-lt"/>
              <a:ea typeface="+mn-ea"/>
              <a:cs typeface="+mn-cs"/>
            </a:rPr>
            <a:t>and shows the average amount of the whole </a:t>
          </a:r>
          <a:r>
            <a:rPr lang="en-US" sz="1600" b="1">
              <a:solidFill>
                <a:sysClr val="windowText" lastClr="000000"/>
              </a:solidFill>
              <a:effectLst/>
              <a:latin typeface="+mn-lt"/>
              <a:ea typeface="+mn-ea"/>
              <a:cs typeface="+mn-cs"/>
            </a:rPr>
            <a:t>budget table</a:t>
          </a:r>
          <a:r>
            <a:rPr lang="en-US" sz="1600">
              <a:solidFill>
                <a:sysClr val="windowText" lastClr="000000"/>
              </a:solidFill>
              <a:effectLst/>
              <a:latin typeface="+mn-lt"/>
              <a:ea typeface="+mn-ea"/>
              <a:cs typeface="+mn-cs"/>
            </a:rPr>
            <a:t>.</a:t>
          </a:r>
        </a:p>
        <a:p>
          <a:endParaRPr lang="en-US" sz="1600">
            <a:solidFill>
              <a:sysClr val="windowText" lastClr="000000"/>
            </a:solidFill>
            <a:effectLst/>
            <a:latin typeface="+mn-lt"/>
            <a:ea typeface="+mn-ea"/>
            <a:cs typeface="+mn-cs"/>
          </a:endParaRPr>
        </a:p>
        <a:p>
          <a:r>
            <a:rPr lang="en-US" sz="1600">
              <a:solidFill>
                <a:sysClr val="windowText" lastClr="000000"/>
              </a:solidFill>
              <a:effectLst/>
              <a:latin typeface="+mn-lt"/>
              <a:ea typeface="+mn-ea"/>
              <a:cs typeface="+mn-cs"/>
            </a:rPr>
            <a:t>Before we explain the remaining two parts, we should explain what a slicer is.</a:t>
          </a:r>
        </a:p>
        <a:p>
          <a:r>
            <a:rPr lang="en-US" sz="1600">
              <a:solidFill>
                <a:sysClr val="windowText" lastClr="000000"/>
              </a:solidFill>
              <a:effectLst/>
              <a:latin typeface="+mn-lt"/>
              <a:ea typeface="+mn-ea"/>
              <a:cs typeface="+mn-cs"/>
            </a:rPr>
            <a:t>A </a:t>
          </a:r>
          <a:r>
            <a:rPr lang="en-US" sz="1600" b="1">
              <a:solidFill>
                <a:sysClr val="windowText" lastClr="000000"/>
              </a:solidFill>
              <a:effectLst/>
              <a:latin typeface="+mn-lt"/>
              <a:ea typeface="+mn-ea"/>
              <a:cs typeface="+mn-cs"/>
            </a:rPr>
            <a:t>Slicer</a:t>
          </a:r>
          <a:r>
            <a:rPr lang="en-US" sz="1600">
              <a:solidFill>
                <a:sysClr val="windowText" lastClr="000000"/>
              </a:solidFill>
              <a:effectLst/>
              <a:latin typeface="+mn-lt"/>
              <a:ea typeface="+mn-ea"/>
              <a:cs typeface="+mn-cs"/>
            </a:rPr>
            <a:t> is a user-friendly way to filter your data. </a:t>
          </a:r>
        </a:p>
        <a:p>
          <a:endParaRPr lang="en-US" sz="1600">
            <a:solidFill>
              <a:sysClr val="windowText" lastClr="000000"/>
            </a:solidFill>
            <a:effectLst/>
            <a:latin typeface="+mn-lt"/>
            <a:ea typeface="+mn-ea"/>
            <a:cs typeface="+mn-cs"/>
          </a:endParaRPr>
        </a:p>
        <a:p>
          <a:r>
            <a:rPr lang="en-US" sz="1600">
              <a:solidFill>
                <a:sysClr val="windowText" lastClr="000000"/>
              </a:solidFill>
              <a:effectLst/>
              <a:latin typeface="+mn-lt"/>
              <a:ea typeface="+mn-ea"/>
              <a:cs typeface="+mn-cs"/>
            </a:rPr>
            <a:t>			A Slicer.</a:t>
          </a:r>
        </a:p>
        <a:p>
          <a:endParaRPr lang="en-US" sz="1600">
            <a:solidFill>
              <a:sysClr val="windowText" lastClr="000000"/>
            </a:solidFill>
            <a:effectLst/>
            <a:latin typeface="+mn-lt"/>
            <a:ea typeface="+mn-ea"/>
            <a:cs typeface="+mn-cs"/>
          </a:endParaRPr>
        </a:p>
        <a:p>
          <a:endParaRPr lang="en-US" sz="1600">
            <a:solidFill>
              <a:sysClr val="windowText" lastClr="000000"/>
            </a:solidFill>
            <a:effectLst/>
            <a:latin typeface="+mn-lt"/>
            <a:ea typeface="+mn-ea"/>
            <a:cs typeface="+mn-cs"/>
          </a:endParaRPr>
        </a:p>
        <a:p>
          <a:r>
            <a:rPr lang="en-US" sz="1600">
              <a:solidFill>
                <a:sysClr val="windowText" lastClr="000000"/>
              </a:solidFill>
              <a:effectLst/>
              <a:latin typeface="+mn-lt"/>
              <a:ea typeface="+mn-ea"/>
              <a:cs typeface="+mn-cs"/>
            </a:rPr>
            <a:t>Now let's get back to the report.</a:t>
          </a:r>
        </a:p>
        <a:p>
          <a:pPr algn="l"/>
          <a:endParaRPr lang="en-US" sz="1600">
            <a:solidFill>
              <a:sysClr val="windowText" lastClr="000000"/>
            </a:solidFill>
          </a:endParaRPr>
        </a:p>
      </xdr:txBody>
    </xdr:sp>
    <xdr:clientData/>
  </xdr:twoCellAnchor>
  <xdr:twoCellAnchor>
    <xdr:from>
      <xdr:col>52</xdr:col>
      <xdr:colOff>236220</xdr:colOff>
      <xdr:row>5</xdr:row>
      <xdr:rowOff>38100</xdr:rowOff>
    </xdr:from>
    <xdr:to>
      <xdr:col>60</xdr:col>
      <xdr:colOff>297180</xdr:colOff>
      <xdr:row>31</xdr:row>
      <xdr:rowOff>76200</xdr:rowOff>
    </xdr:to>
    <xdr:sp macro="" textlink="">
      <xdr:nvSpPr>
        <xdr:cNvPr id="7" name="Rectangle: Rounded Corners 6">
          <a:extLst>
            <a:ext uri="{FF2B5EF4-FFF2-40B4-BE49-F238E27FC236}">
              <a16:creationId xmlns:a16="http://schemas.microsoft.com/office/drawing/2014/main" id="{6168C2E9-05EB-4A7D-B11B-0A863F5C1B2A}"/>
            </a:ext>
          </a:extLst>
        </xdr:cNvPr>
        <xdr:cNvSpPr/>
      </xdr:nvSpPr>
      <xdr:spPr>
        <a:xfrm>
          <a:off x="31935420" y="952500"/>
          <a:ext cx="4937760" cy="4792980"/>
        </a:xfrm>
        <a:prstGeom prst="roundRect">
          <a:avLst/>
        </a:prstGeom>
        <a:solidFill>
          <a:schemeClr val="accent5">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600">
              <a:solidFill>
                <a:sysClr val="windowText" lastClr="000000"/>
              </a:solidFill>
              <a:effectLst/>
              <a:latin typeface="+mn-lt"/>
              <a:ea typeface="+mn-ea"/>
              <a:cs typeface="+mn-cs"/>
            </a:rPr>
            <a:t>The</a:t>
          </a:r>
          <a:r>
            <a:rPr lang="en-US" sz="1600" b="1" u="sng">
              <a:solidFill>
                <a:sysClr val="windowText" lastClr="000000"/>
              </a:solidFill>
              <a:effectLst/>
              <a:latin typeface="+mn-lt"/>
              <a:ea typeface="+mn-ea"/>
              <a:cs typeface="+mn-cs"/>
            </a:rPr>
            <a:t> Category slicer </a:t>
          </a:r>
          <a:r>
            <a:rPr lang="en-US" sz="1600">
              <a:solidFill>
                <a:sysClr val="windowText" lastClr="000000"/>
              </a:solidFill>
              <a:effectLst/>
              <a:latin typeface="+mn-lt"/>
              <a:ea typeface="+mn-ea"/>
              <a:cs typeface="+mn-cs"/>
            </a:rPr>
            <a:t>shows the list of categories linked to the </a:t>
          </a:r>
          <a:r>
            <a:rPr lang="en-US" sz="1600" b="1">
              <a:solidFill>
                <a:sysClr val="windowText" lastClr="000000"/>
              </a:solidFill>
              <a:effectLst/>
              <a:latin typeface="+mn-lt"/>
              <a:ea typeface="+mn-ea"/>
              <a:cs typeface="+mn-cs"/>
            </a:rPr>
            <a:t>budget table, </a:t>
          </a:r>
          <a:r>
            <a:rPr lang="en-US" sz="1600">
              <a:solidFill>
                <a:sysClr val="windowText" lastClr="000000"/>
              </a:solidFill>
              <a:effectLst/>
              <a:latin typeface="+mn-lt"/>
              <a:ea typeface="+mn-ea"/>
              <a:cs typeface="+mn-cs"/>
            </a:rPr>
            <a:t>and clicking on any of them would make the </a:t>
          </a:r>
          <a:r>
            <a:rPr lang="en-US" sz="1600" b="1">
              <a:solidFill>
                <a:sysClr val="windowText" lastClr="000000"/>
              </a:solidFill>
              <a:effectLst/>
              <a:latin typeface="+mn-lt"/>
              <a:ea typeface="+mn-ea"/>
              <a:cs typeface="+mn-cs"/>
            </a:rPr>
            <a:t>budget table </a:t>
          </a:r>
          <a:r>
            <a:rPr lang="en-US" sz="1600">
              <a:solidFill>
                <a:sysClr val="windowText" lastClr="000000"/>
              </a:solidFill>
              <a:effectLst/>
              <a:latin typeface="+mn-lt"/>
              <a:ea typeface="+mn-ea"/>
              <a:cs typeface="+mn-cs"/>
            </a:rPr>
            <a:t>shows only the entries of the category selected.</a:t>
          </a:r>
        </a:p>
        <a:p>
          <a:r>
            <a:rPr lang="en-US" sz="1600">
              <a:solidFill>
                <a:sysClr val="windowText" lastClr="000000"/>
              </a:solidFill>
              <a:effectLst/>
              <a:latin typeface="+mn-lt"/>
              <a:ea typeface="+mn-ea"/>
              <a:cs typeface="+mn-cs"/>
            </a:rPr>
            <a:t>The</a:t>
          </a:r>
          <a:r>
            <a:rPr lang="en-US" sz="1600" u="sng">
              <a:solidFill>
                <a:sysClr val="windowText" lastClr="000000"/>
              </a:solidFill>
              <a:effectLst/>
              <a:latin typeface="+mn-lt"/>
              <a:ea typeface="+mn-ea"/>
              <a:cs typeface="+mn-cs"/>
            </a:rPr>
            <a:t> </a:t>
          </a:r>
          <a:r>
            <a:rPr lang="en-US" sz="1600" b="1" u="sng">
              <a:solidFill>
                <a:sysClr val="windowText" lastClr="000000"/>
              </a:solidFill>
              <a:effectLst/>
              <a:latin typeface="+mn-lt"/>
              <a:ea typeface="+mn-ea"/>
              <a:cs typeface="+mn-cs"/>
            </a:rPr>
            <a:t>Month slicer </a:t>
          </a:r>
          <a:r>
            <a:rPr lang="en-US" sz="1600">
              <a:solidFill>
                <a:sysClr val="windowText" lastClr="000000"/>
              </a:solidFill>
              <a:effectLst/>
              <a:latin typeface="+mn-lt"/>
              <a:ea typeface="+mn-ea"/>
              <a:cs typeface="+mn-cs"/>
            </a:rPr>
            <a:t>shows the list of months that are present in the </a:t>
          </a:r>
          <a:r>
            <a:rPr lang="en-US" sz="1600" b="1">
              <a:solidFill>
                <a:sysClr val="windowText" lastClr="000000"/>
              </a:solidFill>
              <a:effectLst/>
              <a:latin typeface="+mn-lt"/>
              <a:ea typeface="+mn-ea"/>
              <a:cs typeface="+mn-cs"/>
            </a:rPr>
            <a:t>budget table, </a:t>
          </a:r>
          <a:r>
            <a:rPr lang="en-US" sz="1600">
              <a:solidFill>
                <a:sysClr val="windowText" lastClr="000000"/>
              </a:solidFill>
              <a:effectLst/>
              <a:latin typeface="+mn-lt"/>
              <a:ea typeface="+mn-ea"/>
              <a:cs typeface="+mn-cs"/>
            </a:rPr>
            <a:t>and clicking on one of them would make the </a:t>
          </a:r>
          <a:r>
            <a:rPr lang="en-US" sz="1600" b="1">
              <a:solidFill>
                <a:sysClr val="windowText" lastClr="000000"/>
              </a:solidFill>
              <a:effectLst/>
              <a:latin typeface="+mn-lt"/>
              <a:ea typeface="+mn-ea"/>
              <a:cs typeface="+mn-cs"/>
            </a:rPr>
            <a:t>budget table </a:t>
          </a:r>
          <a:r>
            <a:rPr lang="en-US" sz="1600">
              <a:solidFill>
                <a:sysClr val="windowText" lastClr="000000"/>
              </a:solidFill>
              <a:effectLst/>
              <a:latin typeface="+mn-lt"/>
              <a:ea typeface="+mn-ea"/>
              <a:cs typeface="+mn-cs"/>
            </a:rPr>
            <a:t>show only the entry of the month selected.</a:t>
          </a:r>
        </a:p>
        <a:p>
          <a:r>
            <a:rPr lang="en-US" sz="1600">
              <a:solidFill>
                <a:sysClr val="windowText" lastClr="000000"/>
              </a:solidFill>
              <a:effectLst/>
              <a:latin typeface="+mn-lt"/>
              <a:ea typeface="+mn-ea"/>
              <a:cs typeface="+mn-cs"/>
            </a:rPr>
            <a:t>Now we are done with the Budget Calculator Sheet. Let's move to the Dashboard Sheet.</a:t>
          </a:r>
        </a:p>
        <a:p>
          <a:r>
            <a:rPr lang="en-US" sz="1600" u="sng">
              <a:solidFill>
                <a:sysClr val="windowText" lastClr="000000"/>
              </a:solidFill>
              <a:effectLst/>
              <a:latin typeface="+mn-lt"/>
              <a:ea typeface="+mn-ea"/>
              <a:cs typeface="+mn-cs"/>
            </a:rPr>
            <a:t>The Dashboard Sheet.</a:t>
          </a:r>
          <a:endParaRPr lang="en-US" sz="1600">
            <a:solidFill>
              <a:sysClr val="windowText" lastClr="000000"/>
            </a:solidFill>
            <a:effectLst/>
            <a:latin typeface="+mn-lt"/>
            <a:ea typeface="+mn-ea"/>
            <a:cs typeface="+mn-cs"/>
          </a:endParaRPr>
        </a:p>
        <a:p>
          <a:r>
            <a:rPr lang="en-US" sz="1600">
              <a:solidFill>
                <a:sysClr val="windowText" lastClr="000000"/>
              </a:solidFill>
              <a:effectLst/>
              <a:latin typeface="+mn-lt"/>
              <a:ea typeface="+mn-ea"/>
              <a:cs typeface="+mn-cs"/>
            </a:rPr>
            <a:t>There are four parts to this sheet, and they are:</a:t>
          </a:r>
        </a:p>
        <a:p>
          <a:r>
            <a:rPr lang="en-US" sz="1600">
              <a:solidFill>
                <a:sysClr val="windowText" lastClr="000000"/>
              </a:solidFill>
              <a:effectLst/>
              <a:latin typeface="+mn-lt"/>
              <a:ea typeface="+mn-ea"/>
              <a:cs typeface="+mn-cs"/>
            </a:rPr>
            <a:t>1. The Monthly progress bar.</a:t>
          </a:r>
        </a:p>
        <a:p>
          <a:r>
            <a:rPr lang="en-US" sz="1600">
              <a:solidFill>
                <a:sysClr val="windowText" lastClr="000000"/>
              </a:solidFill>
              <a:effectLst/>
              <a:latin typeface="+mn-lt"/>
              <a:ea typeface="+mn-ea"/>
              <a:cs typeface="+mn-cs"/>
            </a:rPr>
            <a:t>2. The Bar chart.</a:t>
          </a:r>
        </a:p>
        <a:p>
          <a:r>
            <a:rPr lang="en-US" sz="1600">
              <a:solidFill>
                <a:sysClr val="windowText" lastClr="000000"/>
              </a:solidFill>
              <a:effectLst/>
              <a:latin typeface="+mn-lt"/>
              <a:ea typeface="+mn-ea"/>
              <a:cs typeface="+mn-cs"/>
            </a:rPr>
            <a:t>3. The Line Chart.</a:t>
          </a:r>
        </a:p>
        <a:p>
          <a:r>
            <a:rPr lang="en-US" sz="1600">
              <a:solidFill>
                <a:sysClr val="windowText" lastClr="000000"/>
              </a:solidFill>
              <a:effectLst/>
              <a:latin typeface="+mn-lt"/>
              <a:ea typeface="+mn-ea"/>
              <a:cs typeface="+mn-cs"/>
            </a:rPr>
            <a:t>4. The Category slicer</a:t>
          </a:r>
        </a:p>
        <a:p>
          <a:endParaRPr lang="en-US" sz="1600">
            <a:solidFill>
              <a:sysClr val="windowText" lastClr="000000"/>
            </a:solidFill>
            <a:effectLst/>
            <a:latin typeface="+mn-lt"/>
            <a:ea typeface="+mn-ea"/>
            <a:cs typeface="+mn-cs"/>
          </a:endParaRPr>
        </a:p>
        <a:p>
          <a:pPr algn="l"/>
          <a:endParaRPr lang="en-US" sz="1600">
            <a:solidFill>
              <a:sysClr val="windowText" lastClr="000000"/>
            </a:solidFill>
          </a:endParaRPr>
        </a:p>
      </xdr:txBody>
    </xdr:sp>
    <xdr:clientData/>
  </xdr:twoCellAnchor>
  <xdr:twoCellAnchor>
    <xdr:from>
      <xdr:col>10</xdr:col>
      <xdr:colOff>76200</xdr:colOff>
      <xdr:row>16</xdr:row>
      <xdr:rowOff>114300</xdr:rowOff>
    </xdr:from>
    <xdr:to>
      <xdr:col>11</xdr:col>
      <xdr:colOff>205740</xdr:colOff>
      <xdr:row>18</xdr:row>
      <xdr:rowOff>53340</xdr:rowOff>
    </xdr:to>
    <xdr:sp macro="" textlink="">
      <xdr:nvSpPr>
        <xdr:cNvPr id="8" name="Arrow: Right 7">
          <a:extLst>
            <a:ext uri="{FF2B5EF4-FFF2-40B4-BE49-F238E27FC236}">
              <a16:creationId xmlns:a16="http://schemas.microsoft.com/office/drawing/2014/main" id="{7A87CEDC-03C2-759F-A5DD-E2BFC4408C18}"/>
            </a:ext>
          </a:extLst>
        </xdr:cNvPr>
        <xdr:cNvSpPr/>
      </xdr:nvSpPr>
      <xdr:spPr>
        <a:xfrm>
          <a:off x="6172200" y="3040380"/>
          <a:ext cx="739140" cy="304800"/>
        </a:xfrm>
        <a:prstGeom prst="rightArrow">
          <a:avLst/>
        </a:prstGeom>
        <a:solidFill>
          <a:schemeClr val="accent5">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137160</xdr:colOff>
      <xdr:row>17</xdr:row>
      <xdr:rowOff>0</xdr:rowOff>
    </xdr:from>
    <xdr:to>
      <xdr:col>21</xdr:col>
      <xdr:colOff>266700</xdr:colOff>
      <xdr:row>18</xdr:row>
      <xdr:rowOff>121920</xdr:rowOff>
    </xdr:to>
    <xdr:sp macro="" textlink="">
      <xdr:nvSpPr>
        <xdr:cNvPr id="9" name="Arrow: Right 8">
          <a:extLst>
            <a:ext uri="{FF2B5EF4-FFF2-40B4-BE49-F238E27FC236}">
              <a16:creationId xmlns:a16="http://schemas.microsoft.com/office/drawing/2014/main" id="{25CBD240-4364-44AB-BAD2-202D99E898BE}"/>
            </a:ext>
          </a:extLst>
        </xdr:cNvPr>
        <xdr:cNvSpPr/>
      </xdr:nvSpPr>
      <xdr:spPr>
        <a:xfrm>
          <a:off x="12329160" y="3108960"/>
          <a:ext cx="739140" cy="304800"/>
        </a:xfrm>
        <a:prstGeom prst="rightArrow">
          <a:avLst/>
        </a:prstGeom>
        <a:solidFill>
          <a:schemeClr val="accent5">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30</xdr:col>
      <xdr:colOff>129540</xdr:colOff>
      <xdr:row>18</xdr:row>
      <xdr:rowOff>60960</xdr:rowOff>
    </xdr:from>
    <xdr:to>
      <xdr:col>31</xdr:col>
      <xdr:colOff>259080</xdr:colOff>
      <xdr:row>20</xdr:row>
      <xdr:rowOff>0</xdr:rowOff>
    </xdr:to>
    <xdr:sp macro="" textlink="">
      <xdr:nvSpPr>
        <xdr:cNvPr id="10" name="Arrow: Right 9">
          <a:extLst>
            <a:ext uri="{FF2B5EF4-FFF2-40B4-BE49-F238E27FC236}">
              <a16:creationId xmlns:a16="http://schemas.microsoft.com/office/drawing/2014/main" id="{3446AD25-62EB-4AB7-A5D7-4C7B0EC9F2BF}"/>
            </a:ext>
          </a:extLst>
        </xdr:cNvPr>
        <xdr:cNvSpPr/>
      </xdr:nvSpPr>
      <xdr:spPr>
        <a:xfrm>
          <a:off x="18417540" y="3352800"/>
          <a:ext cx="739140" cy="304800"/>
        </a:xfrm>
        <a:prstGeom prst="rightArrow">
          <a:avLst/>
        </a:prstGeom>
        <a:solidFill>
          <a:schemeClr val="accent5">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40</xdr:col>
      <xdr:colOff>45720</xdr:colOff>
      <xdr:row>18</xdr:row>
      <xdr:rowOff>45720</xdr:rowOff>
    </xdr:from>
    <xdr:to>
      <xdr:col>41</xdr:col>
      <xdr:colOff>175260</xdr:colOff>
      <xdr:row>19</xdr:row>
      <xdr:rowOff>167640</xdr:rowOff>
    </xdr:to>
    <xdr:sp macro="" textlink="">
      <xdr:nvSpPr>
        <xdr:cNvPr id="11" name="Arrow: Right 10">
          <a:extLst>
            <a:ext uri="{FF2B5EF4-FFF2-40B4-BE49-F238E27FC236}">
              <a16:creationId xmlns:a16="http://schemas.microsoft.com/office/drawing/2014/main" id="{5ACA1DF4-0FD1-46CA-8D2A-C326604B212D}"/>
            </a:ext>
          </a:extLst>
        </xdr:cNvPr>
        <xdr:cNvSpPr/>
      </xdr:nvSpPr>
      <xdr:spPr>
        <a:xfrm>
          <a:off x="24429720" y="3337560"/>
          <a:ext cx="739140" cy="304800"/>
        </a:xfrm>
        <a:prstGeom prst="rightArrow">
          <a:avLst/>
        </a:prstGeom>
        <a:solidFill>
          <a:schemeClr val="accent5">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50</xdr:col>
      <xdr:colOff>160020</xdr:colOff>
      <xdr:row>18</xdr:row>
      <xdr:rowOff>53340</xdr:rowOff>
    </xdr:from>
    <xdr:to>
      <xdr:col>51</xdr:col>
      <xdr:colOff>289560</xdr:colOff>
      <xdr:row>19</xdr:row>
      <xdr:rowOff>175260</xdr:rowOff>
    </xdr:to>
    <xdr:sp macro="" textlink="">
      <xdr:nvSpPr>
        <xdr:cNvPr id="12" name="Arrow: Right 11">
          <a:extLst>
            <a:ext uri="{FF2B5EF4-FFF2-40B4-BE49-F238E27FC236}">
              <a16:creationId xmlns:a16="http://schemas.microsoft.com/office/drawing/2014/main" id="{EB2AFCE1-F9EC-4490-A9DD-8AC94238EA08}"/>
            </a:ext>
          </a:extLst>
        </xdr:cNvPr>
        <xdr:cNvSpPr/>
      </xdr:nvSpPr>
      <xdr:spPr>
        <a:xfrm>
          <a:off x="30640020" y="3345180"/>
          <a:ext cx="739140" cy="304800"/>
        </a:xfrm>
        <a:prstGeom prst="rightArrow">
          <a:avLst/>
        </a:prstGeom>
        <a:solidFill>
          <a:schemeClr val="accent5">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43</xdr:col>
      <xdr:colOff>30481</xdr:colOff>
      <xdr:row>22</xdr:row>
      <xdr:rowOff>30480</xdr:rowOff>
    </xdr:from>
    <xdr:to>
      <xdr:col>45</xdr:col>
      <xdr:colOff>289561</xdr:colOff>
      <xdr:row>26</xdr:row>
      <xdr:rowOff>131623</xdr:rowOff>
    </xdr:to>
    <xdr:pic>
      <xdr:nvPicPr>
        <xdr:cNvPr id="13" name="Picture 12">
          <a:extLst>
            <a:ext uri="{FF2B5EF4-FFF2-40B4-BE49-F238E27FC236}">
              <a16:creationId xmlns:a16="http://schemas.microsoft.com/office/drawing/2014/main" id="{854911B0-1617-A863-1515-A79DD08B3F97}"/>
            </a:ext>
          </a:extLst>
        </xdr:cNvPr>
        <xdr:cNvPicPr>
          <a:picLocks noChangeAspect="1"/>
        </xdr:cNvPicPr>
      </xdr:nvPicPr>
      <xdr:blipFill>
        <a:blip xmlns:r="http://schemas.openxmlformats.org/officeDocument/2006/relationships" r:embed="rId1"/>
        <a:stretch>
          <a:fillRect/>
        </a:stretch>
      </xdr:blipFill>
      <xdr:spPr>
        <a:xfrm>
          <a:off x="26243281" y="4053840"/>
          <a:ext cx="1478280" cy="832663"/>
        </a:xfrm>
        <a:prstGeom prst="rect">
          <a:avLst/>
        </a:prstGeom>
      </xdr:spPr>
    </xdr:pic>
    <xdr:clientData/>
  </xdr:twoCellAnchor>
  <xdr:twoCellAnchor>
    <xdr:from>
      <xdr:col>62</xdr:col>
      <xdr:colOff>320040</xdr:colOff>
      <xdr:row>5</xdr:row>
      <xdr:rowOff>60960</xdr:rowOff>
    </xdr:from>
    <xdr:to>
      <xdr:col>70</xdr:col>
      <xdr:colOff>381000</xdr:colOff>
      <xdr:row>31</xdr:row>
      <xdr:rowOff>99060</xdr:rowOff>
    </xdr:to>
    <xdr:sp macro="" textlink="">
      <xdr:nvSpPr>
        <xdr:cNvPr id="14" name="Rectangle: Rounded Corners 13">
          <a:extLst>
            <a:ext uri="{FF2B5EF4-FFF2-40B4-BE49-F238E27FC236}">
              <a16:creationId xmlns:a16="http://schemas.microsoft.com/office/drawing/2014/main" id="{CC3A4C03-E505-4A88-A02A-C8DD9DE90F8F}"/>
            </a:ext>
          </a:extLst>
        </xdr:cNvPr>
        <xdr:cNvSpPr/>
      </xdr:nvSpPr>
      <xdr:spPr>
        <a:xfrm>
          <a:off x="38115240" y="975360"/>
          <a:ext cx="4937760" cy="4792980"/>
        </a:xfrm>
        <a:prstGeom prst="roundRect">
          <a:avLst/>
        </a:prstGeom>
        <a:solidFill>
          <a:schemeClr val="accent5">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600" u="sng">
              <a:solidFill>
                <a:sysClr val="windowText" lastClr="000000"/>
              </a:solidFill>
              <a:effectLst/>
              <a:latin typeface="+mn-lt"/>
              <a:ea typeface="+mn-ea"/>
              <a:cs typeface="+mn-cs"/>
            </a:rPr>
            <a:t>The Monthly progress bar.</a:t>
          </a:r>
          <a:endParaRPr lang="en-US" sz="1600">
            <a:solidFill>
              <a:sysClr val="windowText" lastClr="000000"/>
            </a:solidFill>
            <a:effectLst/>
            <a:latin typeface="+mn-lt"/>
            <a:ea typeface="+mn-ea"/>
            <a:cs typeface="+mn-cs"/>
          </a:endParaRPr>
        </a:p>
        <a:p>
          <a:endParaRPr lang="en-US" sz="1600">
            <a:solidFill>
              <a:sysClr val="windowText" lastClr="000000"/>
            </a:solidFill>
            <a:effectLst/>
            <a:latin typeface="+mn-lt"/>
            <a:ea typeface="+mn-ea"/>
            <a:cs typeface="+mn-cs"/>
          </a:endParaRPr>
        </a:p>
        <a:p>
          <a:endParaRPr lang="en-US" sz="1600">
            <a:solidFill>
              <a:sysClr val="windowText" lastClr="000000"/>
            </a:solidFill>
            <a:effectLst/>
            <a:latin typeface="+mn-lt"/>
            <a:ea typeface="+mn-ea"/>
            <a:cs typeface="+mn-cs"/>
          </a:endParaRPr>
        </a:p>
        <a:p>
          <a:endParaRPr lang="en-US" sz="1600">
            <a:solidFill>
              <a:sysClr val="windowText" lastClr="000000"/>
            </a:solidFill>
            <a:effectLst/>
            <a:latin typeface="+mn-lt"/>
            <a:ea typeface="+mn-ea"/>
            <a:cs typeface="+mn-cs"/>
          </a:endParaRPr>
        </a:p>
        <a:p>
          <a:endParaRPr lang="en-US" sz="1600">
            <a:solidFill>
              <a:sysClr val="windowText" lastClr="000000"/>
            </a:solidFill>
            <a:effectLst/>
            <a:latin typeface="+mn-lt"/>
            <a:ea typeface="+mn-ea"/>
            <a:cs typeface="+mn-cs"/>
          </a:endParaRPr>
        </a:p>
        <a:p>
          <a:endParaRPr lang="en-US" sz="1600">
            <a:solidFill>
              <a:sysClr val="windowText" lastClr="000000"/>
            </a:solidFill>
            <a:effectLst/>
            <a:latin typeface="+mn-lt"/>
            <a:ea typeface="+mn-ea"/>
            <a:cs typeface="+mn-cs"/>
          </a:endParaRPr>
        </a:p>
        <a:p>
          <a:endParaRPr lang="en-US" sz="1600">
            <a:solidFill>
              <a:sysClr val="windowText" lastClr="000000"/>
            </a:solidFill>
            <a:effectLst/>
            <a:latin typeface="+mn-lt"/>
            <a:ea typeface="+mn-ea"/>
            <a:cs typeface="+mn-cs"/>
          </a:endParaRPr>
        </a:p>
        <a:p>
          <a:endParaRPr lang="en-US" sz="1600">
            <a:solidFill>
              <a:sysClr val="windowText" lastClr="000000"/>
            </a:solidFill>
            <a:effectLst/>
            <a:latin typeface="+mn-lt"/>
            <a:ea typeface="+mn-ea"/>
            <a:cs typeface="+mn-cs"/>
          </a:endParaRPr>
        </a:p>
        <a:p>
          <a:endParaRPr lang="en-US" sz="1600">
            <a:solidFill>
              <a:sysClr val="windowText" lastClr="000000"/>
            </a:solidFill>
            <a:effectLst/>
            <a:latin typeface="+mn-lt"/>
            <a:ea typeface="+mn-ea"/>
            <a:cs typeface="+mn-cs"/>
          </a:endParaRPr>
        </a:p>
        <a:p>
          <a:endParaRPr lang="en-US" sz="1600">
            <a:solidFill>
              <a:sysClr val="windowText" lastClr="000000"/>
            </a:solidFill>
            <a:effectLst/>
            <a:latin typeface="+mn-lt"/>
            <a:ea typeface="+mn-ea"/>
            <a:cs typeface="+mn-cs"/>
          </a:endParaRPr>
        </a:p>
        <a:p>
          <a:r>
            <a:rPr lang="en-US" sz="1600">
              <a:solidFill>
                <a:sysClr val="windowText" lastClr="000000"/>
              </a:solidFill>
              <a:effectLst/>
              <a:latin typeface="+mn-lt"/>
              <a:ea typeface="+mn-ea"/>
              <a:cs typeface="+mn-cs"/>
            </a:rPr>
            <a:t>The monthly progress bar shows the progress of each category in reaching the monthly budget. This progress bar has a budget. It shows whether or not you kept to your budget. Changing the budget amount is easy just go to Home &gt;&gt; Conditional Formatting &gt;&gt; Manage Rules &gt;&gt; Click on the data bar you want to change.</a:t>
          </a:r>
        </a:p>
        <a:p>
          <a:pPr algn="l"/>
          <a:endParaRPr lang="en-US" sz="1600">
            <a:solidFill>
              <a:sysClr val="windowText" lastClr="000000"/>
            </a:solidFill>
          </a:endParaRPr>
        </a:p>
      </xdr:txBody>
    </xdr:sp>
    <xdr:clientData/>
  </xdr:twoCellAnchor>
  <xdr:twoCellAnchor>
    <xdr:from>
      <xdr:col>72</xdr:col>
      <xdr:colOff>388620</xdr:colOff>
      <xdr:row>5</xdr:row>
      <xdr:rowOff>45720</xdr:rowOff>
    </xdr:from>
    <xdr:to>
      <xdr:col>80</xdr:col>
      <xdr:colOff>449580</xdr:colOff>
      <xdr:row>31</xdr:row>
      <xdr:rowOff>83820</xdr:rowOff>
    </xdr:to>
    <xdr:sp macro="" textlink="">
      <xdr:nvSpPr>
        <xdr:cNvPr id="15" name="Rectangle: Rounded Corners 14">
          <a:extLst>
            <a:ext uri="{FF2B5EF4-FFF2-40B4-BE49-F238E27FC236}">
              <a16:creationId xmlns:a16="http://schemas.microsoft.com/office/drawing/2014/main" id="{071B5D34-7857-400A-A283-93333AB6A317}"/>
            </a:ext>
          </a:extLst>
        </xdr:cNvPr>
        <xdr:cNvSpPr/>
      </xdr:nvSpPr>
      <xdr:spPr>
        <a:xfrm>
          <a:off x="44279820" y="960120"/>
          <a:ext cx="4937760" cy="4792980"/>
        </a:xfrm>
        <a:prstGeom prst="roundRect">
          <a:avLst/>
        </a:prstGeom>
        <a:solidFill>
          <a:schemeClr val="accent5">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a:solidFill>
                <a:sysClr val="windowText" lastClr="000000"/>
              </a:solidFill>
            </a:rPr>
            <a:t>To add a new rule, Click on Manage Rules &gt;&gt; Click on New Rule.</a:t>
          </a:r>
        </a:p>
        <a:p>
          <a:r>
            <a:rPr lang="en-US" sz="1600" u="sng">
              <a:solidFill>
                <a:sysClr val="windowText" lastClr="000000"/>
              </a:solidFill>
              <a:effectLst/>
              <a:latin typeface="+mn-lt"/>
              <a:ea typeface="+mn-ea"/>
              <a:cs typeface="+mn-cs"/>
            </a:rPr>
            <a:t>The Bar Chart</a:t>
          </a:r>
          <a:endParaRPr lang="en-US" sz="1600">
            <a:solidFill>
              <a:sysClr val="windowText" lastClr="000000"/>
            </a:solidFill>
            <a:effectLst/>
            <a:latin typeface="+mn-lt"/>
            <a:ea typeface="+mn-ea"/>
            <a:cs typeface="+mn-cs"/>
          </a:endParaRPr>
        </a:p>
        <a:p>
          <a:r>
            <a:rPr lang="en-US" sz="1600">
              <a:solidFill>
                <a:sysClr val="windowText" lastClr="000000"/>
              </a:solidFill>
              <a:effectLst/>
              <a:latin typeface="+mn-lt"/>
              <a:ea typeface="+mn-ea"/>
              <a:cs typeface="+mn-cs"/>
            </a:rPr>
            <a:t>The bar</a:t>
          </a:r>
          <a:r>
            <a:rPr lang="en-US" sz="1600" baseline="0">
              <a:solidFill>
                <a:sysClr val="windowText" lastClr="000000"/>
              </a:solidFill>
              <a:effectLst/>
              <a:latin typeface="+mn-lt"/>
              <a:ea typeface="+mn-ea"/>
              <a:cs typeface="+mn-cs"/>
            </a:rPr>
            <a:t> </a:t>
          </a:r>
          <a:r>
            <a:rPr lang="en-US" sz="1600">
              <a:solidFill>
                <a:sysClr val="windowText" lastClr="000000"/>
              </a:solidFill>
              <a:effectLst/>
              <a:latin typeface="+mn-lt"/>
              <a:ea typeface="+mn-ea"/>
              <a:cs typeface="+mn-cs"/>
            </a:rPr>
            <a:t>chart shows the amount spent on each category monthly.</a:t>
          </a:r>
          <a:r>
            <a:rPr lang="en-US" sz="1600" baseline="0">
              <a:solidFill>
                <a:sysClr val="windowText" lastClr="000000"/>
              </a:solidFill>
              <a:effectLst/>
              <a:latin typeface="+mn-lt"/>
              <a:ea typeface="+mn-ea"/>
              <a:cs typeface="+mn-cs"/>
            </a:rPr>
            <a:t> D</a:t>
          </a:r>
          <a:r>
            <a:rPr lang="en-US" sz="1600">
              <a:solidFill>
                <a:sysClr val="windowText" lastClr="000000"/>
              </a:solidFill>
              <a:effectLst/>
              <a:latin typeface="+mn-lt"/>
              <a:ea typeface="+mn-ea"/>
              <a:cs typeface="+mn-cs"/>
            </a:rPr>
            <a:t>ifferent</a:t>
          </a:r>
          <a:r>
            <a:rPr lang="en-US" sz="1600" baseline="0">
              <a:solidFill>
                <a:sysClr val="windowText" lastClr="000000"/>
              </a:solidFill>
              <a:effectLst/>
              <a:latin typeface="+mn-lt"/>
              <a:ea typeface="+mn-ea"/>
              <a:cs typeface="+mn-cs"/>
            </a:rPr>
            <a:t> c</a:t>
          </a:r>
          <a:r>
            <a:rPr lang="en-US" sz="1600">
              <a:solidFill>
                <a:sysClr val="windowText" lastClr="000000"/>
              </a:solidFill>
              <a:effectLst/>
              <a:latin typeface="+mn-lt"/>
              <a:ea typeface="+mn-ea"/>
              <a:cs typeface="+mn-cs"/>
            </a:rPr>
            <a:t>olors represent the different categories.</a:t>
          </a:r>
          <a:r>
            <a:rPr lang="en-US" sz="1600" baseline="0">
              <a:solidFill>
                <a:sysClr val="windowText" lastClr="000000"/>
              </a:solidFill>
              <a:effectLst/>
              <a:latin typeface="+mn-lt"/>
              <a:ea typeface="+mn-ea"/>
              <a:cs typeface="+mn-cs"/>
            </a:rPr>
            <a:t> </a:t>
          </a:r>
          <a:r>
            <a:rPr lang="en-US" sz="1600">
              <a:solidFill>
                <a:sysClr val="windowText" lastClr="000000"/>
              </a:solidFill>
              <a:effectLst/>
              <a:latin typeface="+mn-lt"/>
              <a:ea typeface="+mn-ea"/>
              <a:cs typeface="+mn-cs"/>
            </a:rPr>
            <a:t>When the month in the progress bar is changed the bar chart reacts and changes to the amount spent on that month.</a:t>
          </a:r>
        </a:p>
        <a:p>
          <a:r>
            <a:rPr lang="en-US" sz="1600" u="sng">
              <a:solidFill>
                <a:sysClr val="windowText" lastClr="000000"/>
              </a:solidFill>
              <a:effectLst/>
              <a:latin typeface="+mn-lt"/>
              <a:ea typeface="+mn-ea"/>
              <a:cs typeface="+mn-cs"/>
            </a:rPr>
            <a:t>The Line Chart</a:t>
          </a:r>
        </a:p>
        <a:p>
          <a:r>
            <a:rPr lang="en-US" sz="1600">
              <a:solidFill>
                <a:sysClr val="windowText" lastClr="000000"/>
              </a:solidFill>
              <a:effectLst/>
              <a:latin typeface="+mn-lt"/>
              <a:ea typeface="+mn-ea"/>
              <a:cs typeface="+mn-cs"/>
            </a:rPr>
            <a:t>The line chart shows</a:t>
          </a:r>
          <a:r>
            <a:rPr lang="en-US" sz="1600" baseline="0">
              <a:solidFill>
                <a:sysClr val="windowText" lastClr="000000"/>
              </a:solidFill>
              <a:effectLst/>
              <a:latin typeface="+mn-lt"/>
              <a:ea typeface="+mn-ea"/>
              <a:cs typeface="+mn-cs"/>
            </a:rPr>
            <a:t> the shows the count of everycategory by month. It shows a trendline of how many times you imputed a category. </a:t>
          </a:r>
          <a:endParaRPr lang="en-US" sz="1600">
            <a:solidFill>
              <a:sysClr val="windowText" lastClr="000000"/>
            </a:solidFill>
            <a:effectLst/>
            <a:latin typeface="+mn-lt"/>
            <a:ea typeface="+mn-ea"/>
            <a:cs typeface="+mn-cs"/>
          </a:endParaRPr>
        </a:p>
        <a:p>
          <a:r>
            <a:rPr lang="en-US" sz="1600" u="sng">
              <a:solidFill>
                <a:sysClr val="windowText" lastClr="000000"/>
              </a:solidFill>
              <a:effectLst/>
              <a:latin typeface="+mn-lt"/>
              <a:ea typeface="+mn-ea"/>
              <a:cs typeface="+mn-cs"/>
            </a:rPr>
            <a:t>The Category slicer.</a:t>
          </a:r>
          <a:endParaRPr lang="en-US" sz="1600">
            <a:solidFill>
              <a:sysClr val="windowText" lastClr="000000"/>
            </a:solidFill>
            <a:effectLst/>
            <a:latin typeface="+mn-lt"/>
            <a:ea typeface="+mn-ea"/>
            <a:cs typeface="+mn-cs"/>
          </a:endParaRPr>
        </a:p>
        <a:p>
          <a:r>
            <a:rPr lang="en-US" sz="1600">
              <a:solidFill>
                <a:sysClr val="windowText" lastClr="000000"/>
              </a:solidFill>
              <a:effectLst/>
              <a:latin typeface="+mn-lt"/>
              <a:ea typeface="+mn-ea"/>
              <a:cs typeface="+mn-cs"/>
            </a:rPr>
            <a:t>This slicer shows the list of categories. It links to the pie chart and progress bar. If you click on one category, the progress bar and the pie chart shows </a:t>
          </a:r>
          <a:endParaRPr lang="en-US" sz="1600">
            <a:solidFill>
              <a:sysClr val="windowText" lastClr="000000"/>
            </a:solidFill>
          </a:endParaRPr>
        </a:p>
      </xdr:txBody>
    </xdr:sp>
    <xdr:clientData/>
  </xdr:twoCellAnchor>
  <xdr:twoCellAnchor>
    <xdr:from>
      <xdr:col>82</xdr:col>
      <xdr:colOff>533400</xdr:colOff>
      <xdr:row>5</xdr:row>
      <xdr:rowOff>76200</xdr:rowOff>
    </xdr:from>
    <xdr:to>
      <xdr:col>90</xdr:col>
      <xdr:colOff>594360</xdr:colOff>
      <xdr:row>31</xdr:row>
      <xdr:rowOff>114300</xdr:rowOff>
    </xdr:to>
    <xdr:sp macro="" textlink="">
      <xdr:nvSpPr>
        <xdr:cNvPr id="16" name="Rectangle: Rounded Corners 15">
          <a:extLst>
            <a:ext uri="{FF2B5EF4-FFF2-40B4-BE49-F238E27FC236}">
              <a16:creationId xmlns:a16="http://schemas.microsoft.com/office/drawing/2014/main" id="{326682DF-BC08-4CCA-A5F5-930A564B82F9}"/>
            </a:ext>
          </a:extLst>
        </xdr:cNvPr>
        <xdr:cNvSpPr/>
      </xdr:nvSpPr>
      <xdr:spPr>
        <a:xfrm>
          <a:off x="50520600" y="990600"/>
          <a:ext cx="4937760" cy="4792980"/>
        </a:xfrm>
        <a:prstGeom prst="roundRect">
          <a:avLst/>
        </a:prstGeom>
        <a:solidFill>
          <a:schemeClr val="accent5">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a:solidFill>
                <a:sysClr val="windowText" lastClr="000000"/>
              </a:solidFill>
            </a:rPr>
            <a:t>the amount spent on that category for that month.</a:t>
          </a:r>
        </a:p>
        <a:p>
          <a:pPr algn="l"/>
          <a:endParaRPr lang="en-US" sz="1600">
            <a:solidFill>
              <a:sysClr val="windowText" lastClr="000000"/>
            </a:solidFill>
          </a:endParaRPr>
        </a:p>
        <a:p>
          <a:r>
            <a:rPr lang="en-US" sz="1600" u="sng">
              <a:solidFill>
                <a:sysClr val="windowText" lastClr="000000"/>
              </a:solidFill>
              <a:effectLst/>
              <a:latin typeface="+mn-lt"/>
              <a:ea typeface="+mn-ea"/>
              <a:cs typeface="+mn-cs"/>
            </a:rPr>
            <a:t>Points to note</a:t>
          </a:r>
          <a:endParaRPr lang="en-US" sz="1600">
            <a:solidFill>
              <a:sysClr val="windowText" lastClr="000000"/>
            </a:solidFill>
            <a:effectLst/>
            <a:latin typeface="+mn-lt"/>
            <a:ea typeface="+mn-ea"/>
            <a:cs typeface="+mn-cs"/>
          </a:endParaRPr>
        </a:p>
        <a:p>
          <a:r>
            <a:rPr lang="en-US" sz="1600">
              <a:solidFill>
                <a:sysClr val="windowText" lastClr="000000"/>
              </a:solidFill>
              <a:effectLst/>
              <a:latin typeface="+mn-lt"/>
              <a:ea typeface="+mn-ea"/>
              <a:cs typeface="+mn-cs"/>
            </a:rPr>
            <a:t>1. The value of the amount is in Naira. You don't need to input it when typing the amount for each category.</a:t>
          </a:r>
        </a:p>
        <a:p>
          <a:r>
            <a:rPr lang="en-US" sz="1600">
              <a:solidFill>
                <a:sysClr val="windowText" lastClr="000000"/>
              </a:solidFill>
              <a:effectLst/>
              <a:latin typeface="+mn-lt"/>
              <a:ea typeface="+mn-ea"/>
              <a:cs typeface="+mn-cs"/>
            </a:rPr>
            <a:t>2. The budget amount can be changed by going to Home &gt;&gt; Conditional Formatting&gt;&gt; Manage Rules&gt;&gt; Double-click on any data bar to change the amount. </a:t>
          </a:r>
        </a:p>
        <a:p>
          <a:endParaRPr lang="en-US" sz="1600">
            <a:solidFill>
              <a:sysClr val="windowText" lastClr="000000"/>
            </a:solidFill>
            <a:effectLst/>
            <a:latin typeface="+mn-lt"/>
            <a:ea typeface="+mn-ea"/>
            <a:cs typeface="+mn-cs"/>
          </a:endParaRPr>
        </a:p>
        <a:p>
          <a:endParaRPr lang="en-US" sz="1600">
            <a:solidFill>
              <a:sysClr val="windowText" lastClr="000000"/>
            </a:solidFill>
            <a:effectLst/>
            <a:latin typeface="+mn-lt"/>
            <a:ea typeface="+mn-ea"/>
            <a:cs typeface="+mn-cs"/>
          </a:endParaRPr>
        </a:p>
        <a:p>
          <a:endParaRPr lang="en-US" sz="1600">
            <a:solidFill>
              <a:sysClr val="windowText" lastClr="000000"/>
            </a:solidFill>
            <a:effectLst/>
            <a:latin typeface="+mn-lt"/>
            <a:ea typeface="+mn-ea"/>
            <a:cs typeface="+mn-cs"/>
          </a:endParaRPr>
        </a:p>
        <a:p>
          <a:endParaRPr lang="en-US" sz="1600">
            <a:solidFill>
              <a:sysClr val="windowText" lastClr="000000"/>
            </a:solidFill>
            <a:effectLst/>
            <a:latin typeface="+mn-lt"/>
            <a:ea typeface="+mn-ea"/>
            <a:cs typeface="+mn-cs"/>
          </a:endParaRPr>
        </a:p>
        <a:p>
          <a:r>
            <a:rPr lang="en-US" sz="1600">
              <a:solidFill>
                <a:sysClr val="windowText" lastClr="000000"/>
              </a:solidFill>
              <a:effectLst/>
              <a:latin typeface="+mn-lt"/>
              <a:ea typeface="+mn-ea"/>
              <a:cs typeface="+mn-cs"/>
            </a:rPr>
            <a:t>The data bars do not specify which bar is for which category but they are arranged the same way the categories are in the monthly progress bar. </a:t>
          </a:r>
          <a:endParaRPr lang="en-US" sz="1600">
            <a:solidFill>
              <a:sysClr val="windowText" lastClr="000000"/>
            </a:solidFill>
          </a:endParaRPr>
        </a:p>
      </xdr:txBody>
    </xdr:sp>
    <xdr:clientData/>
  </xdr:twoCellAnchor>
  <xdr:twoCellAnchor>
    <xdr:from>
      <xdr:col>93</xdr:col>
      <xdr:colOff>91440</xdr:colOff>
      <xdr:row>5</xdr:row>
      <xdr:rowOff>76200</xdr:rowOff>
    </xdr:from>
    <xdr:to>
      <xdr:col>101</xdr:col>
      <xdr:colOff>152400</xdr:colOff>
      <xdr:row>31</xdr:row>
      <xdr:rowOff>114300</xdr:rowOff>
    </xdr:to>
    <xdr:sp macro="" textlink="">
      <xdr:nvSpPr>
        <xdr:cNvPr id="17" name="Rectangle: Rounded Corners 16">
          <a:extLst>
            <a:ext uri="{FF2B5EF4-FFF2-40B4-BE49-F238E27FC236}">
              <a16:creationId xmlns:a16="http://schemas.microsoft.com/office/drawing/2014/main" id="{72980138-58BF-4F47-B5DD-0F8B77D1EEDA}"/>
            </a:ext>
          </a:extLst>
        </xdr:cNvPr>
        <xdr:cNvSpPr/>
      </xdr:nvSpPr>
      <xdr:spPr>
        <a:xfrm>
          <a:off x="56784240" y="990600"/>
          <a:ext cx="4937760" cy="4792980"/>
        </a:xfrm>
        <a:prstGeom prst="roundRect">
          <a:avLst/>
        </a:prstGeom>
        <a:solidFill>
          <a:schemeClr val="accent5">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600">
              <a:solidFill>
                <a:sysClr val="windowText" lastClr="000000"/>
              </a:solidFill>
              <a:effectLst/>
              <a:latin typeface="+mn-lt"/>
              <a:ea typeface="+mn-ea"/>
              <a:cs typeface="+mn-cs"/>
            </a:rPr>
            <a:t>This means the first bar is Salary, and the second bar is Utilities.</a:t>
          </a:r>
          <a:endParaRPr lang="en-US" sz="1600">
            <a:solidFill>
              <a:sysClr val="windowText" lastClr="000000"/>
            </a:solidFill>
            <a:effectLst/>
          </a:endParaRPr>
        </a:p>
        <a:p>
          <a:pPr algn="l"/>
          <a:r>
            <a:rPr lang="en-US" sz="1600">
              <a:solidFill>
                <a:sysClr val="windowText" lastClr="000000"/>
              </a:solidFill>
            </a:rPr>
            <a:t>3. To know which table is which, click on any of the tables, go to table design on the toolbar and you would see it under properties. For easy reference these are the tables:</a:t>
          </a:r>
        </a:p>
        <a:p>
          <a:pPr algn="l"/>
          <a:endParaRPr lang="en-US" sz="1600">
            <a:solidFill>
              <a:sysClr val="windowText" lastClr="000000"/>
            </a:solidFill>
          </a:endParaRPr>
        </a:p>
        <a:p>
          <a:pPr algn="l"/>
          <a:endParaRPr lang="en-US" sz="1600">
            <a:solidFill>
              <a:sysClr val="windowText" lastClr="000000"/>
            </a:solidFill>
          </a:endParaRPr>
        </a:p>
        <a:p>
          <a:pPr algn="l"/>
          <a:endParaRPr lang="en-US" sz="1600">
            <a:solidFill>
              <a:sysClr val="windowText" lastClr="000000"/>
            </a:solidFill>
          </a:endParaRPr>
        </a:p>
        <a:p>
          <a:pPr algn="l"/>
          <a:endParaRPr lang="en-US" sz="1600">
            <a:solidFill>
              <a:sysClr val="windowText" lastClr="000000"/>
            </a:solidFill>
          </a:endParaRPr>
        </a:p>
        <a:p>
          <a:pPr algn="l"/>
          <a:r>
            <a:rPr lang="en-US" sz="1600">
              <a:solidFill>
                <a:sysClr val="windowText" lastClr="000000"/>
              </a:solidFill>
            </a:rPr>
            <a:t>THANK YOU FOR READING OUR REPORT.</a:t>
          </a:r>
        </a:p>
        <a:p>
          <a:pPr algn="l"/>
          <a:endParaRPr lang="en-US" sz="1600">
            <a:solidFill>
              <a:sysClr val="windowText" lastClr="000000"/>
            </a:solidFill>
          </a:endParaRPr>
        </a:p>
        <a:p>
          <a:pPr algn="l"/>
          <a:r>
            <a:rPr lang="en-US" sz="1600">
              <a:solidFill>
                <a:sysClr val="windowText" lastClr="000000"/>
              </a:solidFill>
            </a:rPr>
            <a:t>IT WOULD PROVIDE A BETTER UNDERSTANDING OF OUR AUTOMATED BUDGET SPREADSHEET.</a:t>
          </a:r>
        </a:p>
      </xdr:txBody>
    </xdr:sp>
    <xdr:clientData/>
  </xdr:twoCellAnchor>
  <xdr:twoCellAnchor>
    <xdr:from>
      <xdr:col>61</xdr:col>
      <xdr:colOff>0</xdr:colOff>
      <xdr:row>18</xdr:row>
      <xdr:rowOff>0</xdr:rowOff>
    </xdr:from>
    <xdr:to>
      <xdr:col>62</xdr:col>
      <xdr:colOff>129540</xdr:colOff>
      <xdr:row>19</xdr:row>
      <xdr:rowOff>121920</xdr:rowOff>
    </xdr:to>
    <xdr:sp macro="" textlink="">
      <xdr:nvSpPr>
        <xdr:cNvPr id="18" name="Arrow: Right 17">
          <a:extLst>
            <a:ext uri="{FF2B5EF4-FFF2-40B4-BE49-F238E27FC236}">
              <a16:creationId xmlns:a16="http://schemas.microsoft.com/office/drawing/2014/main" id="{8A5B8CB9-3E88-4A5B-AC90-A16743FAC23F}"/>
            </a:ext>
          </a:extLst>
        </xdr:cNvPr>
        <xdr:cNvSpPr/>
      </xdr:nvSpPr>
      <xdr:spPr>
        <a:xfrm>
          <a:off x="37185600" y="3291840"/>
          <a:ext cx="739140" cy="304800"/>
        </a:xfrm>
        <a:prstGeom prst="rightArrow">
          <a:avLst/>
        </a:prstGeom>
        <a:solidFill>
          <a:schemeClr val="accent5">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71</xdr:col>
      <xdr:colOff>0</xdr:colOff>
      <xdr:row>18</xdr:row>
      <xdr:rowOff>0</xdr:rowOff>
    </xdr:from>
    <xdr:to>
      <xdr:col>72</xdr:col>
      <xdr:colOff>129540</xdr:colOff>
      <xdr:row>19</xdr:row>
      <xdr:rowOff>121920</xdr:rowOff>
    </xdr:to>
    <xdr:sp macro="" textlink="">
      <xdr:nvSpPr>
        <xdr:cNvPr id="19" name="Arrow: Right 18">
          <a:extLst>
            <a:ext uri="{FF2B5EF4-FFF2-40B4-BE49-F238E27FC236}">
              <a16:creationId xmlns:a16="http://schemas.microsoft.com/office/drawing/2014/main" id="{1AB78CC9-68FA-4480-89B9-55DEBEC6333F}"/>
            </a:ext>
          </a:extLst>
        </xdr:cNvPr>
        <xdr:cNvSpPr/>
      </xdr:nvSpPr>
      <xdr:spPr>
        <a:xfrm>
          <a:off x="43281600" y="3291840"/>
          <a:ext cx="739140" cy="304800"/>
        </a:xfrm>
        <a:prstGeom prst="rightArrow">
          <a:avLst/>
        </a:prstGeom>
        <a:solidFill>
          <a:schemeClr val="accent5">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81</xdr:col>
      <xdr:colOff>121920</xdr:colOff>
      <xdr:row>18</xdr:row>
      <xdr:rowOff>15240</xdr:rowOff>
    </xdr:from>
    <xdr:to>
      <xdr:col>82</xdr:col>
      <xdr:colOff>251460</xdr:colOff>
      <xdr:row>19</xdr:row>
      <xdr:rowOff>137160</xdr:rowOff>
    </xdr:to>
    <xdr:sp macro="" textlink="">
      <xdr:nvSpPr>
        <xdr:cNvPr id="20" name="Arrow: Right 19">
          <a:extLst>
            <a:ext uri="{FF2B5EF4-FFF2-40B4-BE49-F238E27FC236}">
              <a16:creationId xmlns:a16="http://schemas.microsoft.com/office/drawing/2014/main" id="{3819A473-F58F-48D3-BD4E-16CABE1FF5CB}"/>
            </a:ext>
          </a:extLst>
        </xdr:cNvPr>
        <xdr:cNvSpPr/>
      </xdr:nvSpPr>
      <xdr:spPr>
        <a:xfrm>
          <a:off x="49499520" y="3307080"/>
          <a:ext cx="739140" cy="304800"/>
        </a:xfrm>
        <a:prstGeom prst="rightArrow">
          <a:avLst/>
        </a:prstGeom>
        <a:solidFill>
          <a:schemeClr val="accent5">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91</xdr:col>
      <xdr:colOff>266700</xdr:colOff>
      <xdr:row>18</xdr:row>
      <xdr:rowOff>15240</xdr:rowOff>
    </xdr:from>
    <xdr:to>
      <xdr:col>92</xdr:col>
      <xdr:colOff>396240</xdr:colOff>
      <xdr:row>19</xdr:row>
      <xdr:rowOff>137160</xdr:rowOff>
    </xdr:to>
    <xdr:sp macro="" textlink="">
      <xdr:nvSpPr>
        <xdr:cNvPr id="21" name="Arrow: Right 20">
          <a:extLst>
            <a:ext uri="{FF2B5EF4-FFF2-40B4-BE49-F238E27FC236}">
              <a16:creationId xmlns:a16="http://schemas.microsoft.com/office/drawing/2014/main" id="{78E04C30-9CEA-4B62-9DAC-83F4A81DF5CD}"/>
            </a:ext>
          </a:extLst>
        </xdr:cNvPr>
        <xdr:cNvSpPr/>
      </xdr:nvSpPr>
      <xdr:spPr>
        <a:xfrm>
          <a:off x="55740300" y="3307080"/>
          <a:ext cx="739140" cy="304800"/>
        </a:xfrm>
        <a:prstGeom prst="rightArrow">
          <a:avLst/>
        </a:prstGeom>
        <a:solidFill>
          <a:schemeClr val="accent5">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65</xdr:col>
      <xdr:colOff>480061</xdr:colOff>
      <xdr:row>8</xdr:row>
      <xdr:rowOff>167641</xdr:rowOff>
    </xdr:from>
    <xdr:to>
      <xdr:col>70</xdr:col>
      <xdr:colOff>238594</xdr:colOff>
      <xdr:row>19</xdr:row>
      <xdr:rowOff>129540</xdr:rowOff>
    </xdr:to>
    <xdr:pic>
      <xdr:nvPicPr>
        <xdr:cNvPr id="23" name="Picture 22">
          <a:extLst>
            <a:ext uri="{FF2B5EF4-FFF2-40B4-BE49-F238E27FC236}">
              <a16:creationId xmlns:a16="http://schemas.microsoft.com/office/drawing/2014/main" id="{F55B9664-CD09-5714-628E-BF66EC722388}"/>
            </a:ext>
          </a:extLst>
        </xdr:cNvPr>
        <xdr:cNvPicPr>
          <a:picLocks noChangeAspect="1"/>
        </xdr:cNvPicPr>
      </xdr:nvPicPr>
      <xdr:blipFill>
        <a:blip xmlns:r="http://schemas.openxmlformats.org/officeDocument/2006/relationships" r:embed="rId2"/>
        <a:stretch>
          <a:fillRect/>
        </a:stretch>
      </xdr:blipFill>
      <xdr:spPr>
        <a:xfrm>
          <a:off x="40104061" y="1630681"/>
          <a:ext cx="2806533" cy="1973579"/>
        </a:xfrm>
        <a:prstGeom prst="rect">
          <a:avLst/>
        </a:prstGeom>
      </xdr:spPr>
    </xdr:pic>
    <xdr:clientData/>
  </xdr:twoCellAnchor>
  <xdr:twoCellAnchor>
    <xdr:from>
      <xdr:col>66</xdr:col>
      <xdr:colOff>91440</xdr:colOff>
      <xdr:row>8</xdr:row>
      <xdr:rowOff>137160</xdr:rowOff>
    </xdr:from>
    <xdr:to>
      <xdr:col>66</xdr:col>
      <xdr:colOff>541020</xdr:colOff>
      <xdr:row>9</xdr:row>
      <xdr:rowOff>160020</xdr:rowOff>
    </xdr:to>
    <xdr:sp macro="" textlink="">
      <xdr:nvSpPr>
        <xdr:cNvPr id="24" name="Oval 23">
          <a:extLst>
            <a:ext uri="{FF2B5EF4-FFF2-40B4-BE49-F238E27FC236}">
              <a16:creationId xmlns:a16="http://schemas.microsoft.com/office/drawing/2014/main" id="{EC45D102-4040-52A6-31D6-F2EC4FA48727}"/>
            </a:ext>
          </a:extLst>
        </xdr:cNvPr>
        <xdr:cNvSpPr/>
      </xdr:nvSpPr>
      <xdr:spPr>
        <a:xfrm>
          <a:off x="40325040" y="1600200"/>
          <a:ext cx="449580" cy="205740"/>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64</xdr:col>
      <xdr:colOff>411480</xdr:colOff>
      <xdr:row>9</xdr:row>
      <xdr:rowOff>53340</xdr:rowOff>
    </xdr:from>
    <xdr:to>
      <xdr:col>65</xdr:col>
      <xdr:colOff>556260</xdr:colOff>
      <xdr:row>11</xdr:row>
      <xdr:rowOff>91440</xdr:rowOff>
    </xdr:to>
    <xdr:cxnSp macro="">
      <xdr:nvCxnSpPr>
        <xdr:cNvPr id="26" name="Connector: Elbow 25">
          <a:extLst>
            <a:ext uri="{FF2B5EF4-FFF2-40B4-BE49-F238E27FC236}">
              <a16:creationId xmlns:a16="http://schemas.microsoft.com/office/drawing/2014/main" id="{A96F934B-962A-FE32-1545-43FD3BF8245F}"/>
            </a:ext>
          </a:extLst>
        </xdr:cNvPr>
        <xdr:cNvCxnSpPr/>
      </xdr:nvCxnSpPr>
      <xdr:spPr>
        <a:xfrm rot="10800000" flipV="1">
          <a:off x="39425880" y="1699260"/>
          <a:ext cx="754380" cy="40386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62</xdr:col>
      <xdr:colOff>518160</xdr:colOff>
      <xdr:row>9</xdr:row>
      <xdr:rowOff>38100</xdr:rowOff>
    </xdr:from>
    <xdr:to>
      <xdr:col>64</xdr:col>
      <xdr:colOff>419100</xdr:colOff>
      <xdr:row>18</xdr:row>
      <xdr:rowOff>167640</xdr:rowOff>
    </xdr:to>
    <xdr:sp macro="" textlink="">
      <xdr:nvSpPr>
        <xdr:cNvPr id="28" name="TextBox 27">
          <a:extLst>
            <a:ext uri="{FF2B5EF4-FFF2-40B4-BE49-F238E27FC236}">
              <a16:creationId xmlns:a16="http://schemas.microsoft.com/office/drawing/2014/main" id="{BC753D06-8CAC-95A7-1649-997843C42E75}"/>
            </a:ext>
          </a:extLst>
        </xdr:cNvPr>
        <xdr:cNvSpPr txBox="1"/>
      </xdr:nvSpPr>
      <xdr:spPr>
        <a:xfrm>
          <a:off x="38313360" y="1684020"/>
          <a:ext cx="1120140" cy="1775460"/>
        </a:xfrm>
        <a:prstGeom prst="rect">
          <a:avLst/>
        </a:prstGeom>
        <a:no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ysClr val="windowText" lastClr="000000"/>
              </a:solidFill>
            </a:rPr>
            <a:t>The</a:t>
          </a:r>
          <a:r>
            <a:rPr lang="en-US" sz="1100" baseline="0">
              <a:solidFill>
                <a:sysClr val="windowText" lastClr="000000"/>
              </a:solidFill>
            </a:rPr>
            <a:t> circled part can be changed to different months. The format is mmm which means it only accepts the first three letters of the month</a:t>
          </a:r>
          <a:endParaRPr lang="en-US" sz="1100">
            <a:solidFill>
              <a:sysClr val="windowText" lastClr="000000"/>
            </a:solidFill>
          </a:endParaRPr>
        </a:p>
      </xdr:txBody>
    </xdr:sp>
    <xdr:clientData/>
  </xdr:twoCellAnchor>
  <xdr:twoCellAnchor editAs="oneCell">
    <xdr:from>
      <xdr:col>84</xdr:col>
      <xdr:colOff>297180</xdr:colOff>
      <xdr:row>20</xdr:row>
      <xdr:rowOff>160020</xdr:rowOff>
    </xdr:from>
    <xdr:to>
      <xdr:col>90</xdr:col>
      <xdr:colOff>182880</xdr:colOff>
      <xdr:row>24</xdr:row>
      <xdr:rowOff>155809</xdr:rowOff>
    </xdr:to>
    <xdr:pic>
      <xdr:nvPicPr>
        <xdr:cNvPr id="32" name="Picture 31">
          <a:extLst>
            <a:ext uri="{FF2B5EF4-FFF2-40B4-BE49-F238E27FC236}">
              <a16:creationId xmlns:a16="http://schemas.microsoft.com/office/drawing/2014/main" id="{CB31AE30-C016-55A6-3E6D-A5AB6593FDE2}"/>
            </a:ext>
          </a:extLst>
        </xdr:cNvPr>
        <xdr:cNvPicPr>
          <a:picLocks noChangeAspect="1"/>
        </xdr:cNvPicPr>
      </xdr:nvPicPr>
      <xdr:blipFill>
        <a:blip xmlns:r="http://schemas.openxmlformats.org/officeDocument/2006/relationships" r:embed="rId3"/>
        <a:stretch>
          <a:fillRect/>
        </a:stretch>
      </xdr:blipFill>
      <xdr:spPr>
        <a:xfrm>
          <a:off x="51503580" y="3817620"/>
          <a:ext cx="3543300" cy="727309"/>
        </a:xfrm>
        <a:prstGeom prst="rect">
          <a:avLst/>
        </a:prstGeom>
      </xdr:spPr>
    </xdr:pic>
    <xdr:clientData/>
  </xdr:twoCellAnchor>
  <xdr:twoCellAnchor editAs="oneCell">
    <xdr:from>
      <xdr:col>94</xdr:col>
      <xdr:colOff>121921</xdr:colOff>
      <xdr:row>15</xdr:row>
      <xdr:rowOff>76201</xdr:rowOff>
    </xdr:from>
    <xdr:to>
      <xdr:col>99</xdr:col>
      <xdr:colOff>350521</xdr:colOff>
      <xdr:row>19</xdr:row>
      <xdr:rowOff>159949</xdr:rowOff>
    </xdr:to>
    <xdr:pic>
      <xdr:nvPicPr>
        <xdr:cNvPr id="33" name="Picture 32">
          <a:extLst>
            <a:ext uri="{FF2B5EF4-FFF2-40B4-BE49-F238E27FC236}">
              <a16:creationId xmlns:a16="http://schemas.microsoft.com/office/drawing/2014/main" id="{1AE5A02D-3AA4-49E0-4E3F-861874CF8BB2}"/>
            </a:ext>
          </a:extLst>
        </xdr:cNvPr>
        <xdr:cNvPicPr>
          <a:picLocks noChangeAspect="1"/>
        </xdr:cNvPicPr>
      </xdr:nvPicPr>
      <xdr:blipFill>
        <a:blip xmlns:r="http://schemas.openxmlformats.org/officeDocument/2006/relationships" r:embed="rId4"/>
        <a:stretch>
          <a:fillRect/>
        </a:stretch>
      </xdr:blipFill>
      <xdr:spPr>
        <a:xfrm>
          <a:off x="57424321" y="2819401"/>
          <a:ext cx="3276600" cy="815268"/>
        </a:xfrm>
        <a:prstGeom prst="rect">
          <a:avLst/>
        </a:prstGeom>
        <a:ln>
          <a:solidFill>
            <a:schemeClr val="tx1"/>
          </a:solidFill>
        </a:ln>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11</xdr:col>
      <xdr:colOff>64770</xdr:colOff>
      <xdr:row>0</xdr:row>
      <xdr:rowOff>0</xdr:rowOff>
    </xdr:from>
    <xdr:to>
      <xdr:col>13</xdr:col>
      <xdr:colOff>426720</xdr:colOff>
      <xdr:row>19</xdr:row>
      <xdr:rowOff>7620</xdr:rowOff>
    </xdr:to>
    <mc:AlternateContent xmlns:mc="http://schemas.openxmlformats.org/markup-compatibility/2006" xmlns:sle15="http://schemas.microsoft.com/office/drawing/2012/slicer">
      <mc:Choice Requires="sle15">
        <xdr:graphicFrame macro="">
          <xdr:nvGraphicFramePr>
            <xdr:cNvPr id="4" name="Category 2">
              <a:extLst>
                <a:ext uri="{FF2B5EF4-FFF2-40B4-BE49-F238E27FC236}">
                  <a16:creationId xmlns:a16="http://schemas.microsoft.com/office/drawing/2014/main" id="{BDA614A2-AB08-4E10-A34E-A963E04CC062}"/>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mlns="">
        <xdr:sp macro="" textlink="">
          <xdr:nvSpPr>
            <xdr:cNvPr id="0" name=""/>
            <xdr:cNvSpPr>
              <a:spLocks noTextEdit="1"/>
            </xdr:cNvSpPr>
          </xdr:nvSpPr>
          <xdr:spPr>
            <a:xfrm>
              <a:off x="8759190" y="0"/>
              <a:ext cx="1855470" cy="35128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14</xdr:col>
      <xdr:colOff>76200</xdr:colOff>
      <xdr:row>0</xdr:row>
      <xdr:rowOff>0</xdr:rowOff>
    </xdr:from>
    <xdr:to>
      <xdr:col>16</xdr:col>
      <xdr:colOff>685800</xdr:colOff>
      <xdr:row>9</xdr:row>
      <xdr:rowOff>15240</xdr:rowOff>
    </xdr:to>
    <mc:AlternateContent xmlns:mc="http://schemas.openxmlformats.org/markup-compatibility/2006" xmlns:sle15="http://schemas.microsoft.com/office/drawing/2012/slicer">
      <mc:Choice Requires="sle15">
        <xdr:graphicFrame macro="">
          <xdr:nvGraphicFramePr>
            <xdr:cNvPr id="7" name="Month 1">
              <a:extLst>
                <a:ext uri="{FF2B5EF4-FFF2-40B4-BE49-F238E27FC236}">
                  <a16:creationId xmlns:a16="http://schemas.microsoft.com/office/drawing/2014/main" id="{9CA49BC2-D3D2-5905-C7D5-A4F1C358B346}"/>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0467975"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15</xdr:col>
      <xdr:colOff>217170</xdr:colOff>
      <xdr:row>5</xdr:row>
      <xdr:rowOff>173355</xdr:rowOff>
    </xdr:from>
    <xdr:to>
      <xdr:col>18</xdr:col>
      <xdr:colOff>601980</xdr:colOff>
      <xdr:row>26</xdr:row>
      <xdr:rowOff>15240</xdr:rowOff>
    </xdr:to>
    <mc:AlternateContent xmlns:mc="http://schemas.openxmlformats.org/markup-compatibility/2006" xmlns:sle15="http://schemas.microsoft.com/office/drawing/2012/slicer">
      <mc:Choice Requires="sle15">
        <xdr:graphicFrame macro="">
          <xdr:nvGraphicFramePr>
            <xdr:cNvPr id="4" name="Feb">
              <a:extLst>
                <a:ext uri="{FF2B5EF4-FFF2-40B4-BE49-F238E27FC236}">
                  <a16:creationId xmlns:a16="http://schemas.microsoft.com/office/drawing/2014/main" id="{09F7A4E1-6A04-96FB-F76E-98A69D6DF632}"/>
                </a:ext>
              </a:extLst>
            </xdr:cNvPr>
            <xdr:cNvGraphicFramePr/>
          </xdr:nvGraphicFramePr>
          <xdr:xfrm>
            <a:off x="0" y="0"/>
            <a:ext cx="0" cy="0"/>
          </xdr:xfrm>
          <a:graphic>
            <a:graphicData uri="http://schemas.microsoft.com/office/drawing/2010/slicer">
              <sle:slicer xmlns:sle="http://schemas.microsoft.com/office/drawing/2010/slicer" name="Feb"/>
            </a:graphicData>
          </a:graphic>
        </xdr:graphicFrame>
      </mc:Choice>
      <mc:Fallback xmlns="">
        <xdr:sp macro="" textlink="">
          <xdr:nvSpPr>
            <xdr:cNvPr id="0" name=""/>
            <xdr:cNvSpPr>
              <a:spLocks noTextEdit="1"/>
            </xdr:cNvSpPr>
          </xdr:nvSpPr>
          <xdr:spPr>
            <a:xfrm>
              <a:off x="10542270" y="1095375"/>
              <a:ext cx="2213610" cy="368998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2</xdr:col>
      <xdr:colOff>1897380</xdr:colOff>
      <xdr:row>5</xdr:row>
      <xdr:rowOff>170496</xdr:rowOff>
    </xdr:from>
    <xdr:to>
      <xdr:col>15</xdr:col>
      <xdr:colOff>213360</xdr:colOff>
      <xdr:row>26</xdr:row>
      <xdr:rowOff>7620</xdr:rowOff>
    </xdr:to>
    <xdr:graphicFrame macro="">
      <xdr:nvGraphicFramePr>
        <xdr:cNvPr id="8" name="Chart 7">
          <a:extLst>
            <a:ext uri="{FF2B5EF4-FFF2-40B4-BE49-F238E27FC236}">
              <a16:creationId xmlns:a16="http://schemas.microsoft.com/office/drawing/2014/main" id="{C3937531-B881-CD64-1DFA-0070FC5564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1897380</xdr:colOff>
      <xdr:row>25</xdr:row>
      <xdr:rowOff>175260</xdr:rowOff>
    </xdr:from>
    <xdr:to>
      <xdr:col>18</xdr:col>
      <xdr:colOff>594360</xdr:colOff>
      <xdr:row>42</xdr:row>
      <xdr:rowOff>121920</xdr:rowOff>
    </xdr:to>
    <xdr:graphicFrame macro="">
      <xdr:nvGraphicFramePr>
        <xdr:cNvPr id="3" name="Chart 2">
          <a:extLst>
            <a:ext uri="{FF2B5EF4-FFF2-40B4-BE49-F238E27FC236}">
              <a16:creationId xmlns:a16="http://schemas.microsoft.com/office/drawing/2014/main" id="{63442EB2-F841-4232-A9DE-DAB61C6B63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876.473023379629" createdVersion="8" refreshedVersion="8" minRefreshableVersion="3" recordCount="55" xr:uid="{5CE718A5-4EBA-4BD6-94CF-6C8E45EF6531}">
  <cacheSource type="worksheet">
    <worksheetSource name="budget_table"/>
  </cacheSource>
  <cacheFields count="6">
    <cacheField name="Month" numFmtId="0">
      <sharedItems count="3">
        <s v="Jan"/>
        <s v="Feb"/>
        <s v="Mar"/>
      </sharedItems>
    </cacheField>
    <cacheField name="Date" numFmtId="0">
      <sharedItems containsNonDate="0" containsDate="1" containsString="0" containsBlank="1" minDate="2022-01-01T00:00:00" maxDate="2022-03-17T00:00:00"/>
    </cacheField>
    <cacheField name="Category" numFmtId="0">
      <sharedItems containsBlank="1" count="11">
        <s v="Salary"/>
        <s v="Utilities"/>
        <s v="Data"/>
        <s v="Transportation"/>
        <s v="Food"/>
        <s v="Lifestyle"/>
        <s v="Rent"/>
        <s v="Education"/>
        <s v="Miscellaneous"/>
        <s v="Healthcare"/>
        <m/>
      </sharedItems>
    </cacheField>
    <cacheField name="Debit" numFmtId="164">
      <sharedItems containsString="0" containsBlank="1" containsNumber="1" containsInteger="1" minValue="650" maxValue="300000"/>
    </cacheField>
    <cacheField name="Income" numFmtId="164">
      <sharedItems containsString="0" containsBlank="1" containsNumber="1" containsInteger="1" minValue="1200000" maxValue="1200000"/>
    </cacheField>
    <cacheField name="Balance" numFmtId="164">
      <sharedItems containsSemiMixedTypes="0" containsString="0" containsNumber="1" containsInteger="1" minValue="626850" maxValue="234935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5">
  <r>
    <x v="0"/>
    <d v="2022-01-01T00:00:00"/>
    <x v="0"/>
    <m/>
    <n v="1200000"/>
    <n v="1200000"/>
  </r>
  <r>
    <x v="0"/>
    <d v="2022-01-02T00:00:00"/>
    <x v="1"/>
    <n v="20000"/>
    <m/>
    <n v="1180000"/>
  </r>
  <r>
    <x v="0"/>
    <d v="2022-01-03T00:00:00"/>
    <x v="2"/>
    <n v="5000"/>
    <m/>
    <n v="1175000"/>
  </r>
  <r>
    <x v="0"/>
    <d v="2022-01-04T00:00:00"/>
    <x v="3"/>
    <n v="650"/>
    <m/>
    <n v="1174350"/>
  </r>
  <r>
    <x v="0"/>
    <d v="2022-01-04T00:00:00"/>
    <x v="4"/>
    <n v="2500"/>
    <m/>
    <n v="1171850"/>
  </r>
  <r>
    <x v="0"/>
    <d v="2022-01-06T00:00:00"/>
    <x v="5"/>
    <n v="3450"/>
    <m/>
    <n v="1168400"/>
  </r>
  <r>
    <x v="0"/>
    <d v="2022-01-15T00:00:00"/>
    <x v="6"/>
    <n v="300000"/>
    <m/>
    <n v="868400"/>
  </r>
  <r>
    <x v="0"/>
    <d v="2022-01-16T00:00:00"/>
    <x v="7"/>
    <n v="6500"/>
    <m/>
    <n v="861900"/>
  </r>
  <r>
    <x v="0"/>
    <d v="2022-01-17T00:00:00"/>
    <x v="8"/>
    <n v="12000"/>
    <m/>
    <n v="849900"/>
  </r>
  <r>
    <x v="0"/>
    <d v="2022-01-18T00:00:00"/>
    <x v="4"/>
    <n v="7500"/>
    <m/>
    <n v="842400"/>
  </r>
  <r>
    <x v="0"/>
    <d v="2022-01-19T00:00:00"/>
    <x v="2"/>
    <n v="5000"/>
    <m/>
    <n v="837400"/>
  </r>
  <r>
    <x v="0"/>
    <d v="2022-01-20T00:00:00"/>
    <x v="4"/>
    <n v="3200"/>
    <m/>
    <n v="834200"/>
  </r>
  <r>
    <x v="0"/>
    <d v="2022-01-21T00:00:00"/>
    <x v="9"/>
    <n v="4800"/>
    <m/>
    <n v="829400"/>
  </r>
  <r>
    <x v="0"/>
    <d v="2022-01-21T00:00:00"/>
    <x v="3"/>
    <n v="2000"/>
    <m/>
    <n v="827400"/>
  </r>
  <r>
    <x v="0"/>
    <d v="2022-01-23T00:00:00"/>
    <x v="5"/>
    <n v="30000"/>
    <m/>
    <n v="797400"/>
  </r>
  <r>
    <x v="0"/>
    <d v="2022-01-26T00:00:00"/>
    <x v="4"/>
    <n v="4000"/>
    <m/>
    <n v="793400"/>
  </r>
  <r>
    <x v="0"/>
    <d v="2022-01-27T00:00:00"/>
    <x v="2"/>
    <n v="5000"/>
    <m/>
    <n v="788400"/>
  </r>
  <r>
    <x v="0"/>
    <d v="2022-01-28T00:00:00"/>
    <x v="3"/>
    <n v="1200"/>
    <m/>
    <n v="787200"/>
  </r>
  <r>
    <x v="0"/>
    <d v="2022-01-29T00:00:00"/>
    <x v="5"/>
    <n v="154650"/>
    <m/>
    <n v="632550"/>
  </r>
  <r>
    <x v="0"/>
    <d v="2022-01-30T00:00:00"/>
    <x v="4"/>
    <n v="5700"/>
    <m/>
    <n v="626850"/>
  </r>
  <r>
    <x v="1"/>
    <d v="2022-02-01T00:00:00"/>
    <x v="0"/>
    <m/>
    <n v="1200000"/>
    <n v="1826850"/>
  </r>
  <r>
    <x v="1"/>
    <d v="2022-02-02T00:00:00"/>
    <x v="1"/>
    <n v="35000"/>
    <m/>
    <n v="1791850"/>
  </r>
  <r>
    <x v="1"/>
    <d v="2022-02-02T00:00:00"/>
    <x v="3"/>
    <n v="5000"/>
    <m/>
    <n v="1786850"/>
  </r>
  <r>
    <x v="1"/>
    <d v="2022-02-02T00:00:00"/>
    <x v="4"/>
    <n v="15000"/>
    <m/>
    <n v="1771850"/>
  </r>
  <r>
    <x v="1"/>
    <d v="2022-02-05T00:00:00"/>
    <x v="2"/>
    <n v="10000"/>
    <m/>
    <n v="1761850"/>
  </r>
  <r>
    <x v="1"/>
    <d v="2022-02-06T00:00:00"/>
    <x v="7"/>
    <n v="150000"/>
    <m/>
    <n v="1611850"/>
  </r>
  <r>
    <x v="1"/>
    <d v="2022-02-08T00:00:00"/>
    <x v="3"/>
    <n v="3700"/>
    <m/>
    <n v="1608150"/>
  </r>
  <r>
    <x v="1"/>
    <d v="2022-02-08T00:00:00"/>
    <x v="4"/>
    <n v="9000"/>
    <m/>
    <n v="1599150"/>
  </r>
  <r>
    <x v="1"/>
    <d v="2022-02-08T00:00:00"/>
    <x v="5"/>
    <n v="188000"/>
    <m/>
    <n v="1411150"/>
  </r>
  <r>
    <x v="1"/>
    <d v="2022-02-08T00:00:00"/>
    <x v="3"/>
    <n v="4200"/>
    <m/>
    <n v="1406950"/>
  </r>
  <r>
    <x v="1"/>
    <d v="2022-02-10T00:00:00"/>
    <x v="4"/>
    <n v="3100"/>
    <m/>
    <n v="1403850"/>
  </r>
  <r>
    <x v="1"/>
    <d v="2022-02-11T00:00:00"/>
    <x v="9"/>
    <n v="90000"/>
    <m/>
    <n v="1313850"/>
  </r>
  <r>
    <x v="1"/>
    <d v="2022-02-12T00:00:00"/>
    <x v="4"/>
    <n v="15000"/>
    <m/>
    <n v="1298850"/>
  </r>
  <r>
    <x v="1"/>
    <d v="2022-02-14T00:00:00"/>
    <x v="3"/>
    <n v="4500"/>
    <m/>
    <n v="1294350"/>
  </r>
  <r>
    <x v="1"/>
    <d v="2022-02-14T00:00:00"/>
    <x v="5"/>
    <n v="110900"/>
    <m/>
    <n v="1183450"/>
  </r>
  <r>
    <x v="1"/>
    <d v="2022-02-17T00:00:00"/>
    <x v="4"/>
    <n v="1200"/>
    <m/>
    <n v="1182250"/>
  </r>
  <r>
    <x v="1"/>
    <d v="2022-02-19T00:00:00"/>
    <x v="4"/>
    <n v="2700"/>
    <m/>
    <n v="1179550"/>
  </r>
  <r>
    <x v="1"/>
    <d v="2022-02-20T00:00:00"/>
    <x v="2"/>
    <n v="15000"/>
    <m/>
    <n v="1164550"/>
  </r>
  <r>
    <x v="1"/>
    <d v="2022-02-23T00:00:00"/>
    <x v="8"/>
    <n v="4000"/>
    <m/>
    <n v="1160550"/>
  </r>
  <r>
    <x v="1"/>
    <d v="2022-02-25T00:00:00"/>
    <x v="3"/>
    <n v="3100"/>
    <m/>
    <n v="1157450"/>
  </r>
  <r>
    <x v="1"/>
    <d v="2022-02-25T00:00:00"/>
    <x v="1"/>
    <n v="6300"/>
    <m/>
    <n v="1151150"/>
  </r>
  <r>
    <x v="1"/>
    <d v="2022-02-28T00:00:00"/>
    <x v="4"/>
    <n v="1800"/>
    <m/>
    <n v="1149350"/>
  </r>
  <r>
    <x v="2"/>
    <d v="2022-03-01T00:00:00"/>
    <x v="0"/>
    <m/>
    <n v="1200000"/>
    <n v="2349350"/>
  </r>
  <r>
    <x v="2"/>
    <d v="2022-03-11T00:00:00"/>
    <x v="4"/>
    <n v="70000"/>
    <m/>
    <n v="2279350"/>
  </r>
  <r>
    <x v="2"/>
    <d v="2022-03-15T00:00:00"/>
    <x v="2"/>
    <n v="20000"/>
    <m/>
    <n v="2259350"/>
  </r>
  <r>
    <x v="2"/>
    <d v="2022-03-15T00:00:00"/>
    <x v="1"/>
    <n v="90000"/>
    <m/>
    <n v="2169350"/>
  </r>
  <r>
    <x v="2"/>
    <d v="2022-03-15T00:00:00"/>
    <x v="3"/>
    <n v="2500"/>
    <m/>
    <n v="2166850"/>
  </r>
  <r>
    <x v="2"/>
    <d v="2022-03-16T00:00:00"/>
    <x v="4"/>
    <n v="5500"/>
    <m/>
    <n v="2161350"/>
  </r>
  <r>
    <x v="0"/>
    <m/>
    <x v="10"/>
    <m/>
    <m/>
    <n v="2161350"/>
  </r>
  <r>
    <x v="0"/>
    <m/>
    <x v="10"/>
    <m/>
    <m/>
    <n v="2161350"/>
  </r>
  <r>
    <x v="0"/>
    <m/>
    <x v="10"/>
    <m/>
    <m/>
    <n v="2161350"/>
  </r>
  <r>
    <x v="0"/>
    <m/>
    <x v="10"/>
    <m/>
    <m/>
    <n v="2161350"/>
  </r>
  <r>
    <x v="0"/>
    <m/>
    <x v="10"/>
    <m/>
    <m/>
    <n v="2161350"/>
  </r>
  <r>
    <x v="0"/>
    <m/>
    <x v="10"/>
    <m/>
    <m/>
    <n v="2161350"/>
  </r>
  <r>
    <x v="0"/>
    <m/>
    <x v="10"/>
    <m/>
    <m/>
    <n v="21613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80D441-0978-4C52-AC11-838EA3A493DC}" name="PivotTable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31" firstHeaderRow="1" firstDataRow="1" firstDataCol="1"/>
  <pivotFields count="6">
    <pivotField axis="axisRow" showAll="0">
      <items count="4">
        <item x="0"/>
        <item x="1"/>
        <item x="2"/>
        <item t="default"/>
      </items>
    </pivotField>
    <pivotField showAll="0"/>
    <pivotField axis="axisRow" dataField="1" showAll="0">
      <items count="12">
        <item x="2"/>
        <item x="7"/>
        <item x="4"/>
        <item x="9"/>
        <item x="5"/>
        <item x="8"/>
        <item x="6"/>
        <item x="0"/>
        <item x="3"/>
        <item x="1"/>
        <item h="1" x="10"/>
        <item t="default"/>
      </items>
    </pivotField>
    <pivotField showAll="0"/>
    <pivotField showAll="0"/>
    <pivotField numFmtId="164" showAll="0"/>
  </pivotFields>
  <rowFields count="2">
    <field x="0"/>
    <field x="2"/>
  </rowFields>
  <rowItems count="28">
    <i>
      <x/>
    </i>
    <i r="1">
      <x/>
    </i>
    <i r="1">
      <x v="1"/>
    </i>
    <i r="1">
      <x v="2"/>
    </i>
    <i r="1">
      <x v="3"/>
    </i>
    <i r="1">
      <x v="4"/>
    </i>
    <i r="1">
      <x v="5"/>
    </i>
    <i r="1">
      <x v="6"/>
    </i>
    <i r="1">
      <x v="7"/>
    </i>
    <i r="1">
      <x v="8"/>
    </i>
    <i r="1">
      <x v="9"/>
    </i>
    <i>
      <x v="1"/>
    </i>
    <i r="1">
      <x/>
    </i>
    <i r="1">
      <x v="1"/>
    </i>
    <i r="1">
      <x v="2"/>
    </i>
    <i r="1">
      <x v="3"/>
    </i>
    <i r="1">
      <x v="4"/>
    </i>
    <i r="1">
      <x v="5"/>
    </i>
    <i r="1">
      <x v="7"/>
    </i>
    <i r="1">
      <x v="8"/>
    </i>
    <i r="1">
      <x v="9"/>
    </i>
    <i>
      <x v="2"/>
    </i>
    <i r="1">
      <x/>
    </i>
    <i r="1">
      <x v="2"/>
    </i>
    <i r="1">
      <x v="7"/>
    </i>
    <i r="1">
      <x v="8"/>
    </i>
    <i r="1">
      <x v="9"/>
    </i>
    <i t="grand">
      <x/>
    </i>
  </rowItems>
  <colItems count="1">
    <i/>
  </colItems>
  <dataFields count="1">
    <dataField name="Count of Category" fld="2"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801A2837-955C-4E03-99AE-27A744A532DF}" sourceName="Month">
  <extLst>
    <x:ext xmlns:x15="http://schemas.microsoft.com/office/spreadsheetml/2010/11/main" uri="{2F2917AC-EB37-4324-AD4E-5DD8C200BD13}">
      <x15:tableSlicerCache tableId="1"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C4AA6399-212C-4A8D-AA9D-79933087008E}" sourceName="Category">
  <extLst>
    <x:ext xmlns:x15="http://schemas.microsoft.com/office/spreadsheetml/2010/11/main" uri="{2F2917AC-EB37-4324-AD4E-5DD8C200BD13}">
      <x15:tableSlicerCache tableId="1" column="3"/>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eb" xr10:uid="{78BF8775-F4FD-4AD3-91D4-083D619A55A0}" sourceName="FEB">
  <extLst>
    <x:ext xmlns:x15="http://schemas.microsoft.com/office/spreadsheetml/2010/11/main" uri="{2F2917AC-EB37-4324-AD4E-5DD8C200BD13}">
      <x15:tableSlicerCache tableId="2"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76FC4F17-05C4-4147-A3BC-276846463BB1}" cache="Slicer_Month" caption="Month" style="SlicerStyleOther2" rowHeight="241300"/>
  <slicer name="Category 2" xr10:uid="{5CFC9BFF-6FD6-49D8-94CC-E1771CC408F8}" cache="Slicer_Category" caption="Category" style="SlicerStyleOther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eb" xr10:uid="{6F594000-6E0A-4718-BB9A-375B9B3BEFA7}" cache="Slicer_Feb" caption="FEB" style="SlicerStyleOther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49886A-ABD5-45E8-9BD5-BE4732FEB955}" name="budget_table" displayName="budget_table" ref="A1:F56" totalsRowShown="0" headerRowDxfId="16" dataDxfId="15">
  <autoFilter ref="A1:F56" xr:uid="{3B49886A-ABD5-45E8-9BD5-BE4732FEB955}"/>
  <tableColumns count="6">
    <tableColumn id="1" xr3:uid="{0ED7F93D-51C8-4C29-8F2E-B64AD84754CD}" name="Month" dataDxfId="14">
      <calculatedColumnFormula>TEXT(budget_table[[#This Row],[Date]], "mmm")</calculatedColumnFormula>
    </tableColumn>
    <tableColumn id="2" xr3:uid="{E8102F59-9FD6-425C-A71A-58695656BF63}" name="Date" dataDxfId="13"/>
    <tableColumn id="3" xr3:uid="{B5FF10B1-A693-49AC-AD80-C717AC513EC5}" name="Category" dataDxfId="12"/>
    <tableColumn id="6" xr3:uid="{7A52F96C-ED8D-42E8-B620-962BF8308A02}" name="Debit" dataDxfId="11"/>
    <tableColumn id="4" xr3:uid="{1CF766AD-9759-43D3-9DC5-482E4A2DF757}" name="Income" dataDxfId="10"/>
    <tableColumn id="5" xr3:uid="{E33F8B0C-435F-43C1-A44B-6F2378E59C53}" name="Balance" dataDxfId="9"/>
  </tableColumns>
  <tableStyleInfo name="TableStyleLight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807C2D3-59A6-4859-9B8E-7039CD5139A9}" name="Average_table" displayName="Average_table" ref="H1:J14" totalsRowShown="0" headerRowDxfId="8" dataDxfId="7">
  <autoFilter ref="H1:J14" xr:uid="{D807C2D3-59A6-4859-9B8E-7039CD5139A9}">
    <filterColumn colId="0">
      <customFilters>
        <customFilter operator="notEqual" val=" "/>
      </customFilters>
    </filterColumn>
  </autoFilter>
  <tableColumns count="3">
    <tableColumn id="1" xr3:uid="{09F7C087-D024-4DAE-B665-FD92710FEAA4}" name="CATEGORY" dataDxfId="6"/>
    <tableColumn id="2" xr3:uid="{38B81D70-610A-48EE-BE11-29724C2A746A}" name="INCOME/DEBIT" dataDxfId="5"/>
    <tableColumn id="3" xr3:uid="{CE95018F-0263-4900-892B-25AADC59AD6C}" name="Average" dataDxfId="4"/>
  </tableColumns>
  <tableStyleInfo name="TableStyleLight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27123DD-D4D1-481F-A6B8-31AF2ADCBD6F}" name="visualization_table" displayName="visualization_table" ref="B7:C17" totalsRowShown="0" headerRowDxfId="3" dataDxfId="2">
  <autoFilter ref="B7:C17" xr:uid="{727123DD-D4D1-481F-A6B8-31AF2ADCBD6F}"/>
  <tableColumns count="2">
    <tableColumn id="1" xr3:uid="{49CF9A7D-83D0-4852-9E3B-FD5D4CBC0D60}" name="FEB" dataDxfId="1"/>
    <tableColumn id="2" xr3:uid="{1A216962-9960-42A2-A859-D75C40FFEF89}" name="TOTAL" dataDxfId="0">
      <calculatedColumnFormula>SUMIFS(budget_table[Debit],budget_table[Month],Dashboard!$B$7,budget_table[Category],Dashboard!B8)</calculatedColumnFormula>
    </tableColumn>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Glossy">
      <a:fillStyleLst>
        <a:solidFill>
          <a:schemeClr val="phClr"/>
        </a:solidFill>
        <a:gradFill rotWithShape="1">
          <a:gsLst>
            <a:gs pos="0">
              <a:schemeClr val="phClr">
                <a:tint val="62000"/>
                <a:satMod val="180000"/>
              </a:schemeClr>
            </a:gs>
            <a:gs pos="65000">
              <a:schemeClr val="phClr">
                <a:tint val="32000"/>
                <a:satMod val="250000"/>
              </a:schemeClr>
            </a:gs>
            <a:gs pos="100000">
              <a:schemeClr val="phClr">
                <a:tint val="23000"/>
                <a:satMod val="300000"/>
              </a:schemeClr>
            </a:gs>
          </a:gsLst>
          <a:lin ang="16200000" scaled="0"/>
        </a:gradFill>
        <a:gradFill rotWithShape="1">
          <a:gsLst>
            <a:gs pos="0">
              <a:schemeClr val="phClr">
                <a:shade val="15000"/>
                <a:satMod val="180000"/>
              </a:schemeClr>
            </a:gs>
            <a:gs pos="50000">
              <a:schemeClr val="phClr">
                <a:shade val="45000"/>
                <a:satMod val="170000"/>
              </a:schemeClr>
            </a:gs>
            <a:gs pos="70000">
              <a:schemeClr val="phClr">
                <a:tint val="99000"/>
                <a:shade val="65000"/>
                <a:satMod val="155000"/>
              </a:schemeClr>
            </a:gs>
            <a:gs pos="100000">
              <a:schemeClr val="phClr">
                <a:tint val="95500"/>
                <a:shade val="100000"/>
                <a:satMod val="155000"/>
              </a:schemeClr>
            </a:gs>
          </a:gsLst>
          <a:lin ang="16200000" scaled="0"/>
        </a:gradFill>
      </a:fillStyleLst>
      <a:lnStyleLst>
        <a:ln w="12700" cap="flat" cmpd="sng" algn="ctr">
          <a:solidFill>
            <a:schemeClr val="phClr">
              <a:tint val="95000"/>
              <a:shade val="95000"/>
              <a:satMod val="120000"/>
            </a:schemeClr>
          </a:solidFill>
          <a:prstDash val="solid"/>
        </a:ln>
        <a:ln w="55000" cap="flat" cmpd="thickThin" algn="ctr">
          <a:solidFill>
            <a:schemeClr val="phClr">
              <a:tint val="90000"/>
              <a:satMod val="130000"/>
            </a:schemeClr>
          </a:solidFill>
          <a:prstDash val="solid"/>
        </a:ln>
        <a:ln w="50800" cap="flat" cmpd="sng" algn="ctr">
          <a:solidFill>
            <a:schemeClr val="phClr"/>
          </a:solidFill>
          <a:prstDash val="solid"/>
        </a:ln>
      </a:lnStyleLst>
      <a:effectStyleLst>
        <a:effectStyle>
          <a:effectLst>
            <a:outerShdw blurRad="50800" dist="38100" dir="5400000" rotWithShape="0">
              <a:srgbClr val="000000">
                <a:alpha val="35000"/>
              </a:srgbClr>
            </a:outerShdw>
          </a:effectLst>
        </a:effectStyle>
        <a:effectStyle>
          <a:effectLst>
            <a:outerShdw blurRad="50800" dist="38100" dir="5400000" rotWithShape="0">
              <a:srgbClr val="000000">
                <a:alpha val="35000"/>
              </a:srgbClr>
            </a:outerShdw>
          </a:effectLst>
        </a:effectStyle>
        <a:effectStyle>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hemeClr val="phClr">
                <a:satMod val="300000"/>
              </a:schemeClr>
            </a:contourClr>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 Id="rId5" Type="http://schemas.microsoft.com/office/2007/relationships/slicer" Target="../slicers/slicer1.xm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2C8C45-DB35-4117-90BB-5BD01DD90EEA}">
  <dimension ref="A1:S4"/>
  <sheetViews>
    <sheetView tabSelected="1" topLeftCell="BI1" workbookViewId="0">
      <selection activeCell="BJ22" sqref="BJ22"/>
    </sheetView>
  </sheetViews>
  <sheetFormatPr defaultRowHeight="14.4" x14ac:dyDescent="0.3"/>
  <cols>
    <col min="1" max="16384" width="8.88671875" style="16"/>
  </cols>
  <sheetData>
    <row r="1" spans="1:19" x14ac:dyDescent="0.3">
      <c r="A1" s="21" t="s">
        <v>21</v>
      </c>
      <c r="B1" s="21"/>
      <c r="C1" s="21"/>
      <c r="D1" s="21"/>
      <c r="E1" s="21"/>
      <c r="F1" s="21"/>
      <c r="G1" s="21"/>
      <c r="H1" s="21"/>
      <c r="I1" s="21"/>
      <c r="J1" s="21"/>
      <c r="K1" s="21"/>
      <c r="L1" s="21"/>
      <c r="M1" s="21"/>
      <c r="N1" s="21"/>
      <c r="O1" s="21"/>
      <c r="P1" s="21"/>
      <c r="Q1" s="21"/>
      <c r="R1" s="21"/>
      <c r="S1" s="21"/>
    </row>
    <row r="2" spans="1:19" x14ac:dyDescent="0.3">
      <c r="A2" s="21"/>
      <c r="B2" s="21"/>
      <c r="C2" s="21"/>
      <c r="D2" s="21"/>
      <c r="E2" s="21"/>
      <c r="F2" s="21"/>
      <c r="G2" s="21"/>
      <c r="H2" s="21"/>
      <c r="I2" s="21"/>
      <c r="J2" s="21"/>
      <c r="K2" s="21"/>
      <c r="L2" s="21"/>
      <c r="M2" s="21"/>
      <c r="N2" s="21"/>
      <c r="O2" s="21"/>
      <c r="P2" s="21"/>
      <c r="Q2" s="21"/>
      <c r="R2" s="21"/>
      <c r="S2" s="21"/>
    </row>
    <row r="3" spans="1:19" x14ac:dyDescent="0.3">
      <c r="A3" s="21"/>
      <c r="B3" s="21"/>
      <c r="C3" s="21"/>
      <c r="D3" s="21"/>
      <c r="E3" s="21"/>
      <c r="F3" s="21"/>
      <c r="G3" s="21"/>
      <c r="H3" s="21"/>
      <c r="I3" s="21"/>
      <c r="J3" s="21"/>
      <c r="K3" s="21"/>
      <c r="L3" s="21"/>
      <c r="M3" s="21"/>
      <c r="N3" s="21"/>
      <c r="O3" s="21"/>
      <c r="P3" s="21"/>
      <c r="Q3" s="21"/>
      <c r="R3" s="21"/>
      <c r="S3" s="21"/>
    </row>
    <row r="4" spans="1:19" x14ac:dyDescent="0.3">
      <c r="A4" s="21"/>
      <c r="B4" s="21"/>
      <c r="C4" s="21"/>
      <c r="D4" s="21"/>
      <c r="E4" s="21"/>
      <c r="F4" s="21"/>
      <c r="G4" s="21"/>
      <c r="H4" s="21"/>
      <c r="I4" s="21"/>
      <c r="J4" s="21"/>
      <c r="K4" s="21"/>
      <c r="L4" s="21"/>
      <c r="M4" s="21"/>
      <c r="N4" s="21"/>
      <c r="O4" s="21"/>
      <c r="P4" s="21"/>
      <c r="Q4" s="21"/>
      <c r="R4" s="21"/>
      <c r="S4" s="21"/>
    </row>
  </sheetData>
  <mergeCells count="1">
    <mergeCell ref="A1:S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187F59-3512-49E4-825D-DB9E6B38293C}">
  <dimension ref="A1:Q56"/>
  <sheetViews>
    <sheetView showRowColHeaders="0" topLeftCell="A26" workbookViewId="0">
      <selection activeCell="D50" sqref="D50"/>
    </sheetView>
  </sheetViews>
  <sheetFormatPr defaultRowHeight="14.4" x14ac:dyDescent="0.3"/>
  <cols>
    <col min="1" max="3" width="12.5546875" style="4" customWidth="1"/>
    <col min="4" max="6" width="12.5546875" style="5" customWidth="1"/>
    <col min="7" max="7" width="2" style="4" customWidth="1"/>
    <col min="8" max="8" width="14.109375" style="4" bestFit="1" customWidth="1"/>
    <col min="9" max="9" width="16.33203125" style="4" customWidth="1"/>
    <col min="10" max="10" width="16.33203125" style="8" customWidth="1"/>
    <col min="11" max="11" width="2.6640625" style="4" customWidth="1"/>
    <col min="12" max="12" width="8.88671875" style="4"/>
    <col min="13" max="13" width="12.88671875" style="4" customWidth="1"/>
    <col min="14" max="14" width="7" style="4" customWidth="1"/>
    <col min="15" max="16" width="8.88671875" style="4"/>
    <col min="17" max="17" width="11.5546875" style="4" customWidth="1"/>
    <col min="18" max="16384" width="8.88671875" style="4"/>
  </cols>
  <sheetData>
    <row r="1" spans="1:17" x14ac:dyDescent="0.3">
      <c r="A1" s="4" t="s">
        <v>9</v>
      </c>
      <c r="B1" s="4" t="s">
        <v>0</v>
      </c>
      <c r="C1" s="4" t="s">
        <v>8</v>
      </c>
      <c r="D1" s="5" t="s">
        <v>15</v>
      </c>
      <c r="E1" s="5" t="s">
        <v>10</v>
      </c>
      <c r="F1" s="5" t="s">
        <v>11</v>
      </c>
      <c r="H1" s="6" t="s">
        <v>16</v>
      </c>
      <c r="I1" s="7" t="s">
        <v>17</v>
      </c>
      <c r="J1" s="8" t="s">
        <v>20</v>
      </c>
      <c r="L1" s="22"/>
      <c r="M1" s="22"/>
      <c r="N1" s="22"/>
      <c r="O1" s="22"/>
      <c r="P1" s="22"/>
      <c r="Q1" s="22"/>
    </row>
    <row r="2" spans="1:17" x14ac:dyDescent="0.3">
      <c r="A2" s="4" t="str">
        <f>TEXT(budget_table[[#This Row],[Date]], "mmm")</f>
        <v>Jan</v>
      </c>
      <c r="B2" s="9">
        <v>44562</v>
      </c>
      <c r="C2" s="4" t="s">
        <v>12</v>
      </c>
      <c r="E2" s="5">
        <v>1200000</v>
      </c>
      <c r="F2" s="5">
        <v>1200000</v>
      </c>
      <c r="H2" s="10" t="s">
        <v>12</v>
      </c>
      <c r="I2" s="11" t="s">
        <v>10</v>
      </c>
      <c r="J2" s="12">
        <f>AVERAGEIF(budget_table[Category],H2,budget_table[Income])</f>
        <v>1200000</v>
      </c>
      <c r="L2" s="22"/>
      <c r="M2" s="22"/>
      <c r="N2" s="22"/>
      <c r="O2" s="22"/>
      <c r="P2" s="22"/>
      <c r="Q2" s="22"/>
    </row>
    <row r="3" spans="1:17" x14ac:dyDescent="0.3">
      <c r="A3" s="4" t="str">
        <f>TEXT(budget_table[[#This Row],[Date]], "mmm")</f>
        <v>Jan</v>
      </c>
      <c r="B3" s="9">
        <v>44563</v>
      </c>
      <c r="C3" s="4" t="s">
        <v>2</v>
      </c>
      <c r="D3" s="5">
        <v>20000</v>
      </c>
      <c r="F3" s="5">
        <f>SUM(F2+(budget_table[[#This Row],[Income]]-budget_table[[#This Row],[Debit]]))</f>
        <v>1180000</v>
      </c>
      <c r="H3" s="10" t="s">
        <v>2</v>
      </c>
      <c r="I3" s="11" t="s">
        <v>15</v>
      </c>
      <c r="J3" s="12">
        <f>AVERAGEIF(budget_table[Category],H3,budget_table[Debit])</f>
        <v>37825</v>
      </c>
      <c r="L3" s="22"/>
      <c r="M3" s="22"/>
      <c r="N3" s="22"/>
      <c r="O3" s="22"/>
      <c r="P3" s="22"/>
      <c r="Q3" s="22"/>
    </row>
    <row r="4" spans="1:17" ht="15" customHeight="1" x14ac:dyDescent="0.3">
      <c r="A4" s="4" t="str">
        <f>TEXT(budget_table[[#This Row],[Date]], "mmm")</f>
        <v>Jan</v>
      </c>
      <c r="B4" s="9">
        <v>44564</v>
      </c>
      <c r="C4" s="4" t="s">
        <v>4</v>
      </c>
      <c r="D4" s="5">
        <v>5000</v>
      </c>
      <c r="F4" s="5">
        <f>SUM(F3+(budget_table[[#This Row],[Income]]-budget_table[[#This Row],[Debit]]))</f>
        <v>1175000</v>
      </c>
      <c r="H4" s="10" t="s">
        <v>13</v>
      </c>
      <c r="I4" s="11" t="s">
        <v>15</v>
      </c>
      <c r="J4" s="12">
        <f>AVERAGEIF(budget_table[Category],H4,budget_table[Debit])</f>
        <v>2983.3333333333335</v>
      </c>
      <c r="L4" s="22"/>
      <c r="M4" s="22"/>
      <c r="N4" s="22"/>
      <c r="O4" s="22"/>
      <c r="P4" s="22"/>
      <c r="Q4" s="22"/>
    </row>
    <row r="5" spans="1:17" x14ac:dyDescent="0.3">
      <c r="A5" s="4" t="str">
        <f>TEXT(budget_table[[#This Row],[Date]], "mmm")</f>
        <v>Jan</v>
      </c>
      <c r="B5" s="9">
        <v>44565</v>
      </c>
      <c r="C5" s="4" t="s">
        <v>13</v>
      </c>
      <c r="D5" s="5">
        <v>650</v>
      </c>
      <c r="F5" s="5">
        <f>SUM(F4+(budget_table[[#This Row],[Income]]-budget_table[[#This Row],[Debit]]))</f>
        <v>1174350</v>
      </c>
      <c r="H5" s="10" t="s">
        <v>4</v>
      </c>
      <c r="I5" s="11" t="s">
        <v>15</v>
      </c>
      <c r="J5" s="12">
        <f>AVERAGEIF(budget_table[Category],H5,budget_table[Debit])</f>
        <v>10000</v>
      </c>
      <c r="L5" s="22"/>
      <c r="M5" s="22"/>
      <c r="N5" s="22"/>
      <c r="O5" s="22"/>
      <c r="P5" s="22"/>
      <c r="Q5" s="22"/>
    </row>
    <row r="6" spans="1:17" x14ac:dyDescent="0.3">
      <c r="A6" s="4" t="str">
        <f>TEXT(budget_table[[#This Row],[Date]], "mmm")</f>
        <v>Jan</v>
      </c>
      <c r="B6" s="9">
        <v>44565</v>
      </c>
      <c r="C6" s="4" t="s">
        <v>3</v>
      </c>
      <c r="D6" s="5">
        <v>2500</v>
      </c>
      <c r="F6" s="5">
        <f>SUM(F5+(budget_table[[#This Row],[Income]]-budget_table[[#This Row],[Debit]]))</f>
        <v>1171850</v>
      </c>
      <c r="H6" s="10" t="s">
        <v>3</v>
      </c>
      <c r="I6" s="11" t="s">
        <v>15</v>
      </c>
      <c r="J6" s="12">
        <f>AVERAGEIF(budget_table[Category],H6,budget_table[Debit])</f>
        <v>10442.857142857143</v>
      </c>
      <c r="L6" s="22"/>
      <c r="M6" s="22"/>
      <c r="N6" s="22"/>
      <c r="O6" s="22"/>
      <c r="P6" s="22"/>
      <c r="Q6" s="22"/>
    </row>
    <row r="7" spans="1:17" x14ac:dyDescent="0.3">
      <c r="A7" s="4" t="str">
        <f>TEXT(budget_table[[#This Row],[Date]], "mmm")</f>
        <v>Jan</v>
      </c>
      <c r="B7" s="9">
        <v>44567</v>
      </c>
      <c r="C7" s="4" t="s">
        <v>5</v>
      </c>
      <c r="D7" s="5">
        <v>3450</v>
      </c>
      <c r="F7" s="5">
        <f>SUM(F6+(budget_table[[#This Row],[Income]]-budget_table[[#This Row],[Debit]]))</f>
        <v>1168400</v>
      </c>
      <c r="H7" s="10" t="s">
        <v>5</v>
      </c>
      <c r="I7" s="11" t="s">
        <v>15</v>
      </c>
      <c r="J7" s="12">
        <f>AVERAGEIF(budget_table[Category],H7,budget_table[Debit])</f>
        <v>97400</v>
      </c>
      <c r="L7" s="22"/>
      <c r="M7" s="22"/>
      <c r="N7" s="22"/>
      <c r="O7" s="22"/>
      <c r="P7" s="22"/>
      <c r="Q7" s="22"/>
    </row>
    <row r="8" spans="1:17" x14ac:dyDescent="0.3">
      <c r="A8" s="4" t="str">
        <f>TEXT(budget_table[[#This Row],[Date]], "mmm")</f>
        <v>Jan</v>
      </c>
      <c r="B8" s="9">
        <v>44576</v>
      </c>
      <c r="C8" s="4" t="s">
        <v>1</v>
      </c>
      <c r="D8" s="5">
        <v>300000</v>
      </c>
      <c r="F8" s="5">
        <f>SUM(F7+(budget_table[[#This Row],[Income]]-budget_table[[#This Row],[Debit]]))</f>
        <v>868400</v>
      </c>
      <c r="H8" s="10" t="s">
        <v>1</v>
      </c>
      <c r="I8" s="11" t="s">
        <v>15</v>
      </c>
      <c r="J8" s="12">
        <f>AVERAGEIF(budget_table[Category],H8,budget_table[Debit])</f>
        <v>300000</v>
      </c>
      <c r="L8" s="22"/>
      <c r="M8" s="22"/>
      <c r="N8" s="22"/>
      <c r="O8" s="22"/>
      <c r="P8" s="22"/>
      <c r="Q8" s="22"/>
    </row>
    <row r="9" spans="1:17" ht="15" customHeight="1" x14ac:dyDescent="0.3">
      <c r="A9" s="4" t="str">
        <f>TEXT(budget_table[[#This Row],[Date]], "mmm")</f>
        <v>Jan</v>
      </c>
      <c r="B9" s="9">
        <v>44577</v>
      </c>
      <c r="C9" s="4" t="s">
        <v>6</v>
      </c>
      <c r="D9" s="5">
        <v>6500</v>
      </c>
      <c r="F9" s="5">
        <f>SUM(F8+(budget_table[[#This Row],[Income]]-budget_table[[#This Row],[Debit]]))</f>
        <v>861900</v>
      </c>
      <c r="H9" s="10" t="s">
        <v>6</v>
      </c>
      <c r="I9" s="11" t="s">
        <v>15</v>
      </c>
      <c r="J9" s="12">
        <f>AVERAGEIF(budget_table[Category],H9,budget_table[Debit])</f>
        <v>78250</v>
      </c>
      <c r="L9" s="22"/>
      <c r="M9" s="22"/>
      <c r="N9" s="22"/>
      <c r="O9" s="22"/>
      <c r="P9" s="22"/>
      <c r="Q9" s="22"/>
    </row>
    <row r="10" spans="1:17" x14ac:dyDescent="0.3">
      <c r="A10" s="4" t="str">
        <f>TEXT(budget_table[[#This Row],[Date]], "mmm")</f>
        <v>Jan</v>
      </c>
      <c r="B10" s="9">
        <v>44578</v>
      </c>
      <c r="C10" s="4" t="s">
        <v>7</v>
      </c>
      <c r="D10" s="5">
        <v>12000</v>
      </c>
      <c r="F10" s="5">
        <f>SUM(F9+(budget_table[[#This Row],[Income]]-budget_table[[#This Row],[Debit]]))</f>
        <v>849900</v>
      </c>
      <c r="H10" s="10" t="s">
        <v>7</v>
      </c>
      <c r="I10" s="11" t="s">
        <v>15</v>
      </c>
      <c r="J10" s="12">
        <f>AVERAGEIF(budget_table[Category],H10,budget_table[Debit])</f>
        <v>8000</v>
      </c>
      <c r="L10" s="22"/>
      <c r="M10" s="22"/>
      <c r="N10" s="22"/>
      <c r="O10" s="22"/>
      <c r="P10" s="22"/>
      <c r="Q10" s="22"/>
    </row>
    <row r="11" spans="1:17" x14ac:dyDescent="0.3">
      <c r="A11" s="4" t="str">
        <f>TEXT(budget_table[[#This Row],[Date]], "mmm")</f>
        <v>Jan</v>
      </c>
      <c r="B11" s="9">
        <v>44579</v>
      </c>
      <c r="C11" s="4" t="s">
        <v>3</v>
      </c>
      <c r="D11" s="5">
        <v>7500</v>
      </c>
      <c r="F11" s="5">
        <f>SUM(F10+(budget_table[[#This Row],[Income]]-budget_table[[#This Row],[Debit]]))</f>
        <v>842400</v>
      </c>
      <c r="H11" s="13" t="s">
        <v>14</v>
      </c>
      <c r="I11" s="14" t="s">
        <v>15</v>
      </c>
      <c r="J11" s="12">
        <f>AVERAGEIF(budget_table[Category],H11,budget_table[Debit])</f>
        <v>47400</v>
      </c>
      <c r="L11" s="22"/>
      <c r="M11" s="22"/>
      <c r="N11" s="22"/>
      <c r="O11" s="22"/>
      <c r="P11" s="22"/>
      <c r="Q11" s="22"/>
    </row>
    <row r="12" spans="1:17" ht="15" customHeight="1" x14ac:dyDescent="0.3">
      <c r="A12" s="4" t="str">
        <f>TEXT(budget_table[[#This Row],[Date]], "mmm")</f>
        <v>Jan</v>
      </c>
      <c r="B12" s="9">
        <v>44580</v>
      </c>
      <c r="C12" s="4" t="s">
        <v>4</v>
      </c>
      <c r="D12" s="5">
        <v>5000</v>
      </c>
      <c r="F12" s="5">
        <f>SUM(F11+(budget_table[[#This Row],[Income]]-budget_table[[#This Row],[Debit]]))</f>
        <v>837400</v>
      </c>
      <c r="L12" s="22"/>
      <c r="M12" s="22"/>
      <c r="N12" s="22"/>
      <c r="O12" s="22"/>
      <c r="P12" s="22"/>
      <c r="Q12" s="22"/>
    </row>
    <row r="13" spans="1:17" x14ac:dyDescent="0.3">
      <c r="A13" s="4" t="str">
        <f>TEXT(budget_table[[#This Row],[Date]], "mmm")</f>
        <v>Jan</v>
      </c>
      <c r="B13" s="9">
        <v>44581</v>
      </c>
      <c r="C13" s="4" t="s">
        <v>3</v>
      </c>
      <c r="D13" s="5">
        <v>3200</v>
      </c>
      <c r="F13" s="5">
        <f>SUM(F12+(budget_table[[#This Row],[Income]]-budget_table[[#This Row],[Debit]]))</f>
        <v>834200</v>
      </c>
      <c r="L13" s="22"/>
      <c r="M13" s="22"/>
      <c r="N13" s="22"/>
      <c r="O13" s="22"/>
      <c r="P13" s="22"/>
      <c r="Q13" s="22"/>
    </row>
    <row r="14" spans="1:17" x14ac:dyDescent="0.3">
      <c r="A14" s="4" t="str">
        <f>TEXT(budget_table[[#This Row],[Date]], "mmm")</f>
        <v>Jan</v>
      </c>
      <c r="B14" s="9">
        <v>44582</v>
      </c>
      <c r="C14" s="4" t="s">
        <v>14</v>
      </c>
      <c r="D14" s="5">
        <v>4800</v>
      </c>
      <c r="F14" s="5">
        <f>SUM(F13+(budget_table[[#This Row],[Income]]-budget_table[[#This Row],[Debit]]))</f>
        <v>829400</v>
      </c>
      <c r="L14" s="22"/>
      <c r="M14" s="22"/>
      <c r="N14" s="22"/>
      <c r="O14" s="22"/>
      <c r="P14" s="22"/>
      <c r="Q14" s="22"/>
    </row>
    <row r="15" spans="1:17" x14ac:dyDescent="0.3">
      <c r="A15" s="4" t="str">
        <f>TEXT(budget_table[[#This Row],[Date]], "mmm")</f>
        <v>Jan</v>
      </c>
      <c r="B15" s="9">
        <v>44582</v>
      </c>
      <c r="C15" s="4" t="s">
        <v>13</v>
      </c>
      <c r="D15" s="5">
        <v>2000</v>
      </c>
      <c r="F15" s="5">
        <f>SUM(F14+(budget_table[[#This Row],[Income]]-budget_table[[#This Row],[Debit]]))</f>
        <v>827400</v>
      </c>
      <c r="L15" s="22"/>
      <c r="M15" s="22"/>
      <c r="N15" s="22"/>
      <c r="O15" s="22"/>
      <c r="P15" s="22"/>
      <c r="Q15" s="22"/>
    </row>
    <row r="16" spans="1:17" x14ac:dyDescent="0.3">
      <c r="A16" s="4" t="str">
        <f>TEXT(budget_table[[#This Row],[Date]], "mmm")</f>
        <v>Jan</v>
      </c>
      <c r="B16" s="9">
        <v>44584</v>
      </c>
      <c r="C16" s="4" t="s">
        <v>5</v>
      </c>
      <c r="D16" s="5">
        <v>30000</v>
      </c>
      <c r="F16" s="5">
        <f>SUM(F15+(budget_table[[#This Row],[Income]]-budget_table[[#This Row],[Debit]]))</f>
        <v>797400</v>
      </c>
      <c r="L16" s="22"/>
      <c r="M16" s="22"/>
      <c r="N16" s="22"/>
      <c r="O16" s="22"/>
      <c r="P16" s="22"/>
      <c r="Q16" s="22"/>
    </row>
    <row r="17" spans="1:17" x14ac:dyDescent="0.3">
      <c r="A17" s="4" t="str">
        <f>TEXT(budget_table[[#This Row],[Date]], "mmm")</f>
        <v>Jan</v>
      </c>
      <c r="B17" s="9">
        <v>44587</v>
      </c>
      <c r="C17" s="4" t="s">
        <v>3</v>
      </c>
      <c r="D17" s="5">
        <v>4000</v>
      </c>
      <c r="F17" s="5">
        <f>SUM(F16+(budget_table[[#This Row],[Income]]-budget_table[[#This Row],[Debit]]))</f>
        <v>793400</v>
      </c>
      <c r="L17" s="22"/>
      <c r="M17" s="22"/>
      <c r="N17" s="22"/>
      <c r="O17" s="22"/>
      <c r="P17" s="22"/>
      <c r="Q17" s="22"/>
    </row>
    <row r="18" spans="1:17" ht="15" customHeight="1" x14ac:dyDescent="0.3">
      <c r="A18" s="4" t="str">
        <f>TEXT(budget_table[[#This Row],[Date]], "mmm")</f>
        <v>Jan</v>
      </c>
      <c r="B18" s="9">
        <v>44588</v>
      </c>
      <c r="C18" s="4" t="s">
        <v>4</v>
      </c>
      <c r="D18" s="5">
        <v>5000</v>
      </c>
      <c r="F18" s="5">
        <f>SUM(F17+(budget_table[[#This Row],[Income]]-budget_table[[#This Row],[Debit]]))</f>
        <v>788400</v>
      </c>
      <c r="L18" s="22"/>
      <c r="M18" s="22"/>
      <c r="N18" s="22"/>
    </row>
    <row r="19" spans="1:17" x14ac:dyDescent="0.3">
      <c r="A19" s="4" t="str">
        <f>TEXT(budget_table[[#This Row],[Date]], "mmm")</f>
        <v>Jan</v>
      </c>
      <c r="B19" s="9">
        <v>44589</v>
      </c>
      <c r="C19" s="4" t="s">
        <v>13</v>
      </c>
      <c r="D19" s="5">
        <v>1200</v>
      </c>
      <c r="F19" s="5">
        <f>SUM(F18+(budget_table[[#This Row],[Income]]-budget_table[[#This Row],[Debit]]))</f>
        <v>787200</v>
      </c>
      <c r="L19" s="22"/>
      <c r="M19" s="22"/>
      <c r="N19" s="22"/>
    </row>
    <row r="20" spans="1:17" x14ac:dyDescent="0.3">
      <c r="A20" s="4" t="str">
        <f>TEXT(budget_table[[#This Row],[Date]], "mmm")</f>
        <v>Jan</v>
      </c>
      <c r="B20" s="9">
        <v>44590</v>
      </c>
      <c r="C20" s="4" t="s">
        <v>5</v>
      </c>
      <c r="D20" s="5">
        <v>154650</v>
      </c>
      <c r="F20" s="5">
        <f>SUM(F19+(budget_table[[#This Row],[Income]]-budget_table[[#This Row],[Debit]]))</f>
        <v>632550</v>
      </c>
    </row>
    <row r="21" spans="1:17" x14ac:dyDescent="0.3">
      <c r="A21" s="4" t="str">
        <f>TEXT(budget_table[[#This Row],[Date]], "mmm")</f>
        <v>Jan</v>
      </c>
      <c r="B21" s="9">
        <v>44591</v>
      </c>
      <c r="C21" s="4" t="s">
        <v>3</v>
      </c>
      <c r="D21" s="5">
        <v>5700</v>
      </c>
      <c r="F21" s="5">
        <f>SUM(F20+(budget_table[[#This Row],[Income]]-budget_table[[#This Row],[Debit]]))</f>
        <v>626850</v>
      </c>
    </row>
    <row r="22" spans="1:17" x14ac:dyDescent="0.3">
      <c r="A22" s="4" t="str">
        <f>TEXT(budget_table[[#This Row],[Date]], "mmm")</f>
        <v>Feb</v>
      </c>
      <c r="B22" s="9">
        <v>44593</v>
      </c>
      <c r="C22" s="4" t="s">
        <v>12</v>
      </c>
      <c r="E22" s="5">
        <v>1200000</v>
      </c>
      <c r="F22" s="5">
        <f>SUM(F21+(budget_table[[#This Row],[Income]]-budget_table[[#This Row],[Debit]]))</f>
        <v>1826850</v>
      </c>
    </row>
    <row r="23" spans="1:17" x14ac:dyDescent="0.3">
      <c r="A23" s="4" t="str">
        <f>TEXT(budget_table[[#This Row],[Date]], "mmm")</f>
        <v>Feb</v>
      </c>
      <c r="B23" s="9">
        <v>44594</v>
      </c>
      <c r="C23" s="4" t="s">
        <v>2</v>
      </c>
      <c r="D23" s="5">
        <v>35000</v>
      </c>
      <c r="F23" s="5">
        <f>SUM(F22+(budget_table[[#This Row],[Income]]-budget_table[[#This Row],[Debit]]))</f>
        <v>1791850</v>
      </c>
    </row>
    <row r="24" spans="1:17" x14ac:dyDescent="0.3">
      <c r="A24" s="4" t="str">
        <f>TEXT(budget_table[[#This Row],[Date]], "mmm")</f>
        <v>Feb</v>
      </c>
      <c r="B24" s="9">
        <v>44594</v>
      </c>
      <c r="C24" s="4" t="s">
        <v>13</v>
      </c>
      <c r="D24" s="5">
        <v>5000</v>
      </c>
      <c r="F24" s="5">
        <f>SUM(F23+(budget_table[[#This Row],[Income]]-budget_table[[#This Row],[Debit]]))</f>
        <v>1786850</v>
      </c>
    </row>
    <row r="25" spans="1:17" x14ac:dyDescent="0.3">
      <c r="A25" s="4" t="str">
        <f>TEXT(budget_table[[#This Row],[Date]], "mmm")</f>
        <v>Feb</v>
      </c>
      <c r="B25" s="9">
        <v>44594</v>
      </c>
      <c r="C25" s="4" t="s">
        <v>3</v>
      </c>
      <c r="D25" s="5">
        <v>15000</v>
      </c>
      <c r="F25" s="5">
        <f>SUM(F24+(budget_table[[#This Row],[Income]]-budget_table[[#This Row],[Debit]]))</f>
        <v>1771850</v>
      </c>
    </row>
    <row r="26" spans="1:17" x14ac:dyDescent="0.3">
      <c r="A26" s="4" t="str">
        <f>TEXT(budget_table[[#This Row],[Date]], "mmm")</f>
        <v>Feb</v>
      </c>
      <c r="B26" s="9">
        <v>44597</v>
      </c>
      <c r="C26" s="4" t="s">
        <v>4</v>
      </c>
      <c r="D26" s="5">
        <v>10000</v>
      </c>
      <c r="F26" s="5">
        <f>SUM(F25+(budget_table[[#This Row],[Income]]-budget_table[[#This Row],[Debit]]))</f>
        <v>1761850</v>
      </c>
    </row>
    <row r="27" spans="1:17" x14ac:dyDescent="0.3">
      <c r="A27" s="4" t="str">
        <f>TEXT(budget_table[[#This Row],[Date]], "mmm")</f>
        <v>Feb</v>
      </c>
      <c r="B27" s="9">
        <v>44598</v>
      </c>
      <c r="C27" s="4" t="s">
        <v>6</v>
      </c>
      <c r="D27" s="5">
        <v>150000</v>
      </c>
      <c r="F27" s="5">
        <f>SUM(F26+(budget_table[[#This Row],[Income]]-budget_table[[#This Row],[Debit]]))</f>
        <v>1611850</v>
      </c>
    </row>
    <row r="28" spans="1:17" x14ac:dyDescent="0.3">
      <c r="A28" s="4" t="str">
        <f>TEXT(budget_table[[#This Row],[Date]], "mmm")</f>
        <v>Feb</v>
      </c>
      <c r="B28" s="9">
        <v>44600</v>
      </c>
      <c r="C28" s="4" t="s">
        <v>13</v>
      </c>
      <c r="D28" s="5">
        <v>3700</v>
      </c>
      <c r="F28" s="5">
        <f>SUM(F27+(budget_table[[#This Row],[Income]]-budget_table[[#This Row],[Debit]]))</f>
        <v>1608150</v>
      </c>
    </row>
    <row r="29" spans="1:17" x14ac:dyDescent="0.3">
      <c r="A29" s="4" t="str">
        <f>TEXT(budget_table[[#This Row],[Date]], "mmm")</f>
        <v>Feb</v>
      </c>
      <c r="B29" s="9">
        <v>44600</v>
      </c>
      <c r="C29" s="4" t="s">
        <v>3</v>
      </c>
      <c r="D29" s="5">
        <v>9000</v>
      </c>
      <c r="F29" s="5">
        <f>SUM(F28+(budget_table[[#This Row],[Income]]-budget_table[[#This Row],[Debit]]))</f>
        <v>1599150</v>
      </c>
    </row>
    <row r="30" spans="1:17" x14ac:dyDescent="0.3">
      <c r="A30" s="4" t="str">
        <f>TEXT(budget_table[[#This Row],[Date]], "mmm")</f>
        <v>Feb</v>
      </c>
      <c r="B30" s="9">
        <v>44600</v>
      </c>
      <c r="C30" s="4" t="s">
        <v>5</v>
      </c>
      <c r="D30" s="5">
        <v>188000</v>
      </c>
      <c r="F30" s="5">
        <f>SUM(F29+(budget_table[[#This Row],[Income]]-budget_table[[#This Row],[Debit]]))</f>
        <v>1411150</v>
      </c>
    </row>
    <row r="31" spans="1:17" x14ac:dyDescent="0.3">
      <c r="A31" s="4" t="str">
        <f>TEXT(budget_table[[#This Row],[Date]], "mmm")</f>
        <v>Feb</v>
      </c>
      <c r="B31" s="9">
        <v>44600</v>
      </c>
      <c r="C31" s="4" t="s">
        <v>13</v>
      </c>
      <c r="D31" s="5">
        <v>4200</v>
      </c>
      <c r="F31" s="5">
        <f>SUM(F30+(budget_table[[#This Row],[Income]]-budget_table[[#This Row],[Debit]]))</f>
        <v>1406950</v>
      </c>
    </row>
    <row r="32" spans="1:17" x14ac:dyDescent="0.3">
      <c r="A32" s="4" t="str">
        <f>TEXT(budget_table[[#This Row],[Date]], "mmm")</f>
        <v>Feb</v>
      </c>
      <c r="B32" s="9">
        <v>44602</v>
      </c>
      <c r="C32" s="4" t="s">
        <v>3</v>
      </c>
      <c r="D32" s="5">
        <v>3100</v>
      </c>
      <c r="F32" s="5">
        <f>SUM(F31+(budget_table[[#This Row],[Income]]-budget_table[[#This Row],[Debit]]))</f>
        <v>1403850</v>
      </c>
    </row>
    <row r="33" spans="1:6" x14ac:dyDescent="0.3">
      <c r="A33" s="4" t="str">
        <f>TEXT(budget_table[[#This Row],[Date]], "mmm")</f>
        <v>Feb</v>
      </c>
      <c r="B33" s="9">
        <v>44603</v>
      </c>
      <c r="C33" s="4" t="s">
        <v>14</v>
      </c>
      <c r="D33" s="5">
        <v>90000</v>
      </c>
      <c r="F33" s="5">
        <f>SUM(F32+(budget_table[[#This Row],[Income]]-budget_table[[#This Row],[Debit]]))</f>
        <v>1313850</v>
      </c>
    </row>
    <row r="34" spans="1:6" x14ac:dyDescent="0.3">
      <c r="A34" s="4" t="str">
        <f>TEXT(budget_table[[#This Row],[Date]], "mmm")</f>
        <v>Feb</v>
      </c>
      <c r="B34" s="9">
        <v>44604</v>
      </c>
      <c r="C34" s="4" t="s">
        <v>3</v>
      </c>
      <c r="D34" s="5">
        <v>15000</v>
      </c>
      <c r="F34" s="5">
        <f>SUM(F33+(budget_table[[#This Row],[Income]]-budget_table[[#This Row],[Debit]]))</f>
        <v>1298850</v>
      </c>
    </row>
    <row r="35" spans="1:6" x14ac:dyDescent="0.3">
      <c r="A35" s="4" t="str">
        <f>TEXT(budget_table[[#This Row],[Date]], "mmm")</f>
        <v>Feb</v>
      </c>
      <c r="B35" s="9">
        <v>44606</v>
      </c>
      <c r="C35" s="4" t="s">
        <v>13</v>
      </c>
      <c r="D35" s="5">
        <v>4500</v>
      </c>
      <c r="F35" s="5">
        <f>SUM(F34+(budget_table[[#This Row],[Income]]-budget_table[[#This Row],[Debit]]))</f>
        <v>1294350</v>
      </c>
    </row>
    <row r="36" spans="1:6" x14ac:dyDescent="0.3">
      <c r="A36" s="4" t="str">
        <f>TEXT(budget_table[[#This Row],[Date]], "mmm")</f>
        <v>Feb</v>
      </c>
      <c r="B36" s="9">
        <v>44606</v>
      </c>
      <c r="C36" s="4" t="s">
        <v>5</v>
      </c>
      <c r="D36" s="5">
        <v>110900</v>
      </c>
      <c r="F36" s="5">
        <f>SUM(F35+(budget_table[[#This Row],[Income]]-budget_table[[#This Row],[Debit]]))</f>
        <v>1183450</v>
      </c>
    </row>
    <row r="37" spans="1:6" x14ac:dyDescent="0.3">
      <c r="A37" s="4" t="str">
        <f>TEXT(budget_table[[#This Row],[Date]], "mmm")</f>
        <v>Feb</v>
      </c>
      <c r="B37" s="9">
        <v>44609</v>
      </c>
      <c r="C37" s="4" t="s">
        <v>3</v>
      </c>
      <c r="D37" s="5">
        <v>1200</v>
      </c>
      <c r="F37" s="5">
        <f>SUM(F36+(budget_table[[#This Row],[Income]]-budget_table[[#This Row],[Debit]]))</f>
        <v>1182250</v>
      </c>
    </row>
    <row r="38" spans="1:6" x14ac:dyDescent="0.3">
      <c r="A38" s="4" t="str">
        <f>TEXT(budget_table[[#This Row],[Date]], "mmm")</f>
        <v>Feb</v>
      </c>
      <c r="B38" s="9">
        <v>44611</v>
      </c>
      <c r="C38" s="4" t="s">
        <v>3</v>
      </c>
      <c r="D38" s="5">
        <v>2700</v>
      </c>
      <c r="F38" s="5">
        <f>SUM(F37+(budget_table[[#This Row],[Income]]-budget_table[[#This Row],[Debit]]))</f>
        <v>1179550</v>
      </c>
    </row>
    <row r="39" spans="1:6" x14ac:dyDescent="0.3">
      <c r="A39" s="4" t="str">
        <f>TEXT(budget_table[[#This Row],[Date]], "mmm")</f>
        <v>Feb</v>
      </c>
      <c r="B39" s="9">
        <v>44612</v>
      </c>
      <c r="C39" s="4" t="s">
        <v>4</v>
      </c>
      <c r="D39" s="5">
        <v>15000</v>
      </c>
      <c r="F39" s="5">
        <f>SUM(F38+(budget_table[[#This Row],[Income]]-budget_table[[#This Row],[Debit]]))</f>
        <v>1164550</v>
      </c>
    </row>
    <row r="40" spans="1:6" x14ac:dyDescent="0.3">
      <c r="A40" s="4" t="str">
        <f>TEXT(budget_table[[#This Row],[Date]], "mmm")</f>
        <v>Feb</v>
      </c>
      <c r="B40" s="9">
        <v>44615</v>
      </c>
      <c r="C40" s="4" t="s">
        <v>7</v>
      </c>
      <c r="D40" s="5">
        <v>4000</v>
      </c>
      <c r="F40" s="5">
        <f>SUM(F39+(budget_table[[#This Row],[Income]]-budget_table[[#This Row],[Debit]]))</f>
        <v>1160550</v>
      </c>
    </row>
    <row r="41" spans="1:6" x14ac:dyDescent="0.3">
      <c r="A41" s="4" t="str">
        <f>TEXT(budget_table[[#This Row],[Date]], "mmm")</f>
        <v>Feb</v>
      </c>
      <c r="B41" s="9">
        <v>44617</v>
      </c>
      <c r="C41" s="4" t="s">
        <v>13</v>
      </c>
      <c r="D41" s="5">
        <v>3100</v>
      </c>
      <c r="F41" s="5">
        <f>SUM(F40+(budget_table[[#This Row],[Income]]-budget_table[[#This Row],[Debit]]))</f>
        <v>1157450</v>
      </c>
    </row>
    <row r="42" spans="1:6" ht="15" customHeight="1" x14ac:dyDescent="0.3">
      <c r="A42" s="4" t="str">
        <f>TEXT(budget_table[[#This Row],[Date]], "mmm")</f>
        <v>Feb</v>
      </c>
      <c r="B42" s="9">
        <v>44617</v>
      </c>
      <c r="C42" s="4" t="s">
        <v>2</v>
      </c>
      <c r="D42" s="5">
        <v>6300</v>
      </c>
      <c r="F42" s="5">
        <f>SUM(F41+(budget_table[[#This Row],[Income]]-budget_table[[#This Row],[Debit]]))</f>
        <v>1151150</v>
      </c>
    </row>
    <row r="43" spans="1:6" x14ac:dyDescent="0.3">
      <c r="A43" s="4" t="str">
        <f>TEXT(budget_table[[#This Row],[Date]], "mmm")</f>
        <v>Feb</v>
      </c>
      <c r="B43" s="9">
        <v>44620</v>
      </c>
      <c r="C43" s="4" t="s">
        <v>3</v>
      </c>
      <c r="D43" s="5">
        <v>1800</v>
      </c>
      <c r="F43" s="5">
        <f>SUM(F42+(budget_table[[#This Row],[Income]]-budget_table[[#This Row],[Debit]]))</f>
        <v>1149350</v>
      </c>
    </row>
    <row r="44" spans="1:6" x14ac:dyDescent="0.3">
      <c r="A44" s="4" t="str">
        <f>TEXT(budget_table[[#This Row],[Date]], "mmm")</f>
        <v>Mar</v>
      </c>
      <c r="B44" s="9">
        <v>44621</v>
      </c>
      <c r="C44" s="4" t="s">
        <v>12</v>
      </c>
      <c r="E44" s="5">
        <v>1200000</v>
      </c>
      <c r="F44" s="5">
        <f>SUM(F43+(budget_table[[#This Row],[Income]]-budget_table[[#This Row],[Debit]]))</f>
        <v>2349350</v>
      </c>
    </row>
    <row r="45" spans="1:6" x14ac:dyDescent="0.3">
      <c r="A45" s="4" t="str">
        <f>TEXT(budget_table[[#This Row],[Date]], "mmm")</f>
        <v>Mar</v>
      </c>
      <c r="B45" s="9">
        <v>44631</v>
      </c>
      <c r="C45" s="4" t="s">
        <v>3</v>
      </c>
      <c r="D45" s="5">
        <v>70000</v>
      </c>
      <c r="F45" s="5">
        <f>SUM(F44+(budget_table[[#This Row],[Income]]-budget_table[[#This Row],[Debit]]))</f>
        <v>2279350</v>
      </c>
    </row>
    <row r="46" spans="1:6" x14ac:dyDescent="0.3">
      <c r="A46" s="4" t="str">
        <f>TEXT(budget_table[[#This Row],[Date]], "mmm")</f>
        <v>Mar</v>
      </c>
      <c r="B46" s="9">
        <v>44635</v>
      </c>
      <c r="C46" s="4" t="s">
        <v>4</v>
      </c>
      <c r="D46" s="5">
        <v>20000</v>
      </c>
      <c r="F46" s="5">
        <f>SUM(F45+(budget_table[[#This Row],[Income]]-budget_table[[#This Row],[Debit]]))</f>
        <v>2259350</v>
      </c>
    </row>
    <row r="47" spans="1:6" x14ac:dyDescent="0.3">
      <c r="A47" s="4" t="str">
        <f>TEXT(budget_table[[#This Row],[Date]], "mmm")</f>
        <v>Mar</v>
      </c>
      <c r="B47" s="9">
        <v>44635</v>
      </c>
      <c r="C47" s="4" t="s">
        <v>2</v>
      </c>
      <c r="D47" s="5">
        <v>90000</v>
      </c>
      <c r="F47" s="5">
        <f>SUM(F46+(budget_table[[#This Row],[Income]]-budget_table[[#This Row],[Debit]]))</f>
        <v>2169350</v>
      </c>
    </row>
    <row r="48" spans="1:6" x14ac:dyDescent="0.3">
      <c r="A48" s="4" t="str">
        <f>TEXT(budget_table[[#This Row],[Date]], "mmm")</f>
        <v>Mar</v>
      </c>
      <c r="B48" s="9">
        <v>44635</v>
      </c>
      <c r="C48" s="4" t="s">
        <v>13</v>
      </c>
      <c r="D48" s="5">
        <v>2500</v>
      </c>
      <c r="F48" s="5">
        <f>SUM(F47+(budget_table[[#This Row],[Income]]-budget_table[[#This Row],[Debit]]))</f>
        <v>2166850</v>
      </c>
    </row>
    <row r="49" spans="1:6" x14ac:dyDescent="0.3">
      <c r="A49" s="4" t="str">
        <f>TEXT(budget_table[[#This Row],[Date]], "mmm")</f>
        <v>Mar</v>
      </c>
      <c r="B49" s="9">
        <v>44636</v>
      </c>
      <c r="C49" s="4" t="s">
        <v>3</v>
      </c>
      <c r="D49" s="5">
        <v>5500</v>
      </c>
      <c r="F49" s="5">
        <f>SUM(F48+(budget_table[[#This Row],[Income]]-budget_table[[#This Row],[Debit]]))</f>
        <v>2161350</v>
      </c>
    </row>
    <row r="50" spans="1:6" x14ac:dyDescent="0.3">
      <c r="A50" s="4" t="str">
        <f>TEXT(budget_table[[#This Row],[Date]], "mmm")</f>
        <v>Jan</v>
      </c>
      <c r="F50" s="5">
        <f>SUM(F49+(budget_table[[#This Row],[Income]]-budget_table[[#This Row],[Debit]]))</f>
        <v>2161350</v>
      </c>
    </row>
    <row r="51" spans="1:6" x14ac:dyDescent="0.3">
      <c r="A51" s="4" t="str">
        <f>TEXT(budget_table[[#This Row],[Date]], "mmm")</f>
        <v>Jan</v>
      </c>
      <c r="F51" s="5">
        <f>SUM(F50+(budget_table[[#This Row],[Income]]-budget_table[[#This Row],[Debit]]))</f>
        <v>2161350</v>
      </c>
    </row>
    <row r="52" spans="1:6" x14ac:dyDescent="0.3">
      <c r="A52" s="4" t="str">
        <f>TEXT(budget_table[[#This Row],[Date]], "mmm")</f>
        <v>Jan</v>
      </c>
      <c r="B52" s="9"/>
      <c r="F52" s="5">
        <f>SUM(F51+(budget_table[[#This Row],[Income]]-budget_table[[#This Row],[Debit]]))</f>
        <v>2161350</v>
      </c>
    </row>
    <row r="53" spans="1:6" x14ac:dyDescent="0.3">
      <c r="A53" s="4" t="str">
        <f>TEXT(budget_table[[#This Row],[Date]], "mmm")</f>
        <v>Jan</v>
      </c>
      <c r="B53" s="9"/>
      <c r="F53" s="5">
        <f>SUM(F52+(budget_table[[#This Row],[Income]]-budget_table[[#This Row],[Debit]]))</f>
        <v>2161350</v>
      </c>
    </row>
    <row r="54" spans="1:6" x14ac:dyDescent="0.3">
      <c r="A54" s="4" t="str">
        <f>TEXT(budget_table[[#This Row],[Date]], "mmm")</f>
        <v>Jan</v>
      </c>
      <c r="F54" s="5">
        <f>SUM(F53+(budget_table[[#This Row],[Income]]-budget_table[[#This Row],[Debit]]))</f>
        <v>2161350</v>
      </c>
    </row>
    <row r="55" spans="1:6" x14ac:dyDescent="0.3">
      <c r="A55" s="4" t="str">
        <f>TEXT(budget_table[[#This Row],[Date]], "mmm")</f>
        <v>Jan</v>
      </c>
      <c r="F55" s="5">
        <f>SUM(F54+(budget_table[[#This Row],[Income]]-budget_table[[#This Row],[Debit]]))</f>
        <v>2161350</v>
      </c>
    </row>
    <row r="56" spans="1:6" x14ac:dyDescent="0.3">
      <c r="A56" s="4" t="str">
        <f>TEXT(budget_table[[#This Row],[Date]], "mmm")</f>
        <v>Jan</v>
      </c>
      <c r="F56" s="5">
        <f>SUM(F55+(budget_table[[#This Row],[Income]]-budget_table[[#This Row],[Debit]]))</f>
        <v>2161350</v>
      </c>
    </row>
  </sheetData>
  <mergeCells count="2">
    <mergeCell ref="L1:N19"/>
    <mergeCell ref="O1:Q17"/>
  </mergeCells>
  <dataValidations xWindow="198" yWindow="328" count="3">
    <dataValidation type="list" allowBlank="1" showInputMessage="1" showErrorMessage="1" sqref="C50:C1048576" xr:uid="{654F5D15-3FB1-46DB-B238-D655DB02003D}">
      <formula1>"Rent, Utilities, Food, Data, Transportation, Lifestyle, Healthcare, Education, Miscellaneous, Salary"</formula1>
    </dataValidation>
    <dataValidation type="list" allowBlank="1" showInputMessage="1" showErrorMessage="1" sqref="H2:H11" xr:uid="{9223A7FD-442E-4014-A57C-1393EA642103}">
      <formula1>"Salary, Utilities, Data, Transportation, Food, Lifestyle, Rent, Education, Healthcare, Miscellaneous"</formula1>
    </dataValidation>
    <dataValidation type="list" allowBlank="1" showInputMessage="1" showErrorMessage="1" errorTitle="error!" error="invalid category" promptTitle="input!" prompt="please select a valid category from the dropdown" sqref="C2:C49" xr:uid="{1E73BED3-1300-4654-B43C-967CC6F3C60A}">
      <formula1>"Salary, Utilities, Data, Transportation, Lifestyle, Food, Education, Miscellaneous, Healthcare, Rent"</formula1>
    </dataValidation>
  </dataValidations>
  <pageMargins left="0.7" right="0.7" top="0.75" bottom="0.75" header="0.3" footer="0.3"/>
  <pageSetup orientation="portrait" r:id="rId1"/>
  <drawing r:id="rId2"/>
  <tableParts count="2">
    <tablePart r:id="rId3"/>
    <tablePart r:id="rId4"/>
  </tableParts>
  <extLst>
    <ext xmlns:x15="http://schemas.microsoft.com/office/spreadsheetml/2010/11/main" uri="{3A4CF648-6AED-40f4-86FF-DC5316D8AED3}">
      <x14:slicerList xmlns:x14="http://schemas.microsoft.com/office/spreadsheetml/2009/9/main">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73913-08B9-4E33-9F77-6B93D1D40114}">
  <dimension ref="A1:T26"/>
  <sheetViews>
    <sheetView showGridLines="0" showRowColHeaders="0" workbookViewId="0">
      <selection activeCell="V19" sqref="V19"/>
    </sheetView>
  </sheetViews>
  <sheetFormatPr defaultRowHeight="14.4" x14ac:dyDescent="0.3"/>
  <cols>
    <col min="1" max="1" width="3.44140625" style="1" customWidth="1"/>
    <col min="2" max="2" width="14.109375" style="1" bestFit="1" customWidth="1"/>
    <col min="3" max="3" width="27.88671875" style="3" customWidth="1"/>
    <col min="4" max="4" width="4.5546875" style="1" customWidth="1"/>
    <col min="5" max="11" width="8.88671875" style="1"/>
    <col min="12" max="12" width="11.6640625" style="1" customWidth="1"/>
    <col min="13" max="16384" width="8.88671875" style="1"/>
  </cols>
  <sheetData>
    <row r="1" spans="1:20" ht="15" customHeight="1" x14ac:dyDescent="0.3">
      <c r="A1" s="24"/>
      <c r="B1" s="23" t="s">
        <v>19</v>
      </c>
      <c r="C1" s="23"/>
      <c r="D1" s="23"/>
      <c r="E1" s="23"/>
      <c r="F1" s="23"/>
      <c r="G1" s="23"/>
      <c r="H1" s="23"/>
      <c r="I1" s="23"/>
      <c r="J1" s="23"/>
      <c r="K1" s="23"/>
      <c r="L1" s="23"/>
      <c r="M1" s="23"/>
      <c r="N1" s="23"/>
      <c r="O1" s="23"/>
      <c r="P1" s="23"/>
      <c r="Q1" s="23"/>
      <c r="R1" s="23"/>
      <c r="S1" s="23"/>
    </row>
    <row r="2" spans="1:20" x14ac:dyDescent="0.3">
      <c r="A2" s="24"/>
      <c r="B2" s="23"/>
      <c r="C2" s="23"/>
      <c r="D2" s="23"/>
      <c r="E2" s="23"/>
      <c r="F2" s="23"/>
      <c r="G2" s="23"/>
      <c r="H2" s="23"/>
      <c r="I2" s="23"/>
      <c r="J2" s="23"/>
      <c r="K2" s="23"/>
      <c r="L2" s="23"/>
      <c r="M2" s="23"/>
      <c r="N2" s="23"/>
      <c r="O2" s="23"/>
      <c r="P2" s="23"/>
      <c r="Q2" s="23"/>
      <c r="R2" s="23"/>
      <c r="S2" s="23"/>
    </row>
    <row r="3" spans="1:20" x14ac:dyDescent="0.3">
      <c r="A3" s="24"/>
      <c r="B3" s="23"/>
      <c r="C3" s="23"/>
      <c r="D3" s="23"/>
      <c r="E3" s="23"/>
      <c r="F3" s="23"/>
      <c r="G3" s="23"/>
      <c r="H3" s="23"/>
      <c r="I3" s="23"/>
      <c r="J3" s="23"/>
      <c r="K3" s="23"/>
      <c r="L3" s="23"/>
      <c r="M3" s="23"/>
      <c r="N3" s="23"/>
      <c r="O3" s="23"/>
      <c r="P3" s="23"/>
      <c r="Q3" s="23"/>
      <c r="R3" s="23"/>
      <c r="S3" s="23"/>
    </row>
    <row r="4" spans="1:20" x14ac:dyDescent="0.3">
      <c r="A4" s="24"/>
      <c r="B4" s="23"/>
      <c r="C4" s="23"/>
      <c r="D4" s="23"/>
      <c r="E4" s="23"/>
      <c r="F4" s="23"/>
      <c r="G4" s="23"/>
      <c r="H4" s="23"/>
      <c r="I4" s="23"/>
      <c r="J4" s="23"/>
      <c r="K4" s="23"/>
      <c r="L4" s="23"/>
      <c r="M4" s="23"/>
      <c r="N4" s="23"/>
      <c r="O4" s="23"/>
      <c r="P4" s="23"/>
      <c r="Q4" s="23"/>
      <c r="R4" s="23"/>
      <c r="S4" s="23"/>
    </row>
    <row r="5" spans="1:20" x14ac:dyDescent="0.3">
      <c r="A5" s="24"/>
      <c r="B5" s="23"/>
      <c r="C5" s="23"/>
      <c r="D5" s="23"/>
      <c r="E5" s="23"/>
      <c r="F5" s="23"/>
      <c r="G5" s="23"/>
      <c r="H5" s="23"/>
      <c r="I5" s="23"/>
      <c r="J5" s="23"/>
      <c r="K5" s="23"/>
      <c r="L5" s="23"/>
      <c r="M5" s="23"/>
      <c r="N5" s="23"/>
      <c r="O5" s="23"/>
      <c r="P5" s="23"/>
      <c r="Q5" s="23"/>
      <c r="R5" s="23"/>
      <c r="S5" s="23"/>
    </row>
    <row r="6" spans="1:20" x14ac:dyDescent="0.3">
      <c r="C6" s="2"/>
      <c r="M6" s="2"/>
      <c r="N6" s="2"/>
      <c r="O6" s="2"/>
      <c r="P6" s="2"/>
      <c r="Q6" s="2"/>
      <c r="R6" s="2"/>
      <c r="S6" s="2"/>
      <c r="T6" s="2"/>
    </row>
    <row r="7" spans="1:20" x14ac:dyDescent="0.3">
      <c r="B7" s="20" t="s">
        <v>28</v>
      </c>
      <c r="C7" s="12" t="s">
        <v>18</v>
      </c>
      <c r="M7" s="2"/>
      <c r="N7" s="2"/>
      <c r="O7" s="2"/>
      <c r="P7" s="2"/>
      <c r="Q7" s="2"/>
      <c r="R7" s="2"/>
      <c r="S7" s="2"/>
      <c r="T7" s="2"/>
    </row>
    <row r="8" spans="1:20" x14ac:dyDescent="0.3">
      <c r="B8" s="1" t="s">
        <v>12</v>
      </c>
      <c r="C8" s="15">
        <f>SUMIFS(budget_table[Income], budget_table[Month], Dashboard!B7,budget_table[Category],Dashboard!B8)</f>
        <v>1200000</v>
      </c>
      <c r="M8" s="2"/>
      <c r="N8" s="2"/>
      <c r="O8" s="2"/>
      <c r="P8" s="2"/>
      <c r="Q8" s="2"/>
      <c r="R8" s="2"/>
      <c r="S8" s="2"/>
      <c r="T8" s="2"/>
    </row>
    <row r="9" spans="1:20" x14ac:dyDescent="0.3">
      <c r="B9" s="1" t="s">
        <v>2</v>
      </c>
      <c r="C9" s="15">
        <f>SUMIFS(budget_table[Debit],budget_table[Month],Dashboard!$B$7,budget_table[Category],Dashboard!B9)</f>
        <v>41300</v>
      </c>
      <c r="M9" s="2"/>
      <c r="N9" s="2"/>
      <c r="O9" s="2"/>
      <c r="P9" s="2"/>
      <c r="Q9" s="2"/>
      <c r="R9" s="2"/>
      <c r="S9" s="2"/>
      <c r="T9" s="2"/>
    </row>
    <row r="10" spans="1:20" ht="15" customHeight="1" x14ac:dyDescent="0.3">
      <c r="B10" s="1" t="s">
        <v>4</v>
      </c>
      <c r="C10" s="15">
        <f>SUMIFS(budget_table[Debit],budget_table[Month],Dashboard!$B$7,budget_table[Category],Dashboard!B10)</f>
        <v>25000</v>
      </c>
      <c r="M10" s="2"/>
      <c r="N10" s="2"/>
      <c r="O10" s="2"/>
      <c r="P10" s="2"/>
      <c r="Q10" s="2"/>
      <c r="R10" s="2"/>
      <c r="S10" s="2"/>
      <c r="T10" s="2"/>
    </row>
    <row r="11" spans="1:20" x14ac:dyDescent="0.3">
      <c r="B11" s="1" t="s">
        <v>3</v>
      </c>
      <c r="C11" s="15">
        <f>SUMIFS(budget_table[Debit],budget_table[Month],Dashboard!$B$7,budget_table[Category],Dashboard!B11)</f>
        <v>47800</v>
      </c>
      <c r="M11" s="2"/>
      <c r="N11" s="2"/>
      <c r="O11" s="2"/>
      <c r="P11" s="2"/>
      <c r="Q11" s="2"/>
      <c r="R11" s="2"/>
      <c r="S11" s="2"/>
      <c r="T11" s="2"/>
    </row>
    <row r="12" spans="1:20" x14ac:dyDescent="0.3">
      <c r="B12" s="1" t="s">
        <v>5</v>
      </c>
      <c r="C12" s="15">
        <f>SUMIFS(budget_table[Debit],budget_table[Month],Dashboard!$B$7,budget_table[Category],Dashboard!B12)</f>
        <v>298900</v>
      </c>
      <c r="M12" s="2"/>
      <c r="N12" s="2"/>
      <c r="O12" s="2"/>
      <c r="P12" s="2"/>
      <c r="Q12" s="2"/>
      <c r="R12" s="2"/>
      <c r="S12" s="2"/>
      <c r="T12" s="2"/>
    </row>
    <row r="13" spans="1:20" x14ac:dyDescent="0.3">
      <c r="B13" s="1" t="s">
        <v>1</v>
      </c>
      <c r="C13" s="15">
        <f>SUMIFS(budget_table[Debit],budget_table[Month],Dashboard!$B$7,budget_table[Category],Dashboard!B13)</f>
        <v>0</v>
      </c>
      <c r="M13" s="2"/>
      <c r="N13" s="2"/>
      <c r="O13" s="2"/>
      <c r="P13" s="2"/>
      <c r="Q13" s="2"/>
      <c r="R13" s="2"/>
      <c r="S13" s="2"/>
      <c r="T13" s="2"/>
    </row>
    <row r="14" spans="1:20" x14ac:dyDescent="0.3">
      <c r="B14" s="1" t="s">
        <v>6</v>
      </c>
      <c r="C14" s="15">
        <f>SUMIFS(budget_table[Debit],budget_table[Month],Dashboard!$B$7,budget_table[Category],Dashboard!B14)</f>
        <v>150000</v>
      </c>
      <c r="M14" s="2"/>
      <c r="N14" s="2"/>
      <c r="O14" s="2"/>
      <c r="P14" s="2"/>
      <c r="Q14" s="2"/>
      <c r="R14" s="2"/>
      <c r="S14" s="2"/>
      <c r="T14" s="2"/>
    </row>
    <row r="15" spans="1:20" x14ac:dyDescent="0.3">
      <c r="B15" s="1" t="s">
        <v>7</v>
      </c>
      <c r="C15" s="15">
        <f>SUMIFS(budget_table[Debit],budget_table[Month],Dashboard!$B$7,budget_table[Category],Dashboard!B15)</f>
        <v>4000</v>
      </c>
      <c r="M15" s="2"/>
      <c r="N15" s="2"/>
      <c r="O15" s="2"/>
      <c r="P15" s="2"/>
      <c r="Q15" s="2"/>
      <c r="R15" s="2"/>
      <c r="S15" s="2"/>
      <c r="T15" s="2"/>
    </row>
    <row r="16" spans="1:20" x14ac:dyDescent="0.3">
      <c r="B16" s="1" t="s">
        <v>14</v>
      </c>
      <c r="C16" s="15">
        <f>SUMIFS(budget_table[Debit],budget_table[Month],Dashboard!$B$7,budget_table[Category],Dashboard!B16)</f>
        <v>90000</v>
      </c>
      <c r="M16" s="2"/>
      <c r="N16" s="2"/>
      <c r="O16" s="2"/>
      <c r="P16" s="2"/>
      <c r="Q16" s="2"/>
      <c r="R16" s="2"/>
      <c r="S16" s="2"/>
      <c r="T16" s="2"/>
    </row>
    <row r="17" spans="2:20" x14ac:dyDescent="0.3">
      <c r="B17" s="1" t="s">
        <v>13</v>
      </c>
      <c r="C17" s="15">
        <f>SUMIFS(budget_table[Debit],budget_table[Month],Dashboard!$B$7,budget_table[Category],Dashboard!B17)</f>
        <v>20500</v>
      </c>
      <c r="M17" s="2"/>
      <c r="N17" s="2"/>
      <c r="O17" s="2"/>
      <c r="P17" s="2"/>
      <c r="Q17" s="2"/>
      <c r="R17" s="2"/>
      <c r="S17" s="2"/>
      <c r="T17" s="2"/>
    </row>
    <row r="18" spans="2:20" x14ac:dyDescent="0.3">
      <c r="C18" s="1"/>
      <c r="M18" s="2"/>
      <c r="N18" s="2"/>
      <c r="O18" s="2"/>
      <c r="P18" s="2"/>
      <c r="Q18" s="2"/>
      <c r="R18" s="2"/>
      <c r="S18" s="2"/>
      <c r="T18" s="2"/>
    </row>
    <row r="19" spans="2:20" x14ac:dyDescent="0.3">
      <c r="C19" s="1"/>
      <c r="M19" s="2"/>
      <c r="N19" s="2"/>
      <c r="O19" s="2"/>
      <c r="P19" s="2"/>
      <c r="Q19" s="2"/>
      <c r="R19" s="2"/>
      <c r="S19" s="2"/>
      <c r="T19" s="2"/>
    </row>
    <row r="20" spans="2:20" x14ac:dyDescent="0.3">
      <c r="C20" s="1"/>
      <c r="M20" s="2"/>
      <c r="N20" s="2"/>
      <c r="O20" s="2"/>
      <c r="P20" s="2"/>
      <c r="Q20" s="2"/>
      <c r="R20" s="2"/>
      <c r="S20" s="2"/>
      <c r="T20" s="2"/>
    </row>
    <row r="21" spans="2:20" x14ac:dyDescent="0.3">
      <c r="C21" s="1"/>
    </row>
    <row r="22" spans="2:20" x14ac:dyDescent="0.3">
      <c r="C22" s="1"/>
    </row>
    <row r="23" spans="2:20" x14ac:dyDescent="0.3">
      <c r="C23" s="1"/>
    </row>
    <row r="24" spans="2:20" x14ac:dyDescent="0.3">
      <c r="C24" s="1"/>
    </row>
    <row r="25" spans="2:20" x14ac:dyDescent="0.3">
      <c r="C25" s="1"/>
    </row>
    <row r="26" spans="2:20" x14ac:dyDescent="0.3">
      <c r="C26" s="1"/>
    </row>
  </sheetData>
  <mergeCells count="2">
    <mergeCell ref="B1:S5"/>
    <mergeCell ref="A1:A5"/>
  </mergeCells>
  <conditionalFormatting sqref="C8">
    <cfRule type="dataBar" priority="10">
      <dataBar>
        <cfvo type="num" val="0"/>
        <cfvo type="num" val="1200000"/>
        <color rgb="FF63C384"/>
      </dataBar>
      <extLst>
        <ext xmlns:x14="http://schemas.microsoft.com/office/spreadsheetml/2009/9/main" uri="{B025F937-C7B1-47D3-B67F-A62EFF666E3E}">
          <x14:id>{563CF0F3-8A1F-42C5-9CD9-B5F4DC6D3FB0}</x14:id>
        </ext>
      </extLst>
    </cfRule>
  </conditionalFormatting>
  <conditionalFormatting sqref="C9">
    <cfRule type="dataBar" priority="9">
      <dataBar>
        <cfvo type="num" val="0"/>
        <cfvo type="num" val="150000"/>
        <color rgb="FF638EC6"/>
      </dataBar>
      <extLst>
        <ext xmlns:x14="http://schemas.microsoft.com/office/spreadsheetml/2009/9/main" uri="{B025F937-C7B1-47D3-B67F-A62EFF666E3E}">
          <x14:id>{C458B8B7-EBB8-4997-8CA5-AEF84320DD50}</x14:id>
        </ext>
      </extLst>
    </cfRule>
  </conditionalFormatting>
  <conditionalFormatting sqref="C10">
    <cfRule type="dataBar" priority="8">
      <dataBar>
        <cfvo type="num" val="0"/>
        <cfvo type="num" val="20000"/>
        <color rgb="FF638EC6"/>
      </dataBar>
      <extLst>
        <ext xmlns:x14="http://schemas.microsoft.com/office/spreadsheetml/2009/9/main" uri="{B025F937-C7B1-47D3-B67F-A62EFF666E3E}">
          <x14:id>{B01F95B4-A11F-4744-91C3-41704D1CD89C}</x14:id>
        </ext>
      </extLst>
    </cfRule>
  </conditionalFormatting>
  <conditionalFormatting sqref="C11">
    <cfRule type="dataBar" priority="5">
      <dataBar>
        <cfvo type="num" val="0"/>
        <cfvo type="num" val="90000"/>
        <color rgb="FF638EC6"/>
      </dataBar>
      <extLst>
        <ext xmlns:x14="http://schemas.microsoft.com/office/spreadsheetml/2009/9/main" uri="{B025F937-C7B1-47D3-B67F-A62EFF666E3E}">
          <x14:id>{A49FFEBA-1DBD-4C3A-82ED-79DB63E02DCD}</x14:id>
        </ext>
      </extLst>
    </cfRule>
  </conditionalFormatting>
  <conditionalFormatting sqref="C12">
    <cfRule type="dataBar" priority="6">
      <dataBar>
        <cfvo type="num" val="0"/>
        <cfvo type="num" val="250000"/>
        <color rgb="FF638EC6"/>
      </dataBar>
      <extLst>
        <ext xmlns:x14="http://schemas.microsoft.com/office/spreadsheetml/2009/9/main" uri="{B025F937-C7B1-47D3-B67F-A62EFF666E3E}">
          <x14:id>{80E23846-EA48-495A-A4B6-6205EA060027}</x14:id>
        </ext>
      </extLst>
    </cfRule>
  </conditionalFormatting>
  <conditionalFormatting sqref="C13">
    <cfRule type="dataBar" priority="19">
      <dataBar>
        <cfvo type="num" val="0"/>
        <cfvo type="num" val="300000"/>
        <color theme="8" tint="-0.249977111117893"/>
      </dataBar>
      <extLst>
        <ext xmlns:x14="http://schemas.microsoft.com/office/spreadsheetml/2009/9/main" uri="{B025F937-C7B1-47D3-B67F-A62EFF666E3E}">
          <x14:id>{213883BB-E0F2-4C02-8D4D-04AA68A32CE4}</x14:id>
        </ext>
      </extLst>
    </cfRule>
  </conditionalFormatting>
  <conditionalFormatting sqref="C14">
    <cfRule type="dataBar" priority="4">
      <dataBar>
        <cfvo type="num" val="0"/>
        <cfvo type="num" val="150000"/>
        <color rgb="FF638EC6"/>
      </dataBar>
      <extLst>
        <ext xmlns:x14="http://schemas.microsoft.com/office/spreadsheetml/2009/9/main" uri="{B025F937-C7B1-47D3-B67F-A62EFF666E3E}">
          <x14:id>{90F24A94-26DD-4C2B-A141-C86D99E93706}</x14:id>
        </ext>
      </extLst>
    </cfRule>
  </conditionalFormatting>
  <conditionalFormatting sqref="C15">
    <cfRule type="dataBar" priority="3">
      <dataBar>
        <cfvo type="num" val="0"/>
        <cfvo type="num" val="20000"/>
        <color rgb="FF638EC6"/>
      </dataBar>
      <extLst>
        <ext xmlns:x14="http://schemas.microsoft.com/office/spreadsheetml/2009/9/main" uri="{B025F937-C7B1-47D3-B67F-A62EFF666E3E}">
          <x14:id>{BA249281-B717-401C-8040-51BEF1D47352}</x14:id>
        </ext>
      </extLst>
    </cfRule>
  </conditionalFormatting>
  <conditionalFormatting sqref="C16">
    <cfRule type="dataBar" priority="2">
      <dataBar>
        <cfvo type="num" val="0"/>
        <cfvo type="num" val="100000"/>
        <color rgb="FF638EC6"/>
      </dataBar>
      <extLst>
        <ext xmlns:x14="http://schemas.microsoft.com/office/spreadsheetml/2009/9/main" uri="{B025F937-C7B1-47D3-B67F-A62EFF666E3E}">
          <x14:id>{0B4049F4-3D88-49A3-BC10-217B86A8180D}</x14:id>
        </ext>
      </extLst>
    </cfRule>
  </conditionalFormatting>
  <conditionalFormatting sqref="C17">
    <cfRule type="dataBar" priority="1">
      <dataBar>
        <cfvo type="num" val="0"/>
        <cfvo type="num" val="20000"/>
        <color rgb="FF638EC6"/>
      </dataBar>
      <extLst>
        <ext xmlns:x14="http://schemas.microsoft.com/office/spreadsheetml/2009/9/main" uri="{B025F937-C7B1-47D3-B67F-A62EFF666E3E}">
          <x14:id>{AA4ECA2E-8603-4E54-8223-82D5D13F0CF3}</x14:id>
        </ext>
      </extLst>
    </cfRule>
  </conditionalFormatting>
  <conditionalFormatting sqref="C9:C17">
    <cfRule type="dataBar" priority="11">
      <dataBar>
        <cfvo type="min"/>
        <cfvo type="max"/>
        <color rgb="FF638EC6"/>
      </dataBar>
      <extLst>
        <ext xmlns:x14="http://schemas.microsoft.com/office/spreadsheetml/2009/9/main" uri="{B025F937-C7B1-47D3-B67F-A62EFF666E3E}">
          <x14:id>{55178CF5-DB52-4FE7-BC0D-D774BA38937D}</x14:id>
        </ext>
      </extLst>
    </cfRule>
  </conditionalFormatting>
  <pageMargins left="0.7" right="0.7" top="0.75" bottom="0.75" header="0.3" footer="0.3"/>
  <ignoredErrors>
    <ignoredError sqref="C8" calculatedColumn="1"/>
  </ignoredErrors>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563CF0F3-8A1F-42C5-9CD9-B5F4DC6D3FB0}">
            <x14:dataBar minLength="0" maxLength="100" border="1" negativeBarBorderColorSameAsPositive="0">
              <x14:cfvo type="num">
                <xm:f>0</xm:f>
              </x14:cfvo>
              <x14:cfvo type="num">
                <xm:f>1200000</xm:f>
              </x14:cfvo>
              <x14:borderColor rgb="FF63C384"/>
              <x14:negativeFillColor rgb="FFFF0000"/>
              <x14:negativeBorderColor rgb="FFFF0000"/>
              <x14:axisColor rgb="FF000000"/>
            </x14:dataBar>
          </x14:cfRule>
          <xm:sqref>C8</xm:sqref>
        </x14:conditionalFormatting>
        <x14:conditionalFormatting xmlns:xm="http://schemas.microsoft.com/office/excel/2006/main">
          <x14:cfRule type="dataBar" id="{C458B8B7-EBB8-4997-8CA5-AEF84320DD50}">
            <x14:dataBar minLength="0" maxLength="100" border="1" negativeBarBorderColorSameAsPositive="0">
              <x14:cfvo type="num">
                <xm:f>0</xm:f>
              </x14:cfvo>
              <x14:cfvo type="num">
                <xm:f>150000</xm:f>
              </x14:cfvo>
              <x14:borderColor rgb="FF638EC6"/>
              <x14:negativeFillColor rgb="FFFF0000"/>
              <x14:negativeBorderColor rgb="FFFF0000"/>
              <x14:axisColor rgb="FF000000"/>
            </x14:dataBar>
          </x14:cfRule>
          <xm:sqref>C9</xm:sqref>
        </x14:conditionalFormatting>
        <x14:conditionalFormatting xmlns:xm="http://schemas.microsoft.com/office/excel/2006/main">
          <x14:cfRule type="dataBar" id="{B01F95B4-A11F-4744-91C3-41704D1CD89C}">
            <x14:dataBar minLength="0" maxLength="100" border="1" negativeBarBorderColorSameAsPositive="0">
              <x14:cfvo type="num">
                <xm:f>0</xm:f>
              </x14:cfvo>
              <x14:cfvo type="num">
                <xm:f>20000</xm:f>
              </x14:cfvo>
              <x14:borderColor rgb="FF638EC6"/>
              <x14:negativeFillColor rgb="FFFF0000"/>
              <x14:negativeBorderColor rgb="FFFF0000"/>
              <x14:axisColor rgb="FF000000"/>
            </x14:dataBar>
          </x14:cfRule>
          <xm:sqref>C10</xm:sqref>
        </x14:conditionalFormatting>
        <x14:conditionalFormatting xmlns:xm="http://schemas.microsoft.com/office/excel/2006/main">
          <x14:cfRule type="dataBar" id="{A49FFEBA-1DBD-4C3A-82ED-79DB63E02DCD}">
            <x14:dataBar minLength="0" maxLength="100" border="1" negativeBarBorderColorSameAsPositive="0">
              <x14:cfvo type="num">
                <xm:f>0</xm:f>
              </x14:cfvo>
              <x14:cfvo type="num">
                <xm:f>90000</xm:f>
              </x14:cfvo>
              <x14:borderColor rgb="FF638EC6"/>
              <x14:negativeFillColor rgb="FFFF0000"/>
              <x14:negativeBorderColor rgb="FFFF0000"/>
              <x14:axisColor rgb="FF000000"/>
            </x14:dataBar>
          </x14:cfRule>
          <xm:sqref>C11</xm:sqref>
        </x14:conditionalFormatting>
        <x14:conditionalFormatting xmlns:xm="http://schemas.microsoft.com/office/excel/2006/main">
          <x14:cfRule type="dataBar" id="{80E23846-EA48-495A-A4B6-6205EA060027}">
            <x14:dataBar minLength="0" maxLength="100" border="1" negativeBarBorderColorSameAsPositive="0">
              <x14:cfvo type="num">
                <xm:f>0</xm:f>
              </x14:cfvo>
              <x14:cfvo type="num">
                <xm:f>250000</xm:f>
              </x14:cfvo>
              <x14:borderColor rgb="FF638EC6"/>
              <x14:negativeFillColor rgb="FFFF0000"/>
              <x14:negativeBorderColor rgb="FFFF0000"/>
              <x14:axisColor rgb="FF000000"/>
            </x14:dataBar>
          </x14:cfRule>
          <xm:sqref>C12</xm:sqref>
        </x14:conditionalFormatting>
        <x14:conditionalFormatting xmlns:xm="http://schemas.microsoft.com/office/excel/2006/main">
          <x14:cfRule type="dataBar" id="{213883BB-E0F2-4C02-8D4D-04AA68A32CE4}">
            <x14:dataBar minLength="0" maxLength="100">
              <x14:cfvo type="num">
                <xm:f>0</xm:f>
              </x14:cfvo>
              <x14:cfvo type="num">
                <xm:f>300000</xm:f>
              </x14:cfvo>
              <x14:negativeFillColor rgb="FFFF0000"/>
              <x14:axisColor rgb="FF000000"/>
            </x14:dataBar>
          </x14:cfRule>
          <xm:sqref>C13</xm:sqref>
        </x14:conditionalFormatting>
        <x14:conditionalFormatting xmlns:xm="http://schemas.microsoft.com/office/excel/2006/main">
          <x14:cfRule type="dataBar" id="{90F24A94-26DD-4C2B-A141-C86D99E93706}">
            <x14:dataBar minLength="0" maxLength="100" border="1" negativeBarBorderColorSameAsPositive="0">
              <x14:cfvo type="num">
                <xm:f>0</xm:f>
              </x14:cfvo>
              <x14:cfvo type="num">
                <xm:f>150000</xm:f>
              </x14:cfvo>
              <x14:borderColor rgb="FF638EC6"/>
              <x14:negativeFillColor rgb="FFFF0000"/>
              <x14:negativeBorderColor rgb="FFFF0000"/>
              <x14:axisColor rgb="FF000000"/>
            </x14:dataBar>
          </x14:cfRule>
          <xm:sqref>C14</xm:sqref>
        </x14:conditionalFormatting>
        <x14:conditionalFormatting xmlns:xm="http://schemas.microsoft.com/office/excel/2006/main">
          <x14:cfRule type="dataBar" id="{BA249281-B717-401C-8040-51BEF1D47352}">
            <x14:dataBar minLength="0" maxLength="100" border="1" negativeBarBorderColorSameAsPositive="0">
              <x14:cfvo type="num">
                <xm:f>0</xm:f>
              </x14:cfvo>
              <x14:cfvo type="num">
                <xm:f>20000</xm:f>
              </x14:cfvo>
              <x14:borderColor rgb="FF638EC6"/>
              <x14:negativeFillColor rgb="FFFF0000"/>
              <x14:negativeBorderColor rgb="FFFF0000"/>
              <x14:axisColor rgb="FF000000"/>
            </x14:dataBar>
          </x14:cfRule>
          <xm:sqref>C15</xm:sqref>
        </x14:conditionalFormatting>
        <x14:conditionalFormatting xmlns:xm="http://schemas.microsoft.com/office/excel/2006/main">
          <x14:cfRule type="dataBar" id="{0B4049F4-3D88-49A3-BC10-217B86A8180D}">
            <x14:dataBar minLength="0" maxLength="100" border="1" negativeBarBorderColorSameAsPositive="0">
              <x14:cfvo type="num">
                <xm:f>0</xm:f>
              </x14:cfvo>
              <x14:cfvo type="num">
                <xm:f>100000</xm:f>
              </x14:cfvo>
              <x14:borderColor rgb="FF638EC6"/>
              <x14:negativeFillColor rgb="FFFF0000"/>
              <x14:negativeBorderColor rgb="FFFF0000"/>
              <x14:axisColor rgb="FF000000"/>
            </x14:dataBar>
          </x14:cfRule>
          <xm:sqref>C16</xm:sqref>
        </x14:conditionalFormatting>
        <x14:conditionalFormatting xmlns:xm="http://schemas.microsoft.com/office/excel/2006/main">
          <x14:cfRule type="dataBar" id="{AA4ECA2E-8603-4E54-8223-82D5D13F0CF3}">
            <x14:dataBar minLength="0" maxLength="100" border="1" negativeBarBorderColorSameAsPositive="0">
              <x14:cfvo type="num">
                <xm:f>0</xm:f>
              </x14:cfvo>
              <x14:cfvo type="num">
                <xm:f>20000</xm:f>
              </x14:cfvo>
              <x14:borderColor rgb="FF638EC6"/>
              <x14:negativeFillColor rgb="FFFF0000"/>
              <x14:negativeBorderColor rgb="FFFF0000"/>
              <x14:axisColor rgb="FF000000"/>
            </x14:dataBar>
          </x14:cfRule>
          <xm:sqref>C17</xm:sqref>
        </x14:conditionalFormatting>
        <x14:conditionalFormatting xmlns:xm="http://schemas.microsoft.com/office/excel/2006/main">
          <x14:cfRule type="dataBar" id="{55178CF5-DB52-4FE7-BC0D-D774BA38937D}">
            <x14:dataBar minLength="0" maxLength="100" border="1" negativeBarBorderColorSameAsPositive="0">
              <x14:cfvo type="autoMin"/>
              <x14:cfvo type="autoMax"/>
              <x14:borderColor rgb="FF638EC6"/>
              <x14:negativeFillColor rgb="FFFF0000"/>
              <x14:negativeBorderColor rgb="FFFF0000"/>
              <x14:axisColor rgb="FF000000"/>
            </x14:dataBar>
          </x14:cfRule>
          <xm:sqref>C9:C17</xm:sqref>
        </x14:conditionalFormatting>
      </x14:conditionalFormattings>
    </ex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2D8A1-AA46-40B3-B134-F69EB0816122}">
  <dimension ref="A3:B31"/>
  <sheetViews>
    <sheetView workbookViewId="0">
      <selection activeCell="B5" sqref="B5"/>
    </sheetView>
  </sheetViews>
  <sheetFormatPr defaultRowHeight="14.4" x14ac:dyDescent="0.3"/>
  <cols>
    <col min="1" max="1" width="17.21875" bestFit="1" customWidth="1"/>
    <col min="2" max="2" width="16.44140625" bestFit="1" customWidth="1"/>
    <col min="3" max="3" width="9.44140625" bestFit="1" customWidth="1"/>
    <col min="4" max="4" width="9" bestFit="1" customWidth="1"/>
    <col min="5" max="5" width="10" bestFit="1" customWidth="1"/>
    <col min="6" max="6" width="8" bestFit="1" customWidth="1"/>
    <col min="7" max="7" width="12.88671875" bestFit="1" customWidth="1"/>
    <col min="8" max="8" width="7" bestFit="1" customWidth="1"/>
    <col min="9" max="9" width="8" bestFit="1" customWidth="1"/>
    <col min="10" max="10" width="13.5546875" bestFit="1" customWidth="1"/>
    <col min="11" max="11" width="8" bestFit="1" customWidth="1"/>
    <col min="12" max="12" width="9" bestFit="1" customWidth="1"/>
    <col min="13" max="13" width="10.77734375" bestFit="1" customWidth="1"/>
  </cols>
  <sheetData>
    <row r="3" spans="1:2" x14ac:dyDescent="0.3">
      <c r="A3" s="17" t="s">
        <v>26</v>
      </c>
      <c r="B3" t="s">
        <v>22</v>
      </c>
    </row>
    <row r="4" spans="1:2" x14ac:dyDescent="0.3">
      <c r="A4" s="18" t="s">
        <v>23</v>
      </c>
      <c r="B4">
        <v>20</v>
      </c>
    </row>
    <row r="5" spans="1:2" x14ac:dyDescent="0.3">
      <c r="A5" s="19" t="s">
        <v>4</v>
      </c>
      <c r="B5">
        <v>3</v>
      </c>
    </row>
    <row r="6" spans="1:2" x14ac:dyDescent="0.3">
      <c r="A6" s="19" t="s">
        <v>6</v>
      </c>
      <c r="B6">
        <v>1</v>
      </c>
    </row>
    <row r="7" spans="1:2" x14ac:dyDescent="0.3">
      <c r="A7" s="19" t="s">
        <v>3</v>
      </c>
      <c r="B7">
        <v>5</v>
      </c>
    </row>
    <row r="8" spans="1:2" x14ac:dyDescent="0.3">
      <c r="A8" s="19" t="s">
        <v>14</v>
      </c>
      <c r="B8">
        <v>1</v>
      </c>
    </row>
    <row r="9" spans="1:2" x14ac:dyDescent="0.3">
      <c r="A9" s="19" t="s">
        <v>5</v>
      </c>
      <c r="B9">
        <v>3</v>
      </c>
    </row>
    <row r="10" spans="1:2" x14ac:dyDescent="0.3">
      <c r="A10" s="19" t="s">
        <v>7</v>
      </c>
      <c r="B10">
        <v>1</v>
      </c>
    </row>
    <row r="11" spans="1:2" x14ac:dyDescent="0.3">
      <c r="A11" s="19" t="s">
        <v>1</v>
      </c>
      <c r="B11">
        <v>1</v>
      </c>
    </row>
    <row r="12" spans="1:2" x14ac:dyDescent="0.3">
      <c r="A12" s="19" t="s">
        <v>12</v>
      </c>
      <c r="B12">
        <v>1</v>
      </c>
    </row>
    <row r="13" spans="1:2" x14ac:dyDescent="0.3">
      <c r="A13" s="19" t="s">
        <v>13</v>
      </c>
      <c r="B13">
        <v>3</v>
      </c>
    </row>
    <row r="14" spans="1:2" x14ac:dyDescent="0.3">
      <c r="A14" s="19" t="s">
        <v>2</v>
      </c>
      <c r="B14">
        <v>1</v>
      </c>
    </row>
    <row r="15" spans="1:2" x14ac:dyDescent="0.3">
      <c r="A15" s="18" t="s">
        <v>24</v>
      </c>
      <c r="B15">
        <v>22</v>
      </c>
    </row>
    <row r="16" spans="1:2" x14ac:dyDescent="0.3">
      <c r="A16" s="19" t="s">
        <v>4</v>
      </c>
      <c r="B16">
        <v>2</v>
      </c>
    </row>
    <row r="17" spans="1:2" x14ac:dyDescent="0.3">
      <c r="A17" s="19" t="s">
        <v>6</v>
      </c>
      <c r="B17">
        <v>1</v>
      </c>
    </row>
    <row r="18" spans="1:2" x14ac:dyDescent="0.3">
      <c r="A18" s="19" t="s">
        <v>3</v>
      </c>
      <c r="B18">
        <v>7</v>
      </c>
    </row>
    <row r="19" spans="1:2" x14ac:dyDescent="0.3">
      <c r="A19" s="19" t="s">
        <v>14</v>
      </c>
      <c r="B19">
        <v>1</v>
      </c>
    </row>
    <row r="20" spans="1:2" x14ac:dyDescent="0.3">
      <c r="A20" s="19" t="s">
        <v>5</v>
      </c>
      <c r="B20">
        <v>2</v>
      </c>
    </row>
    <row r="21" spans="1:2" x14ac:dyDescent="0.3">
      <c r="A21" s="19" t="s">
        <v>7</v>
      </c>
      <c r="B21">
        <v>1</v>
      </c>
    </row>
    <row r="22" spans="1:2" x14ac:dyDescent="0.3">
      <c r="A22" s="19" t="s">
        <v>12</v>
      </c>
      <c r="B22">
        <v>1</v>
      </c>
    </row>
    <row r="23" spans="1:2" x14ac:dyDescent="0.3">
      <c r="A23" s="19" t="s">
        <v>13</v>
      </c>
      <c r="B23">
        <v>5</v>
      </c>
    </row>
    <row r="24" spans="1:2" x14ac:dyDescent="0.3">
      <c r="A24" s="19" t="s">
        <v>2</v>
      </c>
      <c r="B24">
        <v>2</v>
      </c>
    </row>
    <row r="25" spans="1:2" x14ac:dyDescent="0.3">
      <c r="A25" s="18" t="s">
        <v>25</v>
      </c>
      <c r="B25">
        <v>6</v>
      </c>
    </row>
    <row r="26" spans="1:2" x14ac:dyDescent="0.3">
      <c r="A26" s="19" t="s">
        <v>4</v>
      </c>
      <c r="B26">
        <v>1</v>
      </c>
    </row>
    <row r="27" spans="1:2" x14ac:dyDescent="0.3">
      <c r="A27" s="19" t="s">
        <v>3</v>
      </c>
      <c r="B27">
        <v>2</v>
      </c>
    </row>
    <row r="28" spans="1:2" x14ac:dyDescent="0.3">
      <c r="A28" s="19" t="s">
        <v>12</v>
      </c>
      <c r="B28">
        <v>1</v>
      </c>
    </row>
    <row r="29" spans="1:2" x14ac:dyDescent="0.3">
      <c r="A29" s="19" t="s">
        <v>13</v>
      </c>
      <c r="B29">
        <v>1</v>
      </c>
    </row>
    <row r="30" spans="1:2" x14ac:dyDescent="0.3">
      <c r="A30" s="19" t="s">
        <v>2</v>
      </c>
      <c r="B30">
        <v>1</v>
      </c>
    </row>
    <row r="31" spans="1:2" x14ac:dyDescent="0.3">
      <c r="A31" s="18" t="s">
        <v>27</v>
      </c>
      <c r="B31">
        <v>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Start here</vt:lpstr>
      <vt:lpstr>Budget Calculator</vt:lpstr>
      <vt:lpstr>Dashboard</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2022-11-04T18:02:03Z</dcterms:created>
  <dcterms:modified xsi:type="dcterms:W3CDTF">2022-11-11T11:02:26Z</dcterms:modified>
</cp:coreProperties>
</file>