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095" windowHeight="9600"/>
  </bookViews>
  <sheets>
    <sheet name="Sheet1" sheetId="1" r:id="rId1"/>
    <sheet name="Лист1" sheetId="2" r:id="rId2"/>
    <sheet name="Процентое распределение" sheetId="3" r:id="rId3"/>
    <sheet name="График" sheetId="4" r:id="rId4"/>
  </sheets>
  <definedNames>
    <definedName name="_xlnm._FilterDatabase" localSheetId="0" hidden="1">Sheet1!$A$1:$BC$230</definedName>
  </definedNames>
  <calcPr calcId="144525"/>
</workbook>
</file>

<file path=xl/calcChain.xml><?xml version="1.0" encoding="utf-8"?>
<calcChain xmlns="http://schemas.openxmlformats.org/spreadsheetml/2006/main">
  <c r="J20" i="3" l="1"/>
  <c r="I20" i="3"/>
  <c r="H20" i="3"/>
  <c r="G20" i="3"/>
  <c r="F20" i="3"/>
  <c r="E20" i="3"/>
  <c r="D20" i="3"/>
  <c r="C20" i="3"/>
  <c r="J19" i="3"/>
  <c r="I19" i="3"/>
  <c r="H19" i="3"/>
  <c r="G19" i="3"/>
  <c r="F19" i="3"/>
  <c r="E19" i="3"/>
  <c r="D19" i="3"/>
  <c r="C19" i="3"/>
  <c r="J18" i="3"/>
  <c r="I18" i="3"/>
  <c r="H18" i="3"/>
  <c r="G18" i="3"/>
  <c r="F18" i="3"/>
  <c r="E18" i="3"/>
  <c r="D18" i="3"/>
  <c r="C18" i="3"/>
  <c r="J17" i="3"/>
  <c r="I17" i="3"/>
  <c r="H17" i="3"/>
  <c r="G17" i="3"/>
  <c r="F17" i="3"/>
  <c r="E17" i="3"/>
  <c r="D17" i="3"/>
  <c r="C17" i="3"/>
  <c r="L31" i="3" l="1" a="1"/>
  <c r="L31" i="3" s="1"/>
  <c r="C31" i="3" a="1"/>
  <c r="C31" i="3" s="1"/>
  <c r="J28" i="3"/>
  <c r="I28" i="3"/>
  <c r="H28" i="3"/>
  <c r="G28" i="3"/>
  <c r="F28" i="3"/>
  <c r="E28" i="3"/>
  <c r="D28" i="3"/>
  <c r="J14" i="3"/>
  <c r="I14" i="3"/>
  <c r="H14" i="3"/>
  <c r="G14" i="3"/>
  <c r="F14" i="3"/>
  <c r="E14" i="3"/>
  <c r="D14" i="3"/>
  <c r="J7" i="3"/>
  <c r="I7" i="3"/>
  <c r="H7" i="3"/>
  <c r="G7" i="3"/>
  <c r="F7" i="3"/>
  <c r="E7" i="3"/>
  <c r="D7" i="3"/>
  <c r="R13" i="3"/>
  <c r="Q13" i="3"/>
  <c r="P13" i="3"/>
  <c r="O13" i="3"/>
  <c r="N13" i="3"/>
  <c r="M13" i="3"/>
  <c r="L13" i="3"/>
  <c r="R3" i="3"/>
  <c r="Q3" i="3"/>
  <c r="P3" i="3"/>
  <c r="O3" i="3"/>
  <c r="N3" i="3"/>
  <c r="M3" i="3"/>
  <c r="L3" i="3"/>
  <c r="K3" i="3"/>
  <c r="K13" i="3"/>
  <c r="K12" i="3"/>
  <c r="Q12" i="3" s="1"/>
  <c r="K11" i="3"/>
  <c r="R11" i="3" s="1"/>
  <c r="K10" i="3"/>
  <c r="Q10" i="3" s="1"/>
  <c r="K6" i="3"/>
  <c r="R6" i="3" s="1"/>
  <c r="K5" i="3"/>
  <c r="Q5" i="3" s="1"/>
  <c r="K4" i="3"/>
  <c r="R4" i="3" s="1"/>
  <c r="C13" i="3"/>
  <c r="C6" i="3"/>
  <c r="J13" i="3"/>
  <c r="I13" i="3"/>
  <c r="H13" i="3"/>
  <c r="G13" i="3"/>
  <c r="F13" i="3"/>
  <c r="E13" i="3"/>
  <c r="D13" i="3"/>
  <c r="J6" i="3"/>
  <c r="I6" i="3"/>
  <c r="H6" i="3"/>
  <c r="G6" i="3"/>
  <c r="F6" i="3"/>
  <c r="E6" i="3"/>
  <c r="D6" i="3"/>
  <c r="F233" i="1"/>
  <c r="H233" i="1"/>
  <c r="I233" i="1" s="1"/>
  <c r="L13" i="2"/>
  <c r="A10" i="3" l="1"/>
  <c r="A12" i="3"/>
  <c r="A11" i="3"/>
  <c r="Q38" i="3"/>
  <c r="O38" i="3"/>
  <c r="M38" i="3"/>
  <c r="Q37" i="3"/>
  <c r="O37" i="3"/>
  <c r="M37" i="3"/>
  <c r="Q36" i="3"/>
  <c r="O36" i="3"/>
  <c r="M36" i="3"/>
  <c r="Q35" i="3"/>
  <c r="O35" i="3"/>
  <c r="M35" i="3"/>
  <c r="Q34" i="3"/>
  <c r="O34" i="3"/>
  <c r="M34" i="3"/>
  <c r="Q33" i="3"/>
  <c r="O33" i="3"/>
  <c r="M33" i="3"/>
  <c r="Q32" i="3"/>
  <c r="O32" i="3"/>
  <c r="M32" i="3"/>
  <c r="Q31" i="3"/>
  <c r="O31" i="3"/>
  <c r="M31" i="3"/>
  <c r="P38" i="3"/>
  <c r="N38" i="3"/>
  <c r="L38" i="3"/>
  <c r="P37" i="3"/>
  <c r="N37" i="3"/>
  <c r="L37" i="3"/>
  <c r="P36" i="3"/>
  <c r="N36" i="3"/>
  <c r="L36" i="3"/>
  <c r="P35" i="3"/>
  <c r="N35" i="3"/>
  <c r="L35" i="3"/>
  <c r="P34" i="3"/>
  <c r="N34" i="3"/>
  <c r="L34" i="3"/>
  <c r="P33" i="3"/>
  <c r="N33" i="3"/>
  <c r="L33" i="3"/>
  <c r="P32" i="3"/>
  <c r="N32" i="3"/>
  <c r="L32" i="3"/>
  <c r="P31" i="3"/>
  <c r="N31" i="3"/>
  <c r="H38" i="3"/>
  <c r="F38" i="3"/>
  <c r="D38" i="3"/>
  <c r="H37" i="3"/>
  <c r="F37" i="3"/>
  <c r="D37" i="3"/>
  <c r="H36" i="3"/>
  <c r="F36" i="3"/>
  <c r="D36" i="3"/>
  <c r="H35" i="3"/>
  <c r="F35" i="3"/>
  <c r="D35" i="3"/>
  <c r="H34" i="3"/>
  <c r="F34" i="3"/>
  <c r="D34" i="3"/>
  <c r="H33" i="3"/>
  <c r="F33" i="3"/>
  <c r="D33" i="3"/>
  <c r="H32" i="3"/>
  <c r="F32" i="3"/>
  <c r="D32" i="3"/>
  <c r="H31" i="3"/>
  <c r="F31" i="3"/>
  <c r="D31" i="3"/>
  <c r="G38" i="3"/>
  <c r="E38" i="3"/>
  <c r="C38" i="3"/>
  <c r="G37" i="3"/>
  <c r="E37" i="3"/>
  <c r="C37" i="3"/>
  <c r="G36" i="3"/>
  <c r="E36" i="3"/>
  <c r="C36" i="3"/>
  <c r="G35" i="3"/>
  <c r="E35" i="3"/>
  <c r="C35" i="3"/>
  <c r="G34" i="3"/>
  <c r="E34" i="3"/>
  <c r="C34" i="3"/>
  <c r="G33" i="3"/>
  <c r="E33" i="3"/>
  <c r="C33" i="3"/>
  <c r="G32" i="3"/>
  <c r="E32" i="3"/>
  <c r="C32" i="3"/>
  <c r="G31" i="3"/>
  <c r="E31" i="3"/>
  <c r="M4" i="3"/>
  <c r="O4" i="3"/>
  <c r="Q4" i="3"/>
  <c r="L5" i="3"/>
  <c r="N5" i="3"/>
  <c r="P5" i="3"/>
  <c r="R5" i="3"/>
  <c r="M6" i="3"/>
  <c r="O6" i="3"/>
  <c r="Q6" i="3"/>
  <c r="L10" i="3"/>
  <c r="N10" i="3"/>
  <c r="P10" i="3"/>
  <c r="R10" i="3"/>
  <c r="M11" i="3"/>
  <c r="O11" i="3"/>
  <c r="Q11" i="3"/>
  <c r="L12" i="3"/>
  <c r="N12" i="3"/>
  <c r="P12" i="3"/>
  <c r="R12" i="3"/>
  <c r="L4" i="3"/>
  <c r="N4" i="3"/>
  <c r="P4" i="3"/>
  <c r="M5" i="3"/>
  <c r="O5" i="3"/>
  <c r="L6" i="3"/>
  <c r="N6" i="3"/>
  <c r="P6" i="3"/>
  <c r="M10" i="3"/>
  <c r="O10" i="3"/>
  <c r="L11" i="3"/>
  <c r="N11" i="3"/>
  <c r="P11" i="3"/>
  <c r="M12" i="3"/>
  <c r="O12" i="3"/>
  <c r="T230" i="1" l="1"/>
  <c r="S230" i="1"/>
  <c r="R230" i="1"/>
  <c r="T229" i="1"/>
  <c r="S229" i="1"/>
  <c r="R229" i="1"/>
  <c r="T228" i="1"/>
  <c r="S228" i="1"/>
  <c r="R228" i="1"/>
  <c r="T227" i="1"/>
  <c r="S227" i="1"/>
  <c r="R227" i="1"/>
  <c r="T226" i="1"/>
  <c r="S226" i="1"/>
  <c r="R226" i="1"/>
  <c r="T225" i="1"/>
  <c r="S225" i="1"/>
  <c r="R225" i="1"/>
  <c r="T224" i="1"/>
  <c r="S224" i="1"/>
  <c r="R224" i="1"/>
  <c r="T223" i="1"/>
  <c r="S223" i="1"/>
  <c r="R223" i="1"/>
  <c r="T222" i="1"/>
  <c r="S222" i="1"/>
  <c r="R222" i="1"/>
  <c r="T221" i="1"/>
  <c r="S221" i="1"/>
  <c r="R221" i="1"/>
  <c r="T220" i="1"/>
  <c r="S220" i="1"/>
  <c r="R220" i="1"/>
  <c r="T219" i="1"/>
  <c r="S219" i="1"/>
  <c r="R219" i="1"/>
  <c r="T218" i="1"/>
  <c r="S218" i="1"/>
  <c r="R218" i="1"/>
  <c r="T217" i="1"/>
  <c r="S217" i="1"/>
  <c r="R217" i="1"/>
  <c r="T216" i="1"/>
  <c r="S216" i="1"/>
  <c r="R216" i="1"/>
  <c r="T215" i="1"/>
  <c r="S215" i="1"/>
  <c r="R215" i="1"/>
  <c r="T214" i="1"/>
  <c r="S214" i="1"/>
  <c r="R214" i="1"/>
  <c r="T213" i="1"/>
  <c r="S213" i="1"/>
  <c r="R213" i="1"/>
  <c r="T212" i="1"/>
  <c r="S212" i="1"/>
  <c r="R212" i="1"/>
  <c r="T211" i="1"/>
  <c r="S211" i="1"/>
  <c r="R211" i="1"/>
  <c r="T210" i="1"/>
  <c r="S210" i="1"/>
  <c r="R210" i="1"/>
  <c r="T209" i="1"/>
  <c r="S209" i="1"/>
  <c r="R209" i="1"/>
  <c r="T208" i="1"/>
  <c r="S208" i="1"/>
  <c r="R208" i="1"/>
  <c r="T207" i="1"/>
  <c r="S207" i="1"/>
  <c r="R207" i="1"/>
  <c r="T206" i="1"/>
  <c r="S206" i="1"/>
  <c r="R206" i="1"/>
  <c r="T205" i="1"/>
  <c r="S205" i="1"/>
  <c r="R205" i="1"/>
  <c r="T204" i="1"/>
  <c r="S204" i="1"/>
  <c r="R204" i="1"/>
  <c r="T203" i="1"/>
  <c r="S203" i="1"/>
  <c r="R203" i="1"/>
  <c r="T202" i="1"/>
  <c r="S202" i="1"/>
  <c r="R202" i="1"/>
  <c r="T201" i="1"/>
  <c r="S201" i="1"/>
  <c r="R201" i="1"/>
  <c r="T200" i="1"/>
  <c r="S200" i="1"/>
  <c r="R200" i="1"/>
  <c r="T199" i="1"/>
  <c r="S199" i="1"/>
  <c r="R199" i="1"/>
  <c r="T198" i="1"/>
  <c r="S198" i="1"/>
  <c r="R198" i="1"/>
  <c r="T197" i="1"/>
  <c r="S197" i="1"/>
  <c r="R197" i="1"/>
  <c r="T196" i="1"/>
  <c r="S196" i="1"/>
  <c r="R196" i="1"/>
  <c r="T195" i="1"/>
  <c r="S195" i="1"/>
  <c r="R195" i="1"/>
  <c r="T194" i="1"/>
  <c r="S194" i="1"/>
  <c r="R194" i="1"/>
  <c r="T193" i="1"/>
  <c r="S193" i="1"/>
  <c r="R193" i="1"/>
  <c r="T192" i="1"/>
  <c r="S192" i="1"/>
  <c r="R192" i="1"/>
  <c r="T191" i="1"/>
  <c r="S191" i="1"/>
  <c r="R191" i="1"/>
  <c r="T190" i="1"/>
  <c r="S190" i="1"/>
  <c r="R190" i="1"/>
  <c r="T189" i="1"/>
  <c r="S189" i="1"/>
  <c r="R189" i="1"/>
  <c r="T188" i="1"/>
  <c r="S188" i="1"/>
  <c r="R188" i="1"/>
  <c r="T187" i="1"/>
  <c r="S187" i="1"/>
  <c r="R187" i="1"/>
  <c r="T186" i="1"/>
  <c r="S186" i="1"/>
  <c r="R186" i="1"/>
  <c r="T185" i="1"/>
  <c r="S185" i="1"/>
  <c r="R185" i="1"/>
  <c r="T184" i="1"/>
  <c r="S184" i="1"/>
  <c r="R184" i="1"/>
  <c r="T183" i="1"/>
  <c r="S183" i="1"/>
  <c r="R183" i="1"/>
  <c r="T182" i="1"/>
  <c r="S182" i="1"/>
  <c r="R182" i="1"/>
  <c r="T181" i="1"/>
  <c r="S181" i="1"/>
  <c r="R181" i="1"/>
  <c r="T180" i="1"/>
  <c r="S180" i="1"/>
  <c r="R180" i="1"/>
  <c r="T179" i="1"/>
  <c r="S179" i="1"/>
  <c r="R179" i="1"/>
  <c r="T178" i="1"/>
  <c r="S178" i="1"/>
  <c r="R178" i="1"/>
  <c r="T177" i="1"/>
  <c r="S177" i="1"/>
  <c r="R177" i="1"/>
  <c r="T176" i="1"/>
  <c r="S176" i="1"/>
  <c r="R176" i="1"/>
  <c r="T175" i="1"/>
  <c r="S175" i="1"/>
  <c r="R175" i="1"/>
  <c r="T174" i="1"/>
  <c r="S174" i="1"/>
  <c r="R174" i="1"/>
  <c r="T173" i="1"/>
  <c r="S173" i="1"/>
  <c r="R173" i="1"/>
  <c r="T172" i="1"/>
  <c r="S172" i="1"/>
  <c r="R172" i="1"/>
  <c r="T171" i="1"/>
  <c r="S171" i="1"/>
  <c r="R171" i="1"/>
  <c r="T170" i="1"/>
  <c r="S170" i="1"/>
  <c r="R170" i="1"/>
  <c r="T169" i="1"/>
  <c r="S169" i="1"/>
  <c r="R169" i="1"/>
  <c r="T168" i="1"/>
  <c r="S168" i="1"/>
  <c r="R168" i="1"/>
  <c r="T167" i="1"/>
  <c r="S167" i="1"/>
  <c r="R167" i="1"/>
  <c r="T166" i="1"/>
  <c r="S166" i="1"/>
  <c r="R166" i="1"/>
  <c r="T165" i="1"/>
  <c r="S165" i="1"/>
  <c r="R165" i="1"/>
  <c r="T164" i="1"/>
  <c r="S164" i="1"/>
  <c r="R164" i="1"/>
  <c r="T163" i="1"/>
  <c r="S163" i="1"/>
  <c r="R163" i="1"/>
  <c r="T162" i="1"/>
  <c r="S162" i="1"/>
  <c r="R162" i="1"/>
  <c r="T161" i="1"/>
  <c r="S161" i="1"/>
  <c r="R161" i="1"/>
  <c r="T160" i="1"/>
  <c r="S160" i="1"/>
  <c r="R160" i="1"/>
  <c r="T159" i="1"/>
  <c r="S159" i="1"/>
  <c r="R159" i="1"/>
  <c r="T158" i="1"/>
  <c r="S158" i="1"/>
  <c r="R158" i="1"/>
  <c r="T157" i="1"/>
  <c r="S157" i="1"/>
  <c r="R157" i="1"/>
  <c r="T156" i="1"/>
  <c r="S156" i="1"/>
  <c r="R156" i="1"/>
  <c r="T155" i="1"/>
  <c r="S155" i="1"/>
  <c r="R155" i="1"/>
  <c r="T154" i="1"/>
  <c r="S154" i="1"/>
  <c r="R154" i="1"/>
  <c r="T153" i="1"/>
  <c r="S153" i="1"/>
  <c r="R153" i="1"/>
  <c r="T152" i="1"/>
  <c r="S152" i="1"/>
  <c r="R152" i="1"/>
  <c r="T151" i="1"/>
  <c r="S151" i="1"/>
  <c r="R151" i="1"/>
  <c r="T150" i="1"/>
  <c r="S150" i="1"/>
  <c r="R150" i="1"/>
  <c r="T149" i="1"/>
  <c r="S149" i="1"/>
  <c r="R149" i="1"/>
  <c r="T148" i="1"/>
  <c r="S148" i="1"/>
  <c r="R148" i="1"/>
  <c r="T147" i="1"/>
  <c r="S147" i="1"/>
  <c r="R147" i="1"/>
  <c r="T146" i="1"/>
  <c r="S146" i="1"/>
  <c r="R146" i="1"/>
  <c r="T145" i="1"/>
  <c r="S145" i="1"/>
  <c r="R145" i="1"/>
  <c r="T144" i="1"/>
  <c r="S144" i="1"/>
  <c r="R144" i="1"/>
  <c r="T143" i="1"/>
  <c r="S143" i="1"/>
  <c r="R143" i="1"/>
  <c r="T142" i="1"/>
  <c r="S142" i="1"/>
  <c r="R142" i="1"/>
  <c r="T141" i="1"/>
  <c r="S141" i="1"/>
  <c r="R141" i="1"/>
  <c r="T140" i="1"/>
  <c r="S140" i="1"/>
  <c r="R140" i="1"/>
  <c r="T139" i="1"/>
  <c r="S139" i="1"/>
  <c r="R139" i="1"/>
  <c r="T138" i="1"/>
  <c r="S138" i="1"/>
  <c r="R138" i="1"/>
  <c r="T137" i="1"/>
  <c r="S137" i="1"/>
  <c r="R137" i="1"/>
  <c r="T136" i="1"/>
  <c r="S136" i="1"/>
  <c r="R136" i="1"/>
  <c r="T135" i="1"/>
  <c r="S135" i="1"/>
  <c r="R135" i="1"/>
  <c r="T134" i="1"/>
  <c r="S134" i="1"/>
  <c r="R134" i="1"/>
  <c r="T133" i="1"/>
  <c r="S133" i="1"/>
  <c r="R133" i="1"/>
  <c r="T132" i="1"/>
  <c r="S132" i="1"/>
  <c r="R132" i="1"/>
  <c r="T131" i="1"/>
  <c r="S131" i="1"/>
  <c r="R131" i="1"/>
  <c r="T130" i="1"/>
  <c r="S130" i="1"/>
  <c r="R130" i="1"/>
  <c r="T129" i="1"/>
  <c r="S129" i="1"/>
  <c r="R129" i="1"/>
  <c r="T128" i="1"/>
  <c r="S128" i="1"/>
  <c r="R128" i="1"/>
  <c r="T127" i="1"/>
  <c r="S127" i="1"/>
  <c r="R127" i="1"/>
  <c r="T126" i="1"/>
  <c r="S126" i="1"/>
  <c r="R126" i="1"/>
  <c r="T125" i="1"/>
  <c r="S125" i="1"/>
  <c r="R125" i="1"/>
  <c r="T124" i="1"/>
  <c r="S124" i="1"/>
  <c r="R124" i="1"/>
  <c r="T123" i="1"/>
  <c r="S123" i="1"/>
  <c r="R123" i="1"/>
  <c r="T122" i="1"/>
  <c r="S122" i="1"/>
  <c r="R122" i="1"/>
  <c r="T121" i="1"/>
  <c r="S121" i="1"/>
  <c r="R121" i="1"/>
  <c r="T120" i="1"/>
  <c r="S120" i="1"/>
  <c r="R120" i="1"/>
  <c r="T119" i="1"/>
  <c r="S119" i="1"/>
  <c r="R119" i="1"/>
  <c r="T118" i="1"/>
  <c r="S118" i="1"/>
  <c r="R118" i="1"/>
  <c r="T117" i="1"/>
  <c r="S117" i="1"/>
  <c r="R117" i="1"/>
  <c r="T116" i="1"/>
  <c r="S116" i="1"/>
  <c r="R116" i="1"/>
  <c r="T115" i="1"/>
  <c r="S115" i="1"/>
  <c r="R115" i="1"/>
  <c r="T114" i="1"/>
  <c r="S114" i="1"/>
  <c r="R114" i="1"/>
  <c r="T113" i="1"/>
  <c r="S113" i="1"/>
  <c r="R113" i="1"/>
  <c r="T112" i="1"/>
  <c r="S112" i="1"/>
  <c r="R112" i="1"/>
  <c r="T111" i="1"/>
  <c r="S111" i="1"/>
  <c r="R111" i="1"/>
  <c r="T110" i="1"/>
  <c r="S110" i="1"/>
  <c r="R110" i="1"/>
  <c r="T109" i="1"/>
  <c r="S109" i="1"/>
  <c r="R109" i="1"/>
  <c r="T108" i="1"/>
  <c r="S108" i="1"/>
  <c r="R108" i="1"/>
  <c r="T107" i="1"/>
  <c r="S107" i="1"/>
  <c r="R107" i="1"/>
  <c r="T106" i="1"/>
  <c r="S106" i="1"/>
  <c r="R106" i="1"/>
  <c r="T105" i="1"/>
  <c r="S105" i="1"/>
  <c r="R105" i="1"/>
  <c r="T104" i="1"/>
  <c r="S104" i="1"/>
  <c r="R104" i="1"/>
  <c r="T103" i="1"/>
  <c r="S103" i="1"/>
  <c r="R103" i="1"/>
  <c r="T102" i="1"/>
  <c r="S102" i="1"/>
  <c r="R102" i="1"/>
  <c r="T101" i="1"/>
  <c r="S101" i="1"/>
  <c r="R101" i="1"/>
  <c r="T100" i="1"/>
  <c r="S100" i="1"/>
  <c r="R100" i="1"/>
  <c r="T99" i="1"/>
  <c r="S99" i="1"/>
  <c r="R99" i="1"/>
  <c r="T98" i="1"/>
  <c r="S98" i="1"/>
  <c r="R98" i="1"/>
  <c r="T97" i="1"/>
  <c r="S97" i="1"/>
  <c r="R97" i="1"/>
  <c r="T96" i="1"/>
  <c r="S96" i="1"/>
  <c r="R96" i="1"/>
  <c r="T95" i="1"/>
  <c r="S95" i="1"/>
  <c r="R95" i="1"/>
  <c r="T94" i="1"/>
  <c r="S94" i="1"/>
  <c r="R94" i="1"/>
  <c r="T93" i="1"/>
  <c r="S93" i="1"/>
  <c r="R93" i="1"/>
  <c r="T92" i="1"/>
  <c r="S92" i="1"/>
  <c r="R92" i="1"/>
  <c r="T91" i="1"/>
  <c r="S91" i="1"/>
  <c r="R91" i="1"/>
  <c r="T90" i="1"/>
  <c r="S90" i="1"/>
  <c r="R90" i="1"/>
  <c r="T89" i="1"/>
  <c r="S89" i="1"/>
  <c r="R89" i="1"/>
  <c r="T88" i="1"/>
  <c r="S88" i="1"/>
  <c r="R88" i="1"/>
  <c r="T87" i="1"/>
  <c r="S87" i="1"/>
  <c r="R87" i="1"/>
  <c r="T86" i="1"/>
  <c r="S86" i="1"/>
  <c r="R86" i="1"/>
  <c r="T85" i="1"/>
  <c r="S85" i="1"/>
  <c r="R85" i="1"/>
  <c r="T84" i="1"/>
  <c r="S84" i="1"/>
  <c r="R84" i="1"/>
  <c r="T83" i="1"/>
  <c r="S83" i="1"/>
  <c r="R83" i="1"/>
  <c r="T82" i="1"/>
  <c r="S82" i="1"/>
  <c r="R82" i="1"/>
  <c r="T81" i="1"/>
  <c r="S81" i="1"/>
  <c r="R81" i="1"/>
  <c r="T80" i="1"/>
  <c r="S80" i="1"/>
  <c r="R80" i="1"/>
  <c r="T79" i="1"/>
  <c r="S79" i="1"/>
  <c r="R79" i="1"/>
  <c r="T78" i="1"/>
  <c r="S78" i="1"/>
  <c r="R78" i="1"/>
  <c r="T77" i="1"/>
  <c r="S77" i="1"/>
  <c r="R77" i="1"/>
  <c r="T76" i="1"/>
  <c r="S76" i="1"/>
  <c r="R76" i="1"/>
  <c r="T75" i="1"/>
  <c r="S75" i="1"/>
  <c r="R75" i="1"/>
  <c r="T74" i="1"/>
  <c r="S74" i="1"/>
  <c r="R74" i="1"/>
  <c r="T73" i="1"/>
  <c r="S73" i="1"/>
  <c r="R73" i="1"/>
  <c r="T72" i="1"/>
  <c r="S72" i="1"/>
  <c r="R72" i="1"/>
  <c r="T71" i="1"/>
  <c r="S71" i="1"/>
  <c r="R71" i="1"/>
  <c r="T70" i="1"/>
  <c r="S70" i="1"/>
  <c r="R70" i="1"/>
  <c r="T69" i="1"/>
  <c r="S69" i="1"/>
  <c r="R69" i="1"/>
  <c r="T68" i="1"/>
  <c r="S68" i="1"/>
  <c r="R68" i="1"/>
  <c r="T67" i="1"/>
  <c r="S67" i="1"/>
  <c r="R67" i="1"/>
  <c r="T66" i="1"/>
  <c r="S66" i="1"/>
  <c r="R66" i="1"/>
  <c r="T65" i="1"/>
  <c r="S65" i="1"/>
  <c r="R65" i="1"/>
  <c r="T64" i="1"/>
  <c r="S64" i="1"/>
  <c r="R64" i="1"/>
  <c r="T63" i="1"/>
  <c r="S63" i="1"/>
  <c r="R63" i="1"/>
  <c r="T62" i="1"/>
  <c r="S62" i="1"/>
  <c r="R62" i="1"/>
  <c r="T61" i="1"/>
  <c r="S61" i="1"/>
  <c r="R61" i="1"/>
  <c r="T60" i="1"/>
  <c r="S60" i="1"/>
  <c r="R60" i="1"/>
  <c r="T59" i="1"/>
  <c r="S59" i="1"/>
  <c r="R59" i="1"/>
  <c r="T58" i="1"/>
  <c r="S58" i="1"/>
  <c r="R58" i="1"/>
  <c r="T57" i="1"/>
  <c r="S57" i="1"/>
  <c r="R57" i="1"/>
  <c r="T56" i="1"/>
  <c r="S56" i="1"/>
  <c r="R56" i="1"/>
  <c r="T55" i="1"/>
  <c r="S55" i="1"/>
  <c r="R55" i="1"/>
  <c r="T54" i="1"/>
  <c r="S54" i="1"/>
  <c r="R54" i="1"/>
  <c r="T53" i="1"/>
  <c r="S53" i="1"/>
  <c r="R53" i="1"/>
  <c r="T52" i="1"/>
  <c r="S52" i="1"/>
  <c r="R52" i="1"/>
  <c r="T51" i="1"/>
  <c r="S51" i="1"/>
  <c r="R51" i="1"/>
  <c r="T50" i="1"/>
  <c r="S50" i="1"/>
  <c r="R50" i="1"/>
  <c r="T49" i="1"/>
  <c r="S49" i="1"/>
  <c r="R49" i="1"/>
  <c r="T48" i="1"/>
  <c r="S48" i="1"/>
  <c r="R48" i="1"/>
  <c r="T47" i="1"/>
  <c r="S47" i="1"/>
  <c r="R47" i="1"/>
  <c r="T46" i="1"/>
  <c r="S46" i="1"/>
  <c r="R46" i="1"/>
  <c r="T45" i="1"/>
  <c r="S45" i="1"/>
  <c r="R45" i="1"/>
  <c r="T44" i="1"/>
  <c r="S44" i="1"/>
  <c r="R44" i="1"/>
  <c r="T43" i="1"/>
  <c r="S43" i="1"/>
  <c r="R43" i="1"/>
  <c r="T42" i="1"/>
  <c r="S42" i="1"/>
  <c r="R42" i="1"/>
  <c r="T41" i="1"/>
  <c r="S41" i="1"/>
  <c r="R41" i="1"/>
  <c r="T40" i="1"/>
  <c r="S40" i="1"/>
  <c r="R40" i="1"/>
  <c r="T39" i="1"/>
  <c r="S39" i="1"/>
  <c r="R39" i="1"/>
  <c r="T38" i="1"/>
  <c r="S38" i="1"/>
  <c r="R38" i="1"/>
  <c r="T37" i="1"/>
  <c r="S37" i="1"/>
  <c r="R37" i="1"/>
  <c r="T36" i="1"/>
  <c r="S36" i="1"/>
  <c r="R36" i="1"/>
  <c r="T35" i="1"/>
  <c r="S35" i="1"/>
  <c r="R35" i="1"/>
  <c r="T34" i="1"/>
  <c r="S34" i="1"/>
  <c r="R34" i="1"/>
  <c r="T33" i="1"/>
  <c r="S33" i="1"/>
  <c r="R33" i="1"/>
  <c r="T32" i="1"/>
  <c r="S32" i="1"/>
  <c r="R32" i="1"/>
  <c r="T31" i="1"/>
  <c r="S31" i="1"/>
  <c r="R31" i="1"/>
  <c r="T30" i="1"/>
  <c r="S30" i="1"/>
  <c r="R30" i="1"/>
  <c r="T29" i="1"/>
  <c r="S29" i="1"/>
  <c r="R29" i="1"/>
  <c r="T28" i="1"/>
  <c r="S28" i="1"/>
  <c r="R28" i="1"/>
  <c r="T27" i="1"/>
  <c r="S27" i="1"/>
  <c r="R27" i="1"/>
  <c r="T26" i="1"/>
  <c r="S26" i="1"/>
  <c r="R26" i="1"/>
  <c r="T25" i="1"/>
  <c r="S25" i="1"/>
  <c r="R25" i="1"/>
  <c r="T24" i="1"/>
  <c r="S24" i="1"/>
  <c r="R24" i="1"/>
  <c r="T23" i="1"/>
  <c r="S23" i="1"/>
  <c r="R23" i="1"/>
  <c r="T22" i="1"/>
  <c r="S22" i="1"/>
  <c r="R22" i="1"/>
  <c r="T21" i="1"/>
  <c r="S21" i="1"/>
  <c r="R21" i="1"/>
  <c r="T20" i="1"/>
  <c r="S20" i="1"/>
  <c r="R20" i="1"/>
  <c r="T19" i="1"/>
  <c r="S19" i="1"/>
  <c r="R19" i="1"/>
  <c r="T18" i="1"/>
  <c r="S18" i="1"/>
  <c r="R18" i="1"/>
  <c r="T17" i="1"/>
  <c r="S17" i="1"/>
  <c r="R17" i="1"/>
  <c r="T16" i="1"/>
  <c r="S16" i="1"/>
  <c r="R16" i="1"/>
  <c r="T15" i="1"/>
  <c r="S15" i="1"/>
  <c r="R15" i="1"/>
  <c r="T14" i="1"/>
  <c r="S14" i="1"/>
  <c r="R14" i="1"/>
  <c r="T13" i="1"/>
  <c r="S13" i="1"/>
  <c r="R13" i="1"/>
  <c r="T12" i="1"/>
  <c r="S12" i="1"/>
  <c r="R12" i="1"/>
  <c r="T11" i="1"/>
  <c r="S11" i="1"/>
  <c r="R11" i="1"/>
  <c r="T10" i="1"/>
  <c r="S10" i="1"/>
  <c r="R10" i="1"/>
  <c r="T9" i="1"/>
  <c r="S9" i="1"/>
  <c r="R9" i="1"/>
  <c r="T8" i="1"/>
  <c r="S8" i="1"/>
  <c r="R8" i="1"/>
  <c r="T7" i="1"/>
  <c r="S7" i="1"/>
  <c r="R7" i="1"/>
  <c r="T6" i="1"/>
  <c r="S6" i="1"/>
  <c r="R6" i="1"/>
  <c r="T5" i="1"/>
  <c r="S5" i="1"/>
  <c r="R5" i="1"/>
  <c r="T4" i="1"/>
  <c r="S4" i="1"/>
  <c r="R4" i="1"/>
  <c r="T3" i="1"/>
  <c r="S3" i="1"/>
  <c r="R3" i="1"/>
  <c r="T2" i="1"/>
  <c r="S2" i="1"/>
  <c r="R2" i="1"/>
  <c r="B230" i="1" l="1"/>
  <c r="A230" i="1" s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2" i="1" l="1"/>
  <c r="A8" i="1"/>
  <c r="A14" i="1"/>
  <c r="A20" i="1"/>
  <c r="A26" i="1"/>
  <c r="A32" i="1"/>
  <c r="A38" i="1"/>
  <c r="A44" i="1"/>
  <c r="A50" i="1"/>
  <c r="A56" i="1"/>
  <c r="A62" i="1"/>
  <c r="A68" i="1"/>
  <c r="A74" i="1"/>
  <c r="A80" i="1"/>
  <c r="A86" i="1"/>
  <c r="A92" i="1"/>
  <c r="A98" i="1"/>
  <c r="A104" i="1"/>
  <c r="A110" i="1"/>
  <c r="A116" i="1"/>
  <c r="A122" i="1"/>
  <c r="A128" i="1"/>
  <c r="A134" i="1"/>
  <c r="A140" i="1"/>
  <c r="A146" i="1"/>
  <c r="A152" i="1"/>
  <c r="A158" i="1"/>
  <c r="A164" i="1"/>
  <c r="A170" i="1"/>
  <c r="A176" i="1"/>
  <c r="A182" i="1"/>
  <c r="A188" i="1"/>
  <c r="A194" i="1"/>
  <c r="A200" i="1"/>
  <c r="A206" i="1"/>
  <c r="A212" i="1"/>
  <c r="A218" i="1"/>
  <c r="A224" i="1"/>
  <c r="A5" i="1"/>
  <c r="A11" i="1"/>
  <c r="A17" i="1"/>
  <c r="A23" i="1"/>
  <c r="A29" i="1"/>
  <c r="A35" i="1"/>
  <c r="A41" i="1"/>
  <c r="A47" i="1"/>
  <c r="A53" i="1"/>
  <c r="A59" i="1"/>
  <c r="A65" i="1"/>
  <c r="A71" i="1"/>
  <c r="A77" i="1"/>
  <c r="A83" i="1"/>
  <c r="A89" i="1"/>
  <c r="A95" i="1"/>
  <c r="A101" i="1"/>
  <c r="A107" i="1"/>
  <c r="A113" i="1"/>
  <c r="A119" i="1"/>
  <c r="A125" i="1"/>
  <c r="A131" i="1"/>
  <c r="A137" i="1"/>
  <c r="A143" i="1"/>
  <c r="A149" i="1"/>
  <c r="A155" i="1"/>
  <c r="A161" i="1"/>
  <c r="A167" i="1"/>
  <c r="A173" i="1"/>
  <c r="A179" i="1"/>
  <c r="A185" i="1"/>
  <c r="A191" i="1"/>
  <c r="A197" i="1"/>
  <c r="A203" i="1"/>
  <c r="A209" i="1"/>
  <c r="A215" i="1"/>
  <c r="A221" i="1"/>
  <c r="A227" i="1"/>
</calcChain>
</file>

<file path=xl/sharedStrings.xml><?xml version="1.0" encoding="utf-8"?>
<sst xmlns="http://schemas.openxmlformats.org/spreadsheetml/2006/main" count="403" uniqueCount="89">
  <si>
    <t>Weekday</t>
  </si>
  <si>
    <t>Avg_duration</t>
  </si>
  <si>
    <t>Avg_cash</t>
  </si>
  <si>
    <t>Num_ppl</t>
  </si>
  <si>
    <t>T_period</t>
  </si>
  <si>
    <t>Total_sum</t>
  </si>
  <si>
    <t>item_1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</si>
  <si>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</si>
  <si>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</si>
  <si>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</si>
  <si>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</si>
  <si>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</si>
  <si>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</si>
  <si>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</si>
  <si>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</si>
  <si>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</si>
  <si>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</si>
  <si>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</si>
  <si>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</si>
  <si>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</si>
  <si>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</si>
  <si>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</si>
  <si>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</si>
  <si>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</si>
  <si>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</si>
  <si>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</si>
  <si>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</si>
  <si>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</si>
  <si>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</t>
  </si>
  <si>
    <t>item_30</t>
  </si>
  <si>
    <t>item_31</t>
  </si>
  <si>
    <t>item_32</t>
  </si>
  <si>
    <t>item_33</t>
  </si>
  <si>
    <t>item_4</t>
  </si>
  <si>
    <t>item_5</t>
  </si>
  <si>
    <t>item_6</t>
  </si>
  <si>
    <t>item_7</t>
  </si>
  <si>
    <t>item_8</t>
  </si>
  <si>
    <t>item_9</t>
  </si>
  <si>
    <t>date</t>
  </si>
  <si>
    <t>Israin</t>
  </si>
  <si>
    <t>midday</t>
  </si>
  <si>
    <t>morning</t>
  </si>
  <si>
    <t>evening</t>
  </si>
  <si>
    <t/>
  </si>
  <si>
    <t>t(223)</t>
  </si>
  <si>
    <t>Beta</t>
  </si>
  <si>
    <t>Std.Err. of Beta</t>
  </si>
  <si>
    <t>B</t>
  </si>
  <si>
    <t>Std.Err. of B</t>
  </si>
  <si>
    <t>p-level</t>
  </si>
  <si>
    <t>Intercept</t>
  </si>
  <si>
    <t>Thursday</t>
  </si>
  <si>
    <t>Friday</t>
  </si>
  <si>
    <t>Guests</t>
  </si>
  <si>
    <t>t(219)</t>
  </si>
  <si>
    <t>Monday</t>
  </si>
  <si>
    <t>Tuesday</t>
  </si>
  <si>
    <t>Wednesday</t>
  </si>
  <si>
    <t>Saturday</t>
  </si>
  <si>
    <t>Total sum</t>
  </si>
  <si>
    <t>t(227)</t>
  </si>
  <si>
    <t>Average time</t>
  </si>
  <si>
    <t>Выручка</t>
  </si>
  <si>
    <t>Утро</t>
  </si>
  <si>
    <t>День</t>
  </si>
  <si>
    <t>Вечер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</si>
  <si>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</si>
  <si>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</si>
  <si>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</si>
  <si>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</si>
  <si>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</si>
  <si>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</si>
  <si>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</si>
  <si>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Посетители</t>
  </si>
  <si>
    <t>Средний день</t>
  </si>
  <si>
    <t>За сутки</t>
  </si>
  <si>
    <t>Пн</t>
  </si>
  <si>
    <t>Вт</t>
  </si>
  <si>
    <t>Ср</t>
  </si>
  <si>
    <t>Чт</t>
  </si>
  <si>
    <t>Пт</t>
  </si>
  <si>
    <t>Сб</t>
  </si>
  <si>
    <t>Вс</t>
  </si>
  <si>
    <t>Доля</t>
  </si>
  <si>
    <t>Sunday</t>
  </si>
  <si>
    <t>Средний чек на человека, за неделю</t>
  </si>
  <si>
    <t>Средний на человека чек по дням недели,</t>
  </si>
  <si>
    <t>Средний на человека чек по дням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</si>
</sst>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"/>
    <numFmt numFmtId="165" formatCode="0.000000"/>
    <numFmt numFmtId="166" formatCode="0.00000"/>
    <numFmt numFmtId="167" formatCode="0.0"/>
    <numFmt numFmtId="172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3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0" fillId="2" borderId="0" xfId="0" applyFill="1"/>
    <xf numFmtId="167" fontId="0" fillId="0" borderId="0" xfId="0" applyNumberFormat="1"/>
    <xf numFmtId="0" fontId="2" fillId="0" borderId="0" xfId="0" applyFont="1"/>
    <xf numFmtId="167" fontId="2" fillId="0" borderId="0" xfId="0" applyNumberFormat="1" applyFont="1"/>
    <xf numFmtId="172" fontId="0" fillId="0" borderId="0" xfId="0" applyNumberFormat="1"/>
    <xf numFmtId="0" fontId="2" fillId="0" borderId="0" xfId="0" applyFont="1" applyAlignment="1">
      <alignment horizontal="center"/>
    </xf>
    <xf numFmtId="167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'Процентое распределение'!$D$16:$K$16</c:f>
              <c:strCache>
                <c:ptCount val="7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  <c:pt idx="5">
                  <c:v>Суббота</c:v>
                </c:pt>
                <c:pt idx="6">
                  <c:v>Воскресенье</c:v>
                </c:pt>
              </c:strCache>
            </c:strRef>
          </c:cat>
          <c:val>
            <c:numRef>
              <c:f>'Процентое распределение'!$D$20:$K$20</c:f>
              <c:numCache>
                <c:formatCode>0.0</c:formatCode>
                <c:ptCount val="8"/>
                <c:pt idx="0">
                  <c:v>3.1065573770491799</c:v>
                </c:pt>
                <c:pt idx="1">
                  <c:v>3.4859002169197395</c:v>
                </c:pt>
                <c:pt idx="2">
                  <c:v>3.099226804123711</c:v>
                </c:pt>
                <c:pt idx="3">
                  <c:v>3.0553930173590795</c:v>
                </c:pt>
                <c:pt idx="4">
                  <c:v>3.0649717514124291</c:v>
                </c:pt>
                <c:pt idx="5">
                  <c:v>3.3034906854765778</c:v>
                </c:pt>
                <c:pt idx="6">
                  <c:v>3.0172859830667926</c:v>
                </c:pt>
                <c:pt idx="7" formatCode="General">
                  <c:v>0</c:v>
                </c:pt>
              </c:numCache>
            </c:numRef>
          </c:val>
          <c:smooth val="0"/>
        </c:ser>
        <c:ser>
          <c:idx val="1"/>
          <c:order val="1"/>
          <c:cat>
            <c:strRef>
              <c:f>'Процентое распределение'!$D$16:$K$16</c:f>
              <c:strCache>
                <c:ptCount val="7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  <c:pt idx="5">
                  <c:v>Суббота</c:v>
                </c:pt>
                <c:pt idx="6">
                  <c:v>Воскресенье</c:v>
                </c:pt>
              </c:strCache>
            </c:strRef>
          </c:cat>
          <c:val>
            <c:numRef>
              <c:f>'Процентое распределение'!$D$21:$K$21</c:f>
              <c:numCache>
                <c:formatCode>0.0</c:formatCode>
                <c:ptCount val="8"/>
                <c:pt idx="0">
                  <c:v>3.1654495136206862</c:v>
                </c:pt>
                <c:pt idx="1">
                  <c:v>3.1654495136206862</c:v>
                </c:pt>
                <c:pt idx="2">
                  <c:v>3.1654495136206862</c:v>
                </c:pt>
                <c:pt idx="3">
                  <c:v>3.1654495136206862</c:v>
                </c:pt>
                <c:pt idx="4">
                  <c:v>3.1654495136206862</c:v>
                </c:pt>
                <c:pt idx="5">
                  <c:v>3.1654495136206862</c:v>
                </c:pt>
                <c:pt idx="6">
                  <c:v>3.1654495136206862</c:v>
                </c:pt>
                <c:pt idx="7" formatCode="General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43872"/>
        <c:axId val="189746176"/>
      </c:lineChart>
      <c:catAx>
        <c:axId val="1897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46176"/>
        <c:crosses val="autoZero"/>
        <c:auto val="1"/>
        <c:lblAlgn val="ctr"/>
        <c:lblOffset val="100"/>
        <c:noMultiLvlLbl val="0"/>
      </c:catAx>
      <c:valAx>
        <c:axId val="1897461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89743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График!$C$5</c:f>
              <c:strCache>
                <c:ptCount val="1"/>
                <c:pt idx="0">
                  <c:v>Средний на человека чек по дням недели</c:v>
                </c:pt>
              </c:strCache>
            </c:strRef>
          </c:tx>
          <c:dLbls>
            <c:dLbl>
              <c:idx val="0"/>
              <c:layout>
                <c:manualLayout>
                  <c:x val="-4.7222222222222221E-2"/>
                  <c:y val="7.87037037037037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3.0555555555555555E-2"/>
                  <c:y val="-2.3148148148148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3.5555555555555556E-2"/>
                  <c:y val="7.25838174118166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3.2000000000000001E-2"/>
                  <c:y val="6.31163629667970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8444444444444446E-2"/>
                  <c:y val="6.62721811151369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2.1333333333333333E-2"/>
                  <c:y val="-5.99605448184572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2.3111111111111242E-2"/>
                  <c:y val="7.57396355601564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График!$D$4:$J$4</c:f>
              <c:strCache>
                <c:ptCount val="7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  <c:pt idx="5">
                  <c:v>Суббота</c:v>
                </c:pt>
                <c:pt idx="6">
                  <c:v>Воскресенье</c:v>
                </c:pt>
              </c:strCache>
            </c:strRef>
          </c:cat>
          <c:val>
            <c:numRef>
              <c:f>График!$D$5:$J$5</c:f>
              <c:numCache>
                <c:formatCode>0.0</c:formatCode>
                <c:ptCount val="7"/>
                <c:pt idx="0">
                  <c:v>3.1065573770491799</c:v>
                </c:pt>
                <c:pt idx="1">
                  <c:v>3.4859002169197395</c:v>
                </c:pt>
                <c:pt idx="2">
                  <c:v>3.099226804123711</c:v>
                </c:pt>
                <c:pt idx="3">
                  <c:v>3.0553930173590795</c:v>
                </c:pt>
                <c:pt idx="4">
                  <c:v>3.0649717514124291</c:v>
                </c:pt>
                <c:pt idx="5">
                  <c:v>3.3034906854765778</c:v>
                </c:pt>
                <c:pt idx="6">
                  <c:v>3.0172859830667926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График!$C$6</c:f>
              <c:strCache>
                <c:ptCount val="1"/>
                <c:pt idx="0">
                  <c:v>Средний чек на человека, за неделю</c:v>
                </c:pt>
              </c:strCache>
            </c:strRef>
          </c:tx>
          <c:dLbls>
            <c:dLbl>
              <c:idx val="0"/>
              <c:layout>
                <c:manualLayout>
                  <c:x val="-7.4666666666666673E-2"/>
                  <c:y val="2.892799884773744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График!$D$4:$J$4</c:f>
              <c:strCache>
                <c:ptCount val="7"/>
                <c:pt idx="0">
                  <c:v>Понедельник</c:v>
                </c:pt>
                <c:pt idx="1">
                  <c:v>Вторник</c:v>
                </c:pt>
                <c:pt idx="2">
                  <c:v>Среда</c:v>
                </c:pt>
                <c:pt idx="3">
                  <c:v>Четверг</c:v>
                </c:pt>
                <c:pt idx="4">
                  <c:v>Пятница</c:v>
                </c:pt>
                <c:pt idx="5">
                  <c:v>Суббота</c:v>
                </c:pt>
                <c:pt idx="6">
                  <c:v>Воскресенье</c:v>
                </c:pt>
              </c:strCache>
            </c:strRef>
          </c:cat>
          <c:val>
            <c:numRef>
              <c:f>График!$D$6:$J$6</c:f>
              <c:numCache>
                <c:formatCode>0.0</c:formatCode>
                <c:ptCount val="7"/>
                <c:pt idx="0">
                  <c:v>3.1654495136206862</c:v>
                </c:pt>
                <c:pt idx="1">
                  <c:v>3.1654495136206862</c:v>
                </c:pt>
                <c:pt idx="2">
                  <c:v>3.1654495136206862</c:v>
                </c:pt>
                <c:pt idx="3">
                  <c:v>3.1654495136206862</c:v>
                </c:pt>
                <c:pt idx="4">
                  <c:v>3.1654495136206862</c:v>
                </c:pt>
                <c:pt idx="5">
                  <c:v>3.1654495136206862</c:v>
                </c:pt>
                <c:pt idx="6">
                  <c:v>3.1654495136206862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608000"/>
        <c:axId val="240609536"/>
      </c:lineChart>
      <c:catAx>
        <c:axId val="2406080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ru-RU"/>
          </a:p>
        </c:txPr>
        <c:crossAx val="240609536"/>
        <c:crosses val="autoZero"/>
        <c:auto val="1"/>
        <c:lblAlgn val="ctr"/>
        <c:lblOffset val="100"/>
        <c:noMultiLvlLbl val="0"/>
      </c:catAx>
      <c:valAx>
        <c:axId val="2406095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ru-RU"/>
          </a:p>
        </c:txPr>
        <c:crossAx val="240608000"/>
        <c:crosses val="autoZero"/>
        <c:crossBetween val="between"/>
        <c:majorUnit val="0.2"/>
        <c:minorUnit val="0.2"/>
      </c:valAx>
    </c:plotArea>
    <c:legend>
      <c:legendPos val="b"/>
      <c:layout/>
      <c:overlay val="0"/>
      <c:txPr>
        <a:bodyPr/>
        <a:lstStyle/>
        <a:p>
          <a:pPr>
            <a:defRPr b="1"/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42862</xdr:rowOff>
    </xdr:from>
    <xdr:to>
      <xdr:col>23</xdr:col>
      <xdr:colOff>257175</xdr:colOff>
      <xdr:row>16</xdr:row>
      <xdr:rowOff>119062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6</xdr:row>
      <xdr:rowOff>42861</xdr:rowOff>
    </xdr:from>
    <xdr:to>
      <xdr:col>16</xdr:col>
      <xdr:colOff>304800</xdr:colOff>
      <xdr:row>27</xdr:row>
      <xdr:rowOff>66674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C233"/>
  <sheetViews>
    <sheetView tabSelected="1" workbookViewId="0">
      <pane ySplit="1" topLeftCell="A169" activePane="bottomLeft" state="frozen"/>
      <selection pane="bottomLeft" activeCell="F233" sqref="F233"/>
    </sheetView>
  </sheetViews>
  <sheetFormatPr defaultRowHeight="15" x14ac:dyDescent="0.25"/>
  <cols>
    <col min="6" max="6" width="11.5703125" bestFit="1" customWidth="1"/>
    <col min="9" max="9" width="11.5703125" customWidth="1"/>
  </cols>
  <sheetData>
    <row r="1" spans="1:55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39</v>
      </c>
      <c r="J1" s="1" t="s">
        <v>40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t="s">
        <v>42</v>
      </c>
      <c r="S1" t="s">
        <v>41</v>
      </c>
      <c r="T1" t="s">
        <v>43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31</v>
      </c>
      <c r="AW1" s="1" t="s">
        <v>32</v>
      </c>
      <c r="AX1" s="1" t="s">
        <v>33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38</v>
      </c>
    </row>
    <row r="2" spans="1:55" hidden="1" x14ac:dyDescent="0.25">
      <c r="A2">
        <f>B2-0.5*B3-0.5*B4</f>
        <v>0</v>
      </c>
      <c r="B2">
        <f>DAY(I2)</f>
        <v>6</v>
      </c>
      <c r="C2">
        <v>4</v>
      </c>
      <c r="D2">
        <v>18.8</v>
      </c>
      <c r="E2">
        <v>3.1</v>
      </c>
      <c r="F2">
        <v>15</v>
      </c>
      <c r="G2" t="s">
        <v>41</v>
      </c>
      <c r="H2">
        <v>44</v>
      </c>
      <c r="I2" s="2">
        <v>42831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f t="shared" ref="R2:T4" si="0">IF(R$1=$G2,1,0)</f>
        <v>0</v>
      </c>
      <c r="S2">
        <f t="shared" si="0"/>
        <v>1</v>
      </c>
      <c r="T2">
        <f t="shared" si="0"/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2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2</v>
      </c>
      <c r="BB2">
        <v>1</v>
      </c>
      <c r="BC2">
        <v>1</v>
      </c>
    </row>
    <row r="3" spans="1:55" hidden="1" x14ac:dyDescent="0.25">
      <c r="B3">
        <f t="shared" ref="B3:B66" si="1">DAY(I3)</f>
        <v>6</v>
      </c>
      <c r="C3">
        <v>4</v>
      </c>
      <c r="D3">
        <v>9.8000000000000007</v>
      </c>
      <c r="E3">
        <v>3.3</v>
      </c>
      <c r="F3">
        <v>31</v>
      </c>
      <c r="G3" t="s">
        <v>42</v>
      </c>
      <c r="H3">
        <v>86.5</v>
      </c>
      <c r="I3" s="2">
        <v>42831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f t="shared" si="0"/>
        <v>1</v>
      </c>
      <c r="S3">
        <f t="shared" si="0"/>
        <v>0</v>
      </c>
      <c r="T3">
        <f t="shared" si="0"/>
        <v>0</v>
      </c>
      <c r="W3">
        <v>2</v>
      </c>
      <c r="X3">
        <v>2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6</v>
      </c>
      <c r="AY3">
        <v>1</v>
      </c>
      <c r="AZ3">
        <v>0</v>
      </c>
      <c r="BA3">
        <v>4</v>
      </c>
      <c r="BB3">
        <v>2</v>
      </c>
      <c r="BC3">
        <v>3</v>
      </c>
    </row>
    <row r="4" spans="1:55" x14ac:dyDescent="0.25">
      <c r="B4">
        <f t="shared" si="1"/>
        <v>6</v>
      </c>
      <c r="C4">
        <v>4</v>
      </c>
      <c r="D4">
        <v>24.1</v>
      </c>
      <c r="E4">
        <v>4.4000000000000004</v>
      </c>
      <c r="F4">
        <v>31</v>
      </c>
      <c r="G4" t="s">
        <v>43</v>
      </c>
      <c r="H4">
        <v>102</v>
      </c>
      <c r="I4" s="2">
        <v>42831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f t="shared" si="0"/>
        <v>0</v>
      </c>
      <c r="S4">
        <f t="shared" si="0"/>
        <v>0</v>
      </c>
      <c r="T4">
        <f t="shared" si="0"/>
        <v>1</v>
      </c>
      <c r="W4">
        <v>0</v>
      </c>
      <c r="X4">
        <v>2</v>
      </c>
      <c r="Y4">
        <v>0</v>
      </c>
      <c r="Z4">
        <v>2</v>
      </c>
      <c r="AA4">
        <v>3</v>
      </c>
      <c r="AB4">
        <v>3</v>
      </c>
      <c r="AC4">
        <v>0</v>
      </c>
      <c r="AD4">
        <v>6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0</v>
      </c>
      <c r="AS4">
        <v>6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2</v>
      </c>
      <c r="BC4">
        <v>0</v>
      </c>
    </row>
    <row r="5" spans="1:55" hidden="1" x14ac:dyDescent="0.25">
      <c r="A5">
        <f t="shared" ref="A5" si="2">B5-0.5*B6-0.5*B7</f>
        <v>0</v>
      </c>
      <c r="B5">
        <f t="shared" si="1"/>
        <v>7</v>
      </c>
      <c r="C5">
        <v>5</v>
      </c>
      <c r="D5">
        <v>7.5</v>
      </c>
      <c r="E5">
        <v>3.1</v>
      </c>
      <c r="F5">
        <v>37</v>
      </c>
      <c r="G5" t="s">
        <v>42</v>
      </c>
      <c r="H5">
        <v>96.5</v>
      </c>
      <c r="I5" s="2">
        <v>42832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f t="shared" ref="R5:T68" si="3">IF(R$1=$G5,1,0)</f>
        <v>1</v>
      </c>
      <c r="S5">
        <f t="shared" si="3"/>
        <v>0</v>
      </c>
      <c r="T5">
        <f t="shared" si="3"/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13</v>
      </c>
      <c r="AT5">
        <v>0</v>
      </c>
      <c r="AU5">
        <v>0</v>
      </c>
      <c r="AV5">
        <v>0</v>
      </c>
      <c r="AW5">
        <v>0</v>
      </c>
      <c r="AX5">
        <v>6</v>
      </c>
      <c r="AY5">
        <v>1</v>
      </c>
      <c r="AZ5">
        <v>0</v>
      </c>
      <c r="BA5">
        <v>1</v>
      </c>
      <c r="BB5">
        <v>0</v>
      </c>
      <c r="BC5">
        <v>3</v>
      </c>
    </row>
    <row r="6" spans="1:55" hidden="1" x14ac:dyDescent="0.25">
      <c r="B6">
        <f t="shared" si="1"/>
        <v>7</v>
      </c>
      <c r="C6">
        <v>5</v>
      </c>
      <c r="D6">
        <v>6.3</v>
      </c>
      <c r="E6">
        <v>3.1</v>
      </c>
      <c r="F6">
        <v>26</v>
      </c>
      <c r="G6" t="s">
        <v>41</v>
      </c>
      <c r="H6">
        <v>74</v>
      </c>
      <c r="I6" s="2">
        <v>42832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f t="shared" si="3"/>
        <v>0</v>
      </c>
      <c r="S6">
        <f t="shared" si="3"/>
        <v>1</v>
      </c>
      <c r="T6">
        <f t="shared" si="3"/>
        <v>0</v>
      </c>
      <c r="W6">
        <v>1</v>
      </c>
      <c r="X6">
        <v>2</v>
      </c>
      <c r="Y6">
        <v>0</v>
      </c>
      <c r="Z6">
        <v>0</v>
      </c>
      <c r="AA6">
        <v>1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10</v>
      </c>
      <c r="AY6">
        <v>2</v>
      </c>
      <c r="AZ6">
        <v>0</v>
      </c>
      <c r="BA6">
        <v>3</v>
      </c>
      <c r="BB6">
        <v>1</v>
      </c>
      <c r="BC6">
        <v>0</v>
      </c>
    </row>
    <row r="7" spans="1:55" x14ac:dyDescent="0.25">
      <c r="B7">
        <f t="shared" si="1"/>
        <v>7</v>
      </c>
      <c r="C7">
        <v>5</v>
      </c>
      <c r="D7">
        <v>10</v>
      </c>
      <c r="E7">
        <v>4.4000000000000004</v>
      </c>
      <c r="F7">
        <v>16</v>
      </c>
      <c r="G7" t="s">
        <v>43</v>
      </c>
      <c r="H7">
        <v>62</v>
      </c>
      <c r="I7" s="2">
        <v>42832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f t="shared" si="3"/>
        <v>0</v>
      </c>
      <c r="S7">
        <f t="shared" si="3"/>
        <v>0</v>
      </c>
      <c r="T7">
        <f t="shared" si="3"/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0</v>
      </c>
      <c r="AX7">
        <v>1</v>
      </c>
      <c r="AY7">
        <v>2</v>
      </c>
      <c r="AZ7">
        <v>1</v>
      </c>
      <c r="BA7">
        <v>0</v>
      </c>
      <c r="BB7">
        <v>1</v>
      </c>
      <c r="BC7">
        <v>1</v>
      </c>
    </row>
    <row r="8" spans="1:55" hidden="1" x14ac:dyDescent="0.25">
      <c r="A8">
        <f t="shared" ref="A8" si="4">B8-0.5*B9-0.5*B10</f>
        <v>0</v>
      </c>
      <c r="B8">
        <f t="shared" si="1"/>
        <v>8</v>
      </c>
      <c r="C8">
        <v>6</v>
      </c>
      <c r="D8">
        <v>26</v>
      </c>
      <c r="E8">
        <v>3.9</v>
      </c>
      <c r="F8">
        <v>12</v>
      </c>
      <c r="G8" t="s">
        <v>42</v>
      </c>
      <c r="H8">
        <v>42.5</v>
      </c>
      <c r="I8" s="2">
        <v>42833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f t="shared" si="3"/>
        <v>1</v>
      </c>
      <c r="S8">
        <f t="shared" si="3"/>
        <v>0</v>
      </c>
      <c r="T8">
        <f t="shared" si="3"/>
        <v>0</v>
      </c>
      <c r="W8">
        <v>1</v>
      </c>
      <c r="X8">
        <v>2</v>
      </c>
      <c r="Y8">
        <v>0</v>
      </c>
      <c r="Z8">
        <v>0</v>
      </c>
      <c r="AA8">
        <v>0</v>
      </c>
      <c r="AB8">
        <v>2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2</v>
      </c>
      <c r="BB8">
        <v>1</v>
      </c>
      <c r="BC8">
        <v>0</v>
      </c>
    </row>
    <row r="9" spans="1:55" hidden="1" x14ac:dyDescent="0.25">
      <c r="B9">
        <f t="shared" si="1"/>
        <v>8</v>
      </c>
      <c r="C9">
        <v>6</v>
      </c>
      <c r="D9">
        <v>9</v>
      </c>
      <c r="E9">
        <v>4.5</v>
      </c>
      <c r="F9">
        <v>17</v>
      </c>
      <c r="G9" t="s">
        <v>41</v>
      </c>
      <c r="H9">
        <v>53.5</v>
      </c>
      <c r="I9" s="2">
        <v>42833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f t="shared" si="3"/>
        <v>0</v>
      </c>
      <c r="S9">
        <f t="shared" si="3"/>
        <v>1</v>
      </c>
      <c r="T9">
        <f t="shared" si="3"/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5</v>
      </c>
      <c r="AY9">
        <v>0</v>
      </c>
      <c r="AZ9">
        <v>0</v>
      </c>
      <c r="BA9">
        <v>1</v>
      </c>
      <c r="BB9">
        <v>1</v>
      </c>
      <c r="BC9">
        <v>1</v>
      </c>
    </row>
    <row r="10" spans="1:55" x14ac:dyDescent="0.25">
      <c r="B10">
        <f t="shared" si="1"/>
        <v>8</v>
      </c>
      <c r="C10">
        <v>6</v>
      </c>
      <c r="D10">
        <v>27.2</v>
      </c>
      <c r="E10">
        <v>4.2</v>
      </c>
      <c r="F10">
        <v>17</v>
      </c>
      <c r="G10" t="s">
        <v>43</v>
      </c>
      <c r="H10">
        <v>42</v>
      </c>
      <c r="I10" s="2">
        <v>42833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f t="shared" si="3"/>
        <v>0</v>
      </c>
      <c r="S10">
        <f t="shared" si="3"/>
        <v>0</v>
      </c>
      <c r="T10">
        <f t="shared" si="3"/>
        <v>1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</v>
      </c>
      <c r="AT10">
        <v>0</v>
      </c>
      <c r="AU10">
        <v>1</v>
      </c>
      <c r="AV10">
        <v>0</v>
      </c>
      <c r="AW10">
        <v>0</v>
      </c>
      <c r="AX10">
        <v>3</v>
      </c>
      <c r="AY10">
        <v>0</v>
      </c>
      <c r="AZ10">
        <v>0</v>
      </c>
      <c r="BA10">
        <v>1</v>
      </c>
      <c r="BB10">
        <v>1</v>
      </c>
      <c r="BC10">
        <v>1</v>
      </c>
    </row>
    <row r="11" spans="1:55" hidden="1" x14ac:dyDescent="0.25">
      <c r="A11">
        <f t="shared" ref="A11" si="5">B11-0.5*B12-0.5*B13</f>
        <v>0</v>
      </c>
      <c r="B11">
        <f t="shared" si="1"/>
        <v>9</v>
      </c>
      <c r="C11">
        <v>7</v>
      </c>
      <c r="D11">
        <v>15.6</v>
      </c>
      <c r="E11">
        <v>3.3</v>
      </c>
      <c r="F11">
        <v>19</v>
      </c>
      <c r="G11" t="s">
        <v>42</v>
      </c>
      <c r="H11">
        <v>46</v>
      </c>
      <c r="I11" s="2">
        <v>42834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f t="shared" si="3"/>
        <v>1</v>
      </c>
      <c r="S11">
        <f t="shared" si="3"/>
        <v>0</v>
      </c>
      <c r="T11">
        <f t="shared" si="3"/>
        <v>0</v>
      </c>
      <c r="W11">
        <v>5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1</v>
      </c>
      <c r="BB11">
        <v>1</v>
      </c>
      <c r="BC11">
        <v>2</v>
      </c>
    </row>
    <row r="12" spans="1:55" hidden="1" x14ac:dyDescent="0.25">
      <c r="B12">
        <f t="shared" si="1"/>
        <v>9</v>
      </c>
      <c r="C12">
        <v>7</v>
      </c>
      <c r="D12">
        <v>14.2</v>
      </c>
      <c r="E12">
        <v>3.6</v>
      </c>
      <c r="F12">
        <v>25</v>
      </c>
      <c r="G12" t="s">
        <v>41</v>
      </c>
      <c r="H12">
        <v>68</v>
      </c>
      <c r="I12" s="2">
        <v>42834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f t="shared" si="3"/>
        <v>0</v>
      </c>
      <c r="S12">
        <f t="shared" si="3"/>
        <v>1</v>
      </c>
      <c r="T12">
        <f t="shared" si="3"/>
        <v>0</v>
      </c>
      <c r="W12">
        <v>2</v>
      </c>
      <c r="X12">
        <v>1</v>
      </c>
      <c r="Y12">
        <v>0</v>
      </c>
      <c r="Z12">
        <v>0</v>
      </c>
      <c r="AA12">
        <v>3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1</v>
      </c>
      <c r="AZ12">
        <v>1</v>
      </c>
      <c r="BA12">
        <v>4</v>
      </c>
      <c r="BB12">
        <v>1</v>
      </c>
      <c r="BC12">
        <v>0</v>
      </c>
    </row>
    <row r="13" spans="1:55" x14ac:dyDescent="0.25">
      <c r="B13">
        <f t="shared" si="1"/>
        <v>9</v>
      </c>
      <c r="C13">
        <v>7</v>
      </c>
      <c r="D13">
        <v>7.1</v>
      </c>
      <c r="E13">
        <v>3.3</v>
      </c>
      <c r="F13">
        <v>16</v>
      </c>
      <c r="G13" t="s">
        <v>43</v>
      </c>
      <c r="H13">
        <v>43.5</v>
      </c>
      <c r="I13" s="2">
        <v>42834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f t="shared" si="3"/>
        <v>0</v>
      </c>
      <c r="S13">
        <f t="shared" si="3"/>
        <v>0</v>
      </c>
      <c r="T13">
        <f t="shared" si="3"/>
        <v>1</v>
      </c>
      <c r="W13">
        <v>2</v>
      </c>
      <c r="X13">
        <v>1</v>
      </c>
      <c r="Y13">
        <v>0</v>
      </c>
      <c r="Z13">
        <v>2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1</v>
      </c>
      <c r="BA13">
        <v>0</v>
      </c>
      <c r="BB13">
        <v>1</v>
      </c>
      <c r="BC13">
        <v>0</v>
      </c>
    </row>
    <row r="14" spans="1:55" hidden="1" x14ac:dyDescent="0.25">
      <c r="A14">
        <f t="shared" ref="A14" si="6">B14-0.5*B15-0.5*B16</f>
        <v>0</v>
      </c>
      <c r="B14">
        <f t="shared" si="1"/>
        <v>10</v>
      </c>
      <c r="C14">
        <v>1</v>
      </c>
      <c r="D14">
        <v>12.6</v>
      </c>
      <c r="E14">
        <v>2.9</v>
      </c>
      <c r="F14">
        <v>27</v>
      </c>
      <c r="G14" t="s">
        <v>42</v>
      </c>
      <c r="H14">
        <v>54.5</v>
      </c>
      <c r="I14" s="2">
        <v>42835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3"/>
        <v>1</v>
      </c>
      <c r="S14">
        <f t="shared" si="3"/>
        <v>0</v>
      </c>
      <c r="T14">
        <f t="shared" si="3"/>
        <v>0</v>
      </c>
      <c r="W14">
        <v>3</v>
      </c>
      <c r="X14">
        <v>1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3</v>
      </c>
      <c r="AV14">
        <v>0</v>
      </c>
      <c r="AW14">
        <v>0</v>
      </c>
      <c r="AX14">
        <v>3</v>
      </c>
      <c r="AY14">
        <v>0</v>
      </c>
      <c r="AZ14">
        <v>1</v>
      </c>
      <c r="BA14">
        <v>3</v>
      </c>
      <c r="BB14">
        <v>0</v>
      </c>
      <c r="BC14">
        <v>1</v>
      </c>
    </row>
    <row r="15" spans="1:55" hidden="1" x14ac:dyDescent="0.25">
      <c r="B15">
        <f t="shared" si="1"/>
        <v>10</v>
      </c>
      <c r="C15">
        <v>1</v>
      </c>
      <c r="D15">
        <v>15.4</v>
      </c>
      <c r="E15">
        <v>3.4</v>
      </c>
      <c r="F15">
        <v>15</v>
      </c>
      <c r="G15" t="s">
        <v>41</v>
      </c>
      <c r="H15">
        <v>37</v>
      </c>
      <c r="I15" s="2">
        <v>42835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 t="shared" si="3"/>
        <v>0</v>
      </c>
      <c r="S15">
        <f t="shared" si="3"/>
        <v>1</v>
      </c>
      <c r="T15">
        <f t="shared" si="3"/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1</v>
      </c>
      <c r="AV15">
        <v>0</v>
      </c>
      <c r="AW15">
        <v>0</v>
      </c>
      <c r="AX15">
        <v>3</v>
      </c>
      <c r="AY15">
        <v>0</v>
      </c>
      <c r="AZ15">
        <v>0</v>
      </c>
      <c r="BA15">
        <v>1</v>
      </c>
      <c r="BB15">
        <v>0</v>
      </c>
      <c r="BC15">
        <v>0</v>
      </c>
    </row>
    <row r="16" spans="1:55" x14ac:dyDescent="0.25">
      <c r="B16">
        <f t="shared" si="1"/>
        <v>10</v>
      </c>
      <c r="C16">
        <v>1</v>
      </c>
      <c r="D16">
        <v>14.6</v>
      </c>
      <c r="E16">
        <v>3.6</v>
      </c>
      <c r="F16">
        <v>38</v>
      </c>
      <c r="G16" t="s">
        <v>43</v>
      </c>
      <c r="H16">
        <v>105</v>
      </c>
      <c r="I16" s="2">
        <v>42835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3"/>
        <v>0</v>
      </c>
      <c r="S16">
        <f t="shared" si="3"/>
        <v>0</v>
      </c>
      <c r="T16">
        <f t="shared" si="3"/>
        <v>1</v>
      </c>
      <c r="W16">
        <v>0</v>
      </c>
      <c r="X16">
        <v>3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5</v>
      </c>
      <c r="AT16">
        <v>1</v>
      </c>
      <c r="AU16">
        <v>4</v>
      </c>
      <c r="AV16">
        <v>0</v>
      </c>
      <c r="AW16">
        <v>0</v>
      </c>
      <c r="AX16">
        <v>5</v>
      </c>
      <c r="AY16">
        <v>1</v>
      </c>
      <c r="AZ16">
        <v>2</v>
      </c>
      <c r="BA16">
        <v>4</v>
      </c>
      <c r="BB16">
        <v>2</v>
      </c>
      <c r="BC16">
        <v>2</v>
      </c>
    </row>
    <row r="17" spans="1:55" hidden="1" x14ac:dyDescent="0.25">
      <c r="A17">
        <f t="shared" ref="A17" si="7">B17-0.5*B18-0.5*B19</f>
        <v>0</v>
      </c>
      <c r="B17">
        <f t="shared" si="1"/>
        <v>11</v>
      </c>
      <c r="C17">
        <v>2</v>
      </c>
      <c r="D17">
        <v>12.4</v>
      </c>
      <c r="E17">
        <v>3.5</v>
      </c>
      <c r="F17">
        <v>20</v>
      </c>
      <c r="G17" t="s">
        <v>42</v>
      </c>
      <c r="H17">
        <v>55.5</v>
      </c>
      <c r="I17" s="2">
        <v>42836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3"/>
        <v>1</v>
      </c>
      <c r="S17">
        <f t="shared" si="3"/>
        <v>0</v>
      </c>
      <c r="T17">
        <f t="shared" si="3"/>
        <v>0</v>
      </c>
      <c r="W17">
        <v>2</v>
      </c>
      <c r="X17">
        <v>2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4</v>
      </c>
      <c r="BB17">
        <v>0</v>
      </c>
      <c r="BC17">
        <v>2</v>
      </c>
    </row>
    <row r="18" spans="1:55" hidden="1" x14ac:dyDescent="0.25">
      <c r="B18">
        <f t="shared" si="1"/>
        <v>11</v>
      </c>
      <c r="C18">
        <v>2</v>
      </c>
      <c r="D18">
        <v>6.1</v>
      </c>
      <c r="E18">
        <v>3</v>
      </c>
      <c r="F18">
        <v>17</v>
      </c>
      <c r="G18" t="s">
        <v>41</v>
      </c>
      <c r="H18">
        <v>44.5</v>
      </c>
      <c r="I18" s="2">
        <v>42836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3"/>
        <v>0</v>
      </c>
      <c r="S18">
        <f t="shared" si="3"/>
        <v>1</v>
      </c>
      <c r="T18">
        <f t="shared" si="3"/>
        <v>0</v>
      </c>
      <c r="W18">
        <v>2</v>
      </c>
      <c r="X18">
        <v>2</v>
      </c>
      <c r="Y18">
        <v>3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3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2</v>
      </c>
      <c r="BB18">
        <v>0</v>
      </c>
      <c r="BC18">
        <v>0</v>
      </c>
    </row>
    <row r="19" spans="1:55" x14ac:dyDescent="0.25">
      <c r="B19">
        <f t="shared" si="1"/>
        <v>11</v>
      </c>
      <c r="C19">
        <v>2</v>
      </c>
      <c r="D19">
        <v>16.5</v>
      </c>
      <c r="E19">
        <v>4</v>
      </c>
      <c r="F19">
        <v>15</v>
      </c>
      <c r="G19" t="s">
        <v>43</v>
      </c>
      <c r="H19">
        <v>51.5</v>
      </c>
      <c r="I19" s="2">
        <v>42836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3"/>
        <v>0</v>
      </c>
      <c r="S19">
        <f t="shared" si="3"/>
        <v>0</v>
      </c>
      <c r="T19">
        <f t="shared" si="3"/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0</v>
      </c>
      <c r="BB19">
        <v>1</v>
      </c>
      <c r="BC19">
        <v>1</v>
      </c>
    </row>
    <row r="20" spans="1:55" hidden="1" x14ac:dyDescent="0.25">
      <c r="A20">
        <f t="shared" ref="A20" si="8">B20-0.5*B21-0.5*B22</f>
        <v>0</v>
      </c>
      <c r="B20">
        <f t="shared" si="1"/>
        <v>12</v>
      </c>
      <c r="C20">
        <v>3</v>
      </c>
      <c r="D20">
        <v>20.3</v>
      </c>
      <c r="E20">
        <v>4</v>
      </c>
      <c r="F20">
        <v>26</v>
      </c>
      <c r="G20" t="s">
        <v>42</v>
      </c>
      <c r="H20">
        <v>71.5</v>
      </c>
      <c r="I20" s="2">
        <v>42837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f t="shared" si="3"/>
        <v>1</v>
      </c>
      <c r="S20">
        <f t="shared" si="3"/>
        <v>0</v>
      </c>
      <c r="T20">
        <f t="shared" si="3"/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0</v>
      </c>
      <c r="AX20">
        <v>5</v>
      </c>
      <c r="AY20">
        <v>2</v>
      </c>
      <c r="AZ20">
        <v>0</v>
      </c>
      <c r="BA20">
        <v>4</v>
      </c>
      <c r="BB20">
        <v>0</v>
      </c>
      <c r="BC20">
        <v>1</v>
      </c>
    </row>
    <row r="21" spans="1:55" hidden="1" x14ac:dyDescent="0.25">
      <c r="B21">
        <f t="shared" si="1"/>
        <v>12</v>
      </c>
      <c r="C21">
        <v>3</v>
      </c>
      <c r="D21">
        <v>10.5</v>
      </c>
      <c r="E21">
        <v>2.5</v>
      </c>
      <c r="F21">
        <v>19</v>
      </c>
      <c r="G21" t="s">
        <v>41</v>
      </c>
      <c r="H21">
        <v>44.5</v>
      </c>
      <c r="I21" s="2">
        <v>42837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f t="shared" si="3"/>
        <v>0</v>
      </c>
      <c r="S21">
        <f t="shared" si="3"/>
        <v>1</v>
      </c>
      <c r="T21">
        <f t="shared" si="3"/>
        <v>0</v>
      </c>
      <c r="W21">
        <v>0</v>
      </c>
      <c r="X21">
        <v>1</v>
      </c>
      <c r="Y21">
        <v>0</v>
      </c>
      <c r="Z21">
        <v>1</v>
      </c>
      <c r="AA21">
        <v>3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0</v>
      </c>
      <c r="AU21">
        <v>5</v>
      </c>
      <c r="AV21">
        <v>0</v>
      </c>
      <c r="AW21">
        <v>0</v>
      </c>
      <c r="AX21">
        <v>2</v>
      </c>
      <c r="AY21">
        <v>0</v>
      </c>
      <c r="AZ21">
        <v>2</v>
      </c>
      <c r="BA21">
        <v>1</v>
      </c>
      <c r="BB21">
        <v>1</v>
      </c>
      <c r="BC21">
        <v>0</v>
      </c>
    </row>
    <row r="22" spans="1:55" x14ac:dyDescent="0.25">
      <c r="B22">
        <f t="shared" si="1"/>
        <v>12</v>
      </c>
      <c r="C22">
        <v>3</v>
      </c>
      <c r="D22">
        <v>42.6</v>
      </c>
      <c r="E22">
        <v>3.9</v>
      </c>
      <c r="F22">
        <v>14</v>
      </c>
      <c r="G22" t="s">
        <v>43</v>
      </c>
      <c r="H22">
        <v>39</v>
      </c>
      <c r="I22" s="2">
        <v>42837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f t="shared" si="3"/>
        <v>0</v>
      </c>
      <c r="S22">
        <f t="shared" si="3"/>
        <v>0</v>
      </c>
      <c r="T22">
        <f t="shared" si="3"/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0</v>
      </c>
      <c r="AZ22">
        <v>1</v>
      </c>
      <c r="BA22">
        <v>0</v>
      </c>
      <c r="BB22">
        <v>0</v>
      </c>
      <c r="BC22">
        <v>2</v>
      </c>
    </row>
    <row r="23" spans="1:55" hidden="1" x14ac:dyDescent="0.25">
      <c r="A23">
        <f t="shared" ref="A23" si="9">B23-0.5*B24-0.5*B25</f>
        <v>0</v>
      </c>
      <c r="B23">
        <f t="shared" si="1"/>
        <v>13</v>
      </c>
      <c r="C23">
        <v>4</v>
      </c>
      <c r="D23">
        <v>2.6</v>
      </c>
      <c r="E23">
        <v>4</v>
      </c>
      <c r="F23">
        <v>18</v>
      </c>
      <c r="G23" t="s">
        <v>42</v>
      </c>
      <c r="H23">
        <v>67.5</v>
      </c>
      <c r="I23" s="2">
        <v>42838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f t="shared" si="3"/>
        <v>1</v>
      </c>
      <c r="S23">
        <f t="shared" si="3"/>
        <v>0</v>
      </c>
      <c r="T23">
        <f t="shared" si="3"/>
        <v>0</v>
      </c>
      <c r="W23">
        <v>3</v>
      </c>
      <c r="X23">
        <v>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</v>
      </c>
      <c r="AT23">
        <v>1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3</v>
      </c>
      <c r="BB23">
        <v>0</v>
      </c>
      <c r="BC23">
        <v>2</v>
      </c>
    </row>
    <row r="24" spans="1:55" hidden="1" x14ac:dyDescent="0.25">
      <c r="B24">
        <f t="shared" si="1"/>
        <v>13</v>
      </c>
      <c r="C24">
        <v>4</v>
      </c>
      <c r="D24">
        <v>10.4</v>
      </c>
      <c r="E24">
        <v>3.3</v>
      </c>
      <c r="F24">
        <v>15</v>
      </c>
      <c r="G24" t="s">
        <v>41</v>
      </c>
      <c r="H24">
        <v>46.5</v>
      </c>
      <c r="I24" s="2">
        <v>42838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f t="shared" si="3"/>
        <v>0</v>
      </c>
      <c r="S24">
        <f t="shared" si="3"/>
        <v>1</v>
      </c>
      <c r="T24">
        <f t="shared" si="3"/>
        <v>0</v>
      </c>
      <c r="W24">
        <v>3</v>
      </c>
      <c r="X24">
        <v>1</v>
      </c>
      <c r="Y24">
        <v>0</v>
      </c>
      <c r="Z24">
        <v>0</v>
      </c>
      <c r="AA24">
        <v>2</v>
      </c>
      <c r="AB24">
        <v>4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1</v>
      </c>
      <c r="BB24">
        <v>0</v>
      </c>
      <c r="BC24">
        <v>1</v>
      </c>
    </row>
    <row r="25" spans="1:55" x14ac:dyDescent="0.25">
      <c r="B25">
        <f t="shared" si="1"/>
        <v>13</v>
      </c>
      <c r="C25">
        <v>4</v>
      </c>
      <c r="D25">
        <v>21.3</v>
      </c>
      <c r="E25">
        <v>5.2</v>
      </c>
      <c r="F25">
        <v>9</v>
      </c>
      <c r="G25" t="s">
        <v>43</v>
      </c>
      <c r="H25">
        <v>42</v>
      </c>
      <c r="I25" s="2">
        <v>42838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f t="shared" si="3"/>
        <v>0</v>
      </c>
      <c r="S25">
        <f t="shared" si="3"/>
        <v>0</v>
      </c>
      <c r="T25">
        <f t="shared" si="3"/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5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3</v>
      </c>
      <c r="BC25">
        <v>0</v>
      </c>
    </row>
    <row r="26" spans="1:55" hidden="1" x14ac:dyDescent="0.25">
      <c r="A26">
        <f t="shared" ref="A26" si="10">B26-0.5*B27-0.5*B28</f>
        <v>0</v>
      </c>
      <c r="B26">
        <f t="shared" si="1"/>
        <v>14</v>
      </c>
      <c r="C26">
        <v>5</v>
      </c>
      <c r="D26">
        <v>15.6</v>
      </c>
      <c r="E26">
        <v>2.8</v>
      </c>
      <c r="F26">
        <v>21</v>
      </c>
      <c r="G26" t="s">
        <v>42</v>
      </c>
      <c r="H26">
        <v>56</v>
      </c>
      <c r="I26" s="2">
        <v>42839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f t="shared" si="3"/>
        <v>1</v>
      </c>
      <c r="S26">
        <f t="shared" si="3"/>
        <v>0</v>
      </c>
      <c r="T26">
        <f t="shared" si="3"/>
        <v>0</v>
      </c>
      <c r="W26">
        <v>1</v>
      </c>
      <c r="X26">
        <v>2</v>
      </c>
      <c r="Y26">
        <v>1</v>
      </c>
      <c r="Z26">
        <v>0</v>
      </c>
      <c r="AA26">
        <v>0</v>
      </c>
      <c r="AB26">
        <v>2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8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</row>
    <row r="27" spans="1:55" hidden="1" x14ac:dyDescent="0.25">
      <c r="B27">
        <f t="shared" si="1"/>
        <v>14</v>
      </c>
      <c r="C27">
        <v>5</v>
      </c>
      <c r="D27">
        <v>18.100000000000001</v>
      </c>
      <c r="E27">
        <v>2.8</v>
      </c>
      <c r="F27">
        <v>15</v>
      </c>
      <c r="G27" t="s">
        <v>41</v>
      </c>
      <c r="H27">
        <v>42</v>
      </c>
      <c r="I27" s="2">
        <v>42839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f t="shared" si="3"/>
        <v>0</v>
      </c>
      <c r="S27">
        <f t="shared" si="3"/>
        <v>1</v>
      </c>
      <c r="T27">
        <f t="shared" si="3"/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1</v>
      </c>
      <c r="AU27">
        <v>2</v>
      </c>
      <c r="AV27">
        <v>0</v>
      </c>
      <c r="AW27">
        <v>0</v>
      </c>
      <c r="AX27">
        <v>5</v>
      </c>
      <c r="AY27">
        <v>0</v>
      </c>
      <c r="AZ27">
        <v>0</v>
      </c>
      <c r="BA27">
        <v>0</v>
      </c>
      <c r="BB27">
        <v>1</v>
      </c>
      <c r="BC27">
        <v>2</v>
      </c>
    </row>
    <row r="28" spans="1:55" x14ac:dyDescent="0.25">
      <c r="B28">
        <f t="shared" si="1"/>
        <v>14</v>
      </c>
      <c r="C28">
        <v>5</v>
      </c>
      <c r="D28">
        <v>19.3</v>
      </c>
      <c r="E28">
        <v>3.2</v>
      </c>
      <c r="F28">
        <v>5</v>
      </c>
      <c r="G28" t="s">
        <v>43</v>
      </c>
      <c r="H28">
        <v>16</v>
      </c>
      <c r="I28" s="2">
        <v>42839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f t="shared" si="3"/>
        <v>0</v>
      </c>
      <c r="S28">
        <f t="shared" si="3"/>
        <v>0</v>
      </c>
      <c r="T28">
        <f t="shared" si="3"/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</row>
    <row r="29" spans="1:55" hidden="1" x14ac:dyDescent="0.25">
      <c r="A29">
        <f t="shared" ref="A29" si="11">B29-0.5*B30-0.5*B31</f>
        <v>0</v>
      </c>
      <c r="B29">
        <f t="shared" si="1"/>
        <v>15</v>
      </c>
      <c r="C29">
        <v>6</v>
      </c>
      <c r="D29">
        <v>17.100000000000001</v>
      </c>
      <c r="E29">
        <v>4.0999999999999996</v>
      </c>
      <c r="F29">
        <v>20</v>
      </c>
      <c r="G29" t="s">
        <v>42</v>
      </c>
      <c r="H29">
        <v>77.5</v>
      </c>
      <c r="I29" s="2">
        <v>42840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f t="shared" si="3"/>
        <v>1</v>
      </c>
      <c r="S29">
        <f t="shared" si="3"/>
        <v>0</v>
      </c>
      <c r="T29">
        <f t="shared" si="3"/>
        <v>0</v>
      </c>
      <c r="W29">
        <v>0</v>
      </c>
      <c r="X29">
        <v>0</v>
      </c>
      <c r="Y29">
        <v>2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5</v>
      </c>
      <c r="AT29">
        <v>1</v>
      </c>
      <c r="AU29">
        <v>1</v>
      </c>
      <c r="AV29">
        <v>0</v>
      </c>
      <c r="AW29">
        <v>0</v>
      </c>
      <c r="AX29">
        <v>9</v>
      </c>
      <c r="AY29">
        <v>1</v>
      </c>
      <c r="AZ29">
        <v>0</v>
      </c>
      <c r="BA29">
        <v>2</v>
      </c>
      <c r="BB29">
        <v>1</v>
      </c>
      <c r="BC29">
        <v>2</v>
      </c>
    </row>
    <row r="30" spans="1:55" hidden="1" x14ac:dyDescent="0.25">
      <c r="B30">
        <f t="shared" si="1"/>
        <v>15</v>
      </c>
      <c r="C30">
        <v>6</v>
      </c>
      <c r="D30">
        <v>9.1999999999999993</v>
      </c>
      <c r="E30">
        <v>4.2</v>
      </c>
      <c r="F30">
        <v>11</v>
      </c>
      <c r="G30" t="s">
        <v>41</v>
      </c>
      <c r="H30">
        <v>33.5</v>
      </c>
      <c r="I30" s="2">
        <v>42840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f t="shared" si="3"/>
        <v>0</v>
      </c>
      <c r="S30">
        <f t="shared" si="3"/>
        <v>1</v>
      </c>
      <c r="T30">
        <f t="shared" si="3"/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2</v>
      </c>
      <c r="BB30">
        <v>0</v>
      </c>
      <c r="BC30">
        <v>1</v>
      </c>
    </row>
    <row r="31" spans="1:55" x14ac:dyDescent="0.25">
      <c r="B31">
        <f t="shared" si="1"/>
        <v>15</v>
      </c>
      <c r="C31">
        <v>6</v>
      </c>
      <c r="D31">
        <v>7.1</v>
      </c>
      <c r="E31">
        <v>4.8</v>
      </c>
      <c r="F31">
        <v>16</v>
      </c>
      <c r="G31" t="s">
        <v>43</v>
      </c>
      <c r="H31">
        <v>57.5</v>
      </c>
      <c r="I31" s="2">
        <v>42840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f t="shared" si="3"/>
        <v>0</v>
      </c>
      <c r="S31">
        <f t="shared" si="3"/>
        <v>0</v>
      </c>
      <c r="T31">
        <f t="shared" si="3"/>
        <v>1</v>
      </c>
      <c r="W31">
        <v>1</v>
      </c>
      <c r="X31">
        <v>2</v>
      </c>
      <c r="Y31">
        <v>1</v>
      </c>
      <c r="Z31">
        <v>0</v>
      </c>
      <c r="AA31">
        <v>2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4</v>
      </c>
      <c r="BB31">
        <v>1</v>
      </c>
      <c r="BC31">
        <v>0</v>
      </c>
    </row>
    <row r="32" spans="1:55" hidden="1" x14ac:dyDescent="0.25">
      <c r="A32">
        <f t="shared" ref="A32" si="12">B32-0.5*B33-0.5*B34</f>
        <v>0</v>
      </c>
      <c r="B32">
        <f t="shared" si="1"/>
        <v>16</v>
      </c>
      <c r="C32">
        <v>7</v>
      </c>
      <c r="D32">
        <v>18.100000000000001</v>
      </c>
      <c r="E32">
        <v>3.5</v>
      </c>
      <c r="F32">
        <v>9</v>
      </c>
      <c r="G32" t="s">
        <v>42</v>
      </c>
      <c r="H32">
        <v>28</v>
      </c>
      <c r="I32" s="2">
        <v>42841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f t="shared" si="3"/>
        <v>1</v>
      </c>
      <c r="S32">
        <f t="shared" si="3"/>
        <v>0</v>
      </c>
      <c r="T32">
        <f t="shared" si="3"/>
        <v>0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hidden="1" x14ac:dyDescent="0.25">
      <c r="B33">
        <f t="shared" si="1"/>
        <v>16</v>
      </c>
      <c r="C33">
        <v>7</v>
      </c>
      <c r="D33">
        <v>27.6</v>
      </c>
      <c r="E33">
        <v>2.6</v>
      </c>
      <c r="F33">
        <v>7</v>
      </c>
      <c r="G33" t="s">
        <v>41</v>
      </c>
      <c r="H33">
        <v>18</v>
      </c>
      <c r="I33" s="2">
        <v>42841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f t="shared" si="3"/>
        <v>0</v>
      </c>
      <c r="S33">
        <f t="shared" si="3"/>
        <v>1</v>
      </c>
      <c r="T33">
        <f t="shared" si="3"/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B34">
        <f t="shared" si="1"/>
        <v>16</v>
      </c>
      <c r="C34">
        <v>7</v>
      </c>
      <c r="D34">
        <v>38.299999999999997</v>
      </c>
      <c r="E34">
        <v>3.6</v>
      </c>
      <c r="F34">
        <v>7</v>
      </c>
      <c r="G34" t="s">
        <v>43</v>
      </c>
      <c r="H34">
        <v>25</v>
      </c>
      <c r="I34" s="2">
        <v>42841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f t="shared" si="3"/>
        <v>0</v>
      </c>
      <c r="S34">
        <f t="shared" si="3"/>
        <v>0</v>
      </c>
      <c r="T34">
        <f t="shared" si="3"/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0</v>
      </c>
      <c r="BA34">
        <v>0</v>
      </c>
      <c r="BB34">
        <v>1</v>
      </c>
      <c r="BC34">
        <v>0</v>
      </c>
    </row>
    <row r="35" spans="1:55" hidden="1" x14ac:dyDescent="0.25">
      <c r="A35">
        <f t="shared" ref="A35" si="13">B35-0.5*B36-0.5*B37</f>
        <v>0</v>
      </c>
      <c r="B35">
        <f t="shared" si="1"/>
        <v>17</v>
      </c>
      <c r="C35">
        <v>1</v>
      </c>
      <c r="D35">
        <v>14.5</v>
      </c>
      <c r="E35">
        <v>3.4</v>
      </c>
      <c r="F35">
        <v>24</v>
      </c>
      <c r="G35" t="s">
        <v>42</v>
      </c>
      <c r="H35">
        <v>62</v>
      </c>
      <c r="I35" s="2">
        <v>42842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f t="shared" si="3"/>
        <v>1</v>
      </c>
      <c r="S35">
        <f t="shared" si="3"/>
        <v>0</v>
      </c>
      <c r="T35">
        <f t="shared" si="3"/>
        <v>0</v>
      </c>
      <c r="W35">
        <v>1</v>
      </c>
      <c r="X35">
        <v>2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</v>
      </c>
      <c r="AT35">
        <v>0</v>
      </c>
      <c r="AU35">
        <v>1</v>
      </c>
      <c r="AV35">
        <v>0</v>
      </c>
      <c r="AW35">
        <v>0</v>
      </c>
      <c r="AX35">
        <v>2</v>
      </c>
      <c r="AY35">
        <v>0</v>
      </c>
      <c r="AZ35">
        <v>0</v>
      </c>
      <c r="BA35">
        <v>3</v>
      </c>
      <c r="BB35">
        <v>2</v>
      </c>
      <c r="BC35">
        <v>2</v>
      </c>
    </row>
    <row r="36" spans="1:55" hidden="1" x14ac:dyDescent="0.25">
      <c r="B36">
        <f t="shared" si="1"/>
        <v>17</v>
      </c>
      <c r="C36">
        <v>1</v>
      </c>
      <c r="D36">
        <v>22.7</v>
      </c>
      <c r="E36">
        <v>4</v>
      </c>
      <c r="F36">
        <v>23</v>
      </c>
      <c r="G36" t="s">
        <v>41</v>
      </c>
      <c r="H36">
        <v>59.5</v>
      </c>
      <c r="I36" s="2">
        <v>42842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f t="shared" si="3"/>
        <v>0</v>
      </c>
      <c r="S36">
        <f t="shared" si="3"/>
        <v>1</v>
      </c>
      <c r="T36">
        <f t="shared" si="3"/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3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0</v>
      </c>
      <c r="AU36">
        <v>1</v>
      </c>
      <c r="AV36">
        <v>0</v>
      </c>
      <c r="AW36">
        <v>0</v>
      </c>
      <c r="AX36">
        <v>4</v>
      </c>
      <c r="AY36">
        <v>0</v>
      </c>
      <c r="AZ36">
        <v>1</v>
      </c>
      <c r="BA36">
        <v>2</v>
      </c>
      <c r="BB36">
        <v>0</v>
      </c>
      <c r="BC36">
        <v>1</v>
      </c>
    </row>
    <row r="37" spans="1:55" x14ac:dyDescent="0.25">
      <c r="B37">
        <f t="shared" si="1"/>
        <v>17</v>
      </c>
      <c r="C37">
        <v>1</v>
      </c>
      <c r="D37">
        <v>13.6</v>
      </c>
      <c r="E37">
        <v>3.8</v>
      </c>
      <c r="F37">
        <v>22</v>
      </c>
      <c r="G37" t="s">
        <v>43</v>
      </c>
      <c r="H37">
        <v>64.5</v>
      </c>
      <c r="I37" s="2">
        <v>42842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f t="shared" si="3"/>
        <v>0</v>
      </c>
      <c r="S37">
        <f t="shared" si="3"/>
        <v>0</v>
      </c>
      <c r="T37">
        <f t="shared" si="3"/>
        <v>1</v>
      </c>
      <c r="W37">
        <v>3</v>
      </c>
      <c r="X37">
        <v>1</v>
      </c>
      <c r="Y37">
        <v>1</v>
      </c>
      <c r="Z37">
        <v>0</v>
      </c>
      <c r="AA37">
        <v>3</v>
      </c>
      <c r="AB37">
        <v>3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1</v>
      </c>
      <c r="AV37">
        <v>0</v>
      </c>
      <c r="AW37">
        <v>0</v>
      </c>
      <c r="AX37">
        <v>5</v>
      </c>
      <c r="AY37">
        <v>0</v>
      </c>
      <c r="AZ37">
        <v>0</v>
      </c>
      <c r="BA37">
        <v>1</v>
      </c>
      <c r="BB37">
        <v>2</v>
      </c>
      <c r="BC37">
        <v>0</v>
      </c>
    </row>
    <row r="38" spans="1:55" hidden="1" x14ac:dyDescent="0.25">
      <c r="A38">
        <f t="shared" ref="A38" si="14">B38-0.5*B39-0.5*B40</f>
        <v>0</v>
      </c>
      <c r="B38">
        <f t="shared" si="1"/>
        <v>18</v>
      </c>
      <c r="C38">
        <v>2</v>
      </c>
      <c r="D38">
        <v>20</v>
      </c>
      <c r="E38">
        <v>3.7</v>
      </c>
      <c r="F38">
        <v>20</v>
      </c>
      <c r="G38" t="s">
        <v>42</v>
      </c>
      <c r="H38">
        <v>74.5</v>
      </c>
      <c r="I38" s="2">
        <v>42843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f t="shared" si="3"/>
        <v>1</v>
      </c>
      <c r="S38">
        <f t="shared" si="3"/>
        <v>0</v>
      </c>
      <c r="T38">
        <f t="shared" si="3"/>
        <v>0</v>
      </c>
      <c r="W38">
        <v>3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</v>
      </c>
      <c r="AT38">
        <v>2</v>
      </c>
      <c r="AU38">
        <v>0</v>
      </c>
      <c r="AV38">
        <v>0</v>
      </c>
      <c r="AW38">
        <v>0</v>
      </c>
      <c r="AX38">
        <v>2</v>
      </c>
      <c r="AY38">
        <v>1</v>
      </c>
      <c r="AZ38">
        <v>0</v>
      </c>
      <c r="BA38">
        <v>2</v>
      </c>
      <c r="BB38">
        <v>2</v>
      </c>
      <c r="BC38">
        <v>3</v>
      </c>
    </row>
    <row r="39" spans="1:55" hidden="1" x14ac:dyDescent="0.25">
      <c r="B39">
        <f t="shared" si="1"/>
        <v>18</v>
      </c>
      <c r="C39">
        <v>2</v>
      </c>
      <c r="D39">
        <v>15.4</v>
      </c>
      <c r="E39">
        <v>3.6</v>
      </c>
      <c r="F39">
        <v>12</v>
      </c>
      <c r="G39" t="s">
        <v>41</v>
      </c>
      <c r="H39">
        <v>43</v>
      </c>
      <c r="I39" s="2">
        <v>42843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f t="shared" si="3"/>
        <v>0</v>
      </c>
      <c r="S39">
        <f t="shared" si="3"/>
        <v>1</v>
      </c>
      <c r="T39">
        <f t="shared" si="3"/>
        <v>0</v>
      </c>
      <c r="W39">
        <v>1</v>
      </c>
      <c r="X39">
        <v>2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5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B40">
        <f t="shared" si="1"/>
        <v>18</v>
      </c>
      <c r="C40">
        <v>2</v>
      </c>
      <c r="D40">
        <v>14</v>
      </c>
      <c r="E40">
        <v>3.2</v>
      </c>
      <c r="F40">
        <v>15</v>
      </c>
      <c r="G40" t="s">
        <v>43</v>
      </c>
      <c r="H40">
        <v>45.5</v>
      </c>
      <c r="I40" s="2">
        <v>42843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3"/>
        <v>0</v>
      </c>
      <c r="S40">
        <f t="shared" si="3"/>
        <v>0</v>
      </c>
      <c r="T40">
        <f t="shared" si="3"/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3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2</v>
      </c>
      <c r="BB40">
        <v>0</v>
      </c>
      <c r="BC40">
        <v>0</v>
      </c>
    </row>
    <row r="41" spans="1:55" hidden="1" x14ac:dyDescent="0.25">
      <c r="A41">
        <f t="shared" ref="A41" si="15">B41-0.5*B42-0.5*B43</f>
        <v>0</v>
      </c>
      <c r="B41">
        <f t="shared" si="1"/>
        <v>19</v>
      </c>
      <c r="C41">
        <v>3</v>
      </c>
      <c r="D41">
        <v>32.799999999999997</v>
      </c>
      <c r="E41">
        <v>3.5</v>
      </c>
      <c r="F41">
        <v>11</v>
      </c>
      <c r="G41" t="s">
        <v>42</v>
      </c>
      <c r="H41">
        <v>28</v>
      </c>
      <c r="I41" s="2">
        <v>42844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f t="shared" si="3"/>
        <v>1</v>
      </c>
      <c r="S41">
        <f t="shared" si="3"/>
        <v>0</v>
      </c>
      <c r="T41">
        <f t="shared" si="3"/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</v>
      </c>
      <c r="BC41">
        <v>1</v>
      </c>
    </row>
    <row r="42" spans="1:55" hidden="1" x14ac:dyDescent="0.25">
      <c r="B42">
        <f t="shared" si="1"/>
        <v>19</v>
      </c>
      <c r="C42">
        <v>3</v>
      </c>
      <c r="D42">
        <v>23.4</v>
      </c>
      <c r="E42">
        <v>3.4</v>
      </c>
      <c r="F42">
        <v>9</v>
      </c>
      <c r="G42" t="s">
        <v>41</v>
      </c>
      <c r="H42">
        <v>24</v>
      </c>
      <c r="I42" s="2">
        <v>42844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f t="shared" si="3"/>
        <v>0</v>
      </c>
      <c r="S42">
        <f t="shared" si="3"/>
        <v>1</v>
      </c>
      <c r="T42">
        <f t="shared" si="3"/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</row>
    <row r="43" spans="1:55" x14ac:dyDescent="0.25">
      <c r="B43">
        <f t="shared" si="1"/>
        <v>19</v>
      </c>
      <c r="C43">
        <v>3</v>
      </c>
      <c r="D43">
        <v>44.1</v>
      </c>
      <c r="E43">
        <v>3.2</v>
      </c>
      <c r="F43">
        <v>8</v>
      </c>
      <c r="G43" t="s">
        <v>43</v>
      </c>
      <c r="H43">
        <v>22.5</v>
      </c>
      <c r="I43" s="2">
        <v>42844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f t="shared" si="3"/>
        <v>0</v>
      </c>
      <c r="S43">
        <f t="shared" si="3"/>
        <v>0</v>
      </c>
      <c r="T43">
        <f t="shared" si="3"/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3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</row>
    <row r="44" spans="1:55" hidden="1" x14ac:dyDescent="0.25">
      <c r="A44">
        <f t="shared" ref="A44" si="16">B44-0.5*B45-0.5*B46</f>
        <v>0</v>
      </c>
      <c r="B44">
        <f t="shared" si="1"/>
        <v>20</v>
      </c>
      <c r="C44">
        <v>4</v>
      </c>
      <c r="D44">
        <v>4.9000000000000004</v>
      </c>
      <c r="E44">
        <v>3.3</v>
      </c>
      <c r="F44">
        <v>18</v>
      </c>
      <c r="G44" t="s">
        <v>42</v>
      </c>
      <c r="H44">
        <v>56</v>
      </c>
      <c r="I44" s="2">
        <v>42845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f t="shared" si="3"/>
        <v>1</v>
      </c>
      <c r="S44">
        <f t="shared" si="3"/>
        <v>0</v>
      </c>
      <c r="T44">
        <f t="shared" si="3"/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8</v>
      </c>
      <c r="AT44">
        <v>0</v>
      </c>
      <c r="AU44">
        <v>0</v>
      </c>
      <c r="AV44">
        <v>0</v>
      </c>
      <c r="AW44">
        <v>0</v>
      </c>
      <c r="AX44">
        <v>2</v>
      </c>
      <c r="AY44">
        <v>0</v>
      </c>
      <c r="AZ44">
        <v>0</v>
      </c>
      <c r="BA44">
        <v>3</v>
      </c>
      <c r="BB44">
        <v>2</v>
      </c>
      <c r="BC44">
        <v>0</v>
      </c>
    </row>
    <row r="45" spans="1:55" hidden="1" x14ac:dyDescent="0.25">
      <c r="B45">
        <f t="shared" si="1"/>
        <v>20</v>
      </c>
      <c r="C45">
        <v>4</v>
      </c>
      <c r="D45">
        <v>40.5</v>
      </c>
      <c r="E45">
        <v>3.1</v>
      </c>
      <c r="F45">
        <v>9</v>
      </c>
      <c r="G45" t="s">
        <v>41</v>
      </c>
      <c r="H45">
        <v>28</v>
      </c>
      <c r="I45" s="2">
        <v>42845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f t="shared" si="3"/>
        <v>0</v>
      </c>
      <c r="S45">
        <f t="shared" si="3"/>
        <v>1</v>
      </c>
      <c r="T45">
        <f t="shared" si="3"/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1</v>
      </c>
    </row>
    <row r="46" spans="1:55" x14ac:dyDescent="0.25">
      <c r="B46">
        <f t="shared" si="1"/>
        <v>20</v>
      </c>
      <c r="C46">
        <v>4</v>
      </c>
      <c r="D46">
        <v>23.7</v>
      </c>
      <c r="E46">
        <v>2.7</v>
      </c>
      <c r="F46">
        <v>16</v>
      </c>
      <c r="G46" t="s">
        <v>43</v>
      </c>
      <c r="H46">
        <v>41</v>
      </c>
      <c r="I46" s="2">
        <v>42845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f t="shared" si="3"/>
        <v>0</v>
      </c>
      <c r="S46">
        <f t="shared" si="3"/>
        <v>0</v>
      </c>
      <c r="T46">
        <f t="shared" si="3"/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2</v>
      </c>
      <c r="BC46">
        <v>0</v>
      </c>
    </row>
    <row r="47" spans="1:55" hidden="1" x14ac:dyDescent="0.25">
      <c r="A47">
        <f t="shared" ref="A47" si="17">B47-0.5*B48-0.5*B49</f>
        <v>0</v>
      </c>
      <c r="B47">
        <f t="shared" si="1"/>
        <v>21</v>
      </c>
      <c r="C47">
        <v>5</v>
      </c>
      <c r="D47">
        <v>16.899999999999999</v>
      </c>
      <c r="E47">
        <v>3.3</v>
      </c>
      <c r="F47">
        <v>26</v>
      </c>
      <c r="G47" t="s">
        <v>42</v>
      </c>
      <c r="H47">
        <v>68.5</v>
      </c>
      <c r="I47" s="2">
        <v>42846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f t="shared" si="3"/>
        <v>1</v>
      </c>
      <c r="S47">
        <f t="shared" si="3"/>
        <v>0</v>
      </c>
      <c r="T47">
        <f t="shared" si="3"/>
        <v>0</v>
      </c>
      <c r="W47">
        <v>2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5</v>
      </c>
      <c r="AT47">
        <v>0</v>
      </c>
      <c r="AU47">
        <v>1</v>
      </c>
      <c r="AV47">
        <v>0</v>
      </c>
      <c r="AW47">
        <v>0</v>
      </c>
      <c r="AX47">
        <v>6</v>
      </c>
      <c r="AY47">
        <v>0</v>
      </c>
      <c r="AZ47">
        <v>0</v>
      </c>
      <c r="BA47">
        <v>5</v>
      </c>
      <c r="BB47">
        <v>1</v>
      </c>
      <c r="BC47">
        <v>1</v>
      </c>
    </row>
    <row r="48" spans="1:55" hidden="1" x14ac:dyDescent="0.25">
      <c r="B48">
        <f t="shared" si="1"/>
        <v>21</v>
      </c>
      <c r="C48">
        <v>5</v>
      </c>
      <c r="D48">
        <v>12.6</v>
      </c>
      <c r="E48">
        <v>3.8</v>
      </c>
      <c r="F48">
        <v>14</v>
      </c>
      <c r="G48" t="s">
        <v>41</v>
      </c>
      <c r="H48">
        <v>45</v>
      </c>
      <c r="I48" s="2">
        <v>42846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f t="shared" si="3"/>
        <v>0</v>
      </c>
      <c r="S48">
        <f t="shared" si="3"/>
        <v>1</v>
      </c>
      <c r="T48">
        <f t="shared" si="3"/>
        <v>0</v>
      </c>
      <c r="W48">
        <v>2</v>
      </c>
      <c r="X48">
        <v>1</v>
      </c>
      <c r="Y48">
        <v>0</v>
      </c>
      <c r="Z48">
        <v>1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0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B49">
        <f t="shared" si="1"/>
        <v>21</v>
      </c>
      <c r="C49">
        <v>5</v>
      </c>
      <c r="D49">
        <v>22.8</v>
      </c>
      <c r="E49">
        <v>4</v>
      </c>
      <c r="F49">
        <v>14</v>
      </c>
      <c r="G49" t="s">
        <v>43</v>
      </c>
      <c r="H49">
        <v>40.5</v>
      </c>
      <c r="I49" s="2">
        <v>42846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f t="shared" si="3"/>
        <v>0</v>
      </c>
      <c r="S49">
        <f t="shared" si="3"/>
        <v>0</v>
      </c>
      <c r="T49">
        <f t="shared" si="3"/>
        <v>1</v>
      </c>
      <c r="W49">
        <v>1</v>
      </c>
      <c r="X49">
        <v>1</v>
      </c>
      <c r="Y49">
        <v>2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1</v>
      </c>
      <c r="BA49">
        <v>1</v>
      </c>
      <c r="BB49">
        <v>0</v>
      </c>
      <c r="BC49">
        <v>0</v>
      </c>
    </row>
    <row r="50" spans="1:55" hidden="1" x14ac:dyDescent="0.25">
      <c r="A50">
        <f t="shared" ref="A50" si="18">B50-0.5*B51-0.5*B52</f>
        <v>0</v>
      </c>
      <c r="B50">
        <f t="shared" si="1"/>
        <v>22</v>
      </c>
      <c r="C50">
        <v>6</v>
      </c>
      <c r="D50">
        <v>24.8</v>
      </c>
      <c r="E50">
        <v>3</v>
      </c>
      <c r="F50">
        <v>15</v>
      </c>
      <c r="G50" t="s">
        <v>42</v>
      </c>
      <c r="H50">
        <v>38.5</v>
      </c>
      <c r="I50" s="2">
        <v>42847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f t="shared" si="3"/>
        <v>1</v>
      </c>
      <c r="S50">
        <f t="shared" si="3"/>
        <v>0</v>
      </c>
      <c r="T50">
        <f t="shared" si="3"/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1</v>
      </c>
      <c r="AZ50">
        <v>0</v>
      </c>
      <c r="BA50">
        <v>1</v>
      </c>
      <c r="BB50">
        <v>1</v>
      </c>
      <c r="BC50">
        <v>0</v>
      </c>
    </row>
    <row r="51" spans="1:55" hidden="1" x14ac:dyDescent="0.25">
      <c r="B51">
        <f t="shared" si="1"/>
        <v>22</v>
      </c>
      <c r="C51">
        <v>6</v>
      </c>
      <c r="D51">
        <v>20</v>
      </c>
      <c r="E51">
        <v>3.3</v>
      </c>
      <c r="F51">
        <v>17</v>
      </c>
      <c r="G51" t="s">
        <v>41</v>
      </c>
      <c r="H51">
        <v>49</v>
      </c>
      <c r="I51" s="2">
        <v>42847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f t="shared" si="3"/>
        <v>0</v>
      </c>
      <c r="S51">
        <f t="shared" si="3"/>
        <v>1</v>
      </c>
      <c r="T51">
        <f t="shared" si="3"/>
        <v>0</v>
      </c>
      <c r="W51">
        <v>0</v>
      </c>
      <c r="X51">
        <v>2</v>
      </c>
      <c r="Y51">
        <v>0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</v>
      </c>
      <c r="AT51">
        <v>0</v>
      </c>
      <c r="AU51">
        <v>2</v>
      </c>
      <c r="AV51">
        <v>0</v>
      </c>
      <c r="AW51">
        <v>0</v>
      </c>
      <c r="AX51">
        <v>5</v>
      </c>
      <c r="AY51">
        <v>0</v>
      </c>
      <c r="AZ51">
        <v>0</v>
      </c>
      <c r="BA51">
        <v>2</v>
      </c>
      <c r="BB51">
        <v>1</v>
      </c>
      <c r="BC51">
        <v>0</v>
      </c>
    </row>
    <row r="52" spans="1:55" x14ac:dyDescent="0.25">
      <c r="B52">
        <f t="shared" si="1"/>
        <v>22</v>
      </c>
      <c r="C52">
        <v>6</v>
      </c>
      <c r="D52">
        <v>21.7</v>
      </c>
      <c r="E52">
        <v>4.2</v>
      </c>
      <c r="F52">
        <v>16</v>
      </c>
      <c r="G52" t="s">
        <v>43</v>
      </c>
      <c r="H52">
        <v>42</v>
      </c>
      <c r="I52" s="2">
        <v>42847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f t="shared" si="3"/>
        <v>0</v>
      </c>
      <c r="S52">
        <f t="shared" si="3"/>
        <v>0</v>
      </c>
      <c r="T52">
        <f t="shared" si="3"/>
        <v>1</v>
      </c>
      <c r="W52">
        <v>0</v>
      </c>
      <c r="X52">
        <v>2</v>
      </c>
      <c r="Y52">
        <v>0</v>
      </c>
      <c r="Z52">
        <v>0</v>
      </c>
      <c r="AA52">
        <v>3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2</v>
      </c>
      <c r="AY52">
        <v>0</v>
      </c>
      <c r="AZ52">
        <v>1</v>
      </c>
      <c r="BA52">
        <v>2</v>
      </c>
      <c r="BB52">
        <v>0</v>
      </c>
      <c r="BC52">
        <v>0</v>
      </c>
    </row>
    <row r="53" spans="1:55" hidden="1" x14ac:dyDescent="0.25">
      <c r="A53">
        <f t="shared" ref="A53" si="19">B53-0.5*B54-0.5*B55</f>
        <v>0</v>
      </c>
      <c r="B53">
        <f t="shared" si="1"/>
        <v>23</v>
      </c>
      <c r="C53">
        <v>7</v>
      </c>
      <c r="D53">
        <v>4.9000000000000004</v>
      </c>
      <c r="E53">
        <v>2.2999999999999998</v>
      </c>
      <c r="F53">
        <v>7</v>
      </c>
      <c r="G53" t="s">
        <v>42</v>
      </c>
      <c r="H53">
        <v>16</v>
      </c>
      <c r="I53" s="2">
        <v>42848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f t="shared" si="3"/>
        <v>1</v>
      </c>
      <c r="S53">
        <f t="shared" si="3"/>
        <v>0</v>
      </c>
      <c r="T53">
        <f t="shared" si="3"/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hidden="1" x14ac:dyDescent="0.25">
      <c r="B54">
        <f t="shared" si="1"/>
        <v>23</v>
      </c>
      <c r="C54">
        <v>7</v>
      </c>
      <c r="D54">
        <v>15.3</v>
      </c>
      <c r="E54">
        <v>4.0999999999999996</v>
      </c>
      <c r="F54">
        <v>25</v>
      </c>
      <c r="G54" t="s">
        <v>41</v>
      </c>
      <c r="H54">
        <v>85.5</v>
      </c>
      <c r="I54" s="2">
        <v>42848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f t="shared" si="3"/>
        <v>0</v>
      </c>
      <c r="S54">
        <f t="shared" si="3"/>
        <v>1</v>
      </c>
      <c r="T54">
        <f t="shared" si="3"/>
        <v>0</v>
      </c>
      <c r="W54">
        <v>1</v>
      </c>
      <c r="X54">
        <v>1</v>
      </c>
      <c r="Y54">
        <v>0</v>
      </c>
      <c r="Z54">
        <v>1</v>
      </c>
      <c r="AA54">
        <v>0</v>
      </c>
      <c r="AB54">
        <v>4</v>
      </c>
      <c r="AC54">
        <v>0</v>
      </c>
      <c r="AD54">
        <v>3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10</v>
      </c>
      <c r="AT54">
        <v>2</v>
      </c>
      <c r="AU54">
        <v>0</v>
      </c>
      <c r="AV54">
        <v>0</v>
      </c>
      <c r="AW54">
        <v>0</v>
      </c>
      <c r="AX54">
        <v>3</v>
      </c>
      <c r="AY54">
        <v>0</v>
      </c>
      <c r="AZ54">
        <v>0</v>
      </c>
      <c r="BA54">
        <v>0</v>
      </c>
      <c r="BB54">
        <v>2</v>
      </c>
      <c r="BC54">
        <v>0</v>
      </c>
    </row>
    <row r="55" spans="1:55" x14ac:dyDescent="0.25">
      <c r="B55">
        <f t="shared" si="1"/>
        <v>23</v>
      </c>
      <c r="C55">
        <v>7</v>
      </c>
      <c r="D55">
        <v>9.1</v>
      </c>
      <c r="E55">
        <v>2.2999999999999998</v>
      </c>
      <c r="F55">
        <v>9</v>
      </c>
      <c r="G55" t="s">
        <v>43</v>
      </c>
      <c r="H55">
        <v>21</v>
      </c>
      <c r="I55" s="2">
        <v>42848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f t="shared" si="3"/>
        <v>0</v>
      </c>
      <c r="S55">
        <f t="shared" si="3"/>
        <v>0</v>
      </c>
      <c r="T55">
        <f t="shared" si="3"/>
        <v>1</v>
      </c>
      <c r="W55">
        <v>2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hidden="1" x14ac:dyDescent="0.25">
      <c r="A56">
        <f t="shared" ref="A56" si="20">B56-0.5*B57-0.5*B58</f>
        <v>0</v>
      </c>
      <c r="B56">
        <f t="shared" si="1"/>
        <v>24</v>
      </c>
      <c r="C56">
        <v>1</v>
      </c>
      <c r="D56">
        <v>9.6999999999999993</v>
      </c>
      <c r="E56">
        <v>4.0999999999999996</v>
      </c>
      <c r="F56">
        <v>10</v>
      </c>
      <c r="G56" t="s">
        <v>42</v>
      </c>
      <c r="H56">
        <v>37</v>
      </c>
      <c r="I56" s="2">
        <v>42849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f t="shared" si="3"/>
        <v>1</v>
      </c>
      <c r="S56">
        <f t="shared" si="3"/>
        <v>0</v>
      </c>
      <c r="T56">
        <f t="shared" si="3"/>
        <v>0</v>
      </c>
      <c r="W56">
        <v>0</v>
      </c>
      <c r="X56">
        <v>2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1</v>
      </c>
    </row>
    <row r="57" spans="1:55" hidden="1" x14ac:dyDescent="0.25">
      <c r="B57">
        <f t="shared" si="1"/>
        <v>24</v>
      </c>
      <c r="C57">
        <v>1</v>
      </c>
      <c r="D57">
        <v>14.3</v>
      </c>
      <c r="E57">
        <v>3.8</v>
      </c>
      <c r="F57">
        <v>10</v>
      </c>
      <c r="G57" t="s">
        <v>41</v>
      </c>
      <c r="H57">
        <v>30.5</v>
      </c>
      <c r="I57" s="2">
        <v>42849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f t="shared" si="3"/>
        <v>0</v>
      </c>
      <c r="S57">
        <f t="shared" si="3"/>
        <v>1</v>
      </c>
      <c r="T57">
        <f t="shared" si="3"/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</row>
    <row r="58" spans="1:55" x14ac:dyDescent="0.25">
      <c r="B58">
        <f t="shared" si="1"/>
        <v>24</v>
      </c>
      <c r="C58">
        <v>1</v>
      </c>
      <c r="D58">
        <v>33.1</v>
      </c>
      <c r="E58">
        <v>4.7</v>
      </c>
      <c r="F58">
        <v>8</v>
      </c>
      <c r="G58" t="s">
        <v>43</v>
      </c>
      <c r="H58">
        <v>28</v>
      </c>
      <c r="I58" s="2">
        <v>42849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f t="shared" si="3"/>
        <v>0</v>
      </c>
      <c r="S58">
        <f t="shared" si="3"/>
        <v>0</v>
      </c>
      <c r="T58">
        <f t="shared" si="3"/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</row>
    <row r="59" spans="1:55" hidden="1" x14ac:dyDescent="0.25">
      <c r="A59">
        <f t="shared" ref="A59" si="21">B59-0.5*B60-0.5*B61</f>
        <v>0</v>
      </c>
      <c r="B59">
        <f t="shared" si="1"/>
        <v>25</v>
      </c>
      <c r="C59">
        <v>2</v>
      </c>
      <c r="D59">
        <v>15.5</v>
      </c>
      <c r="E59">
        <v>3.1</v>
      </c>
      <c r="F59">
        <v>11</v>
      </c>
      <c r="G59" t="s">
        <v>42</v>
      </c>
      <c r="H59">
        <v>34</v>
      </c>
      <c r="I59" s="2">
        <v>42850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f t="shared" si="3"/>
        <v>1</v>
      </c>
      <c r="S59">
        <f t="shared" si="3"/>
        <v>0</v>
      </c>
      <c r="T59">
        <f t="shared" si="3"/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1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1</v>
      </c>
      <c r="BA59">
        <v>2</v>
      </c>
      <c r="BB59">
        <v>1</v>
      </c>
      <c r="BC59">
        <v>0</v>
      </c>
    </row>
    <row r="60" spans="1:55" hidden="1" x14ac:dyDescent="0.25">
      <c r="B60">
        <f t="shared" si="1"/>
        <v>25</v>
      </c>
      <c r="C60">
        <v>2</v>
      </c>
      <c r="D60">
        <v>18.3</v>
      </c>
      <c r="E60">
        <v>4.3</v>
      </c>
      <c r="F60">
        <v>22</v>
      </c>
      <c r="G60" t="s">
        <v>41</v>
      </c>
      <c r="H60">
        <v>68.5</v>
      </c>
      <c r="I60" s="2">
        <v>42850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f t="shared" si="3"/>
        <v>0</v>
      </c>
      <c r="S60">
        <f t="shared" si="3"/>
        <v>1</v>
      </c>
      <c r="T60">
        <f t="shared" si="3"/>
        <v>0</v>
      </c>
      <c r="W60">
        <v>0</v>
      </c>
      <c r="X60">
        <v>2</v>
      </c>
      <c r="Y60">
        <v>1</v>
      </c>
      <c r="Z60">
        <v>0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1</v>
      </c>
      <c r="AU60">
        <v>0</v>
      </c>
      <c r="AV60">
        <v>0</v>
      </c>
      <c r="AW60">
        <v>0</v>
      </c>
      <c r="AX60">
        <v>5</v>
      </c>
      <c r="AY60">
        <v>1</v>
      </c>
      <c r="AZ60">
        <v>0</v>
      </c>
      <c r="BA60">
        <v>2</v>
      </c>
      <c r="BB60">
        <v>2</v>
      </c>
      <c r="BC60">
        <v>0</v>
      </c>
    </row>
    <row r="61" spans="1:55" x14ac:dyDescent="0.25">
      <c r="B61">
        <f t="shared" si="1"/>
        <v>25</v>
      </c>
      <c r="C61">
        <v>2</v>
      </c>
      <c r="D61">
        <v>17.8</v>
      </c>
      <c r="E61">
        <v>3.8</v>
      </c>
      <c r="F61">
        <v>17</v>
      </c>
      <c r="G61" t="s">
        <v>43</v>
      </c>
      <c r="H61">
        <v>53</v>
      </c>
      <c r="I61" s="2">
        <v>42850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f t="shared" si="3"/>
        <v>0</v>
      </c>
      <c r="S61">
        <f t="shared" si="3"/>
        <v>0</v>
      </c>
      <c r="T61">
        <f t="shared" si="3"/>
        <v>1</v>
      </c>
      <c r="W61">
        <v>2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2</v>
      </c>
      <c r="BC61">
        <v>1</v>
      </c>
    </row>
    <row r="62" spans="1:55" hidden="1" x14ac:dyDescent="0.25">
      <c r="A62">
        <f t="shared" ref="A62" si="22">B62-0.5*B63-0.5*B64</f>
        <v>0</v>
      </c>
      <c r="B62">
        <f t="shared" si="1"/>
        <v>26</v>
      </c>
      <c r="C62">
        <v>3</v>
      </c>
      <c r="D62">
        <v>27</v>
      </c>
      <c r="E62">
        <v>3</v>
      </c>
      <c r="F62">
        <v>22</v>
      </c>
      <c r="G62" t="s">
        <v>42</v>
      </c>
      <c r="H62">
        <v>54</v>
      </c>
      <c r="I62" s="2">
        <v>42851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f t="shared" si="3"/>
        <v>1</v>
      </c>
      <c r="S62">
        <f t="shared" si="3"/>
        <v>0</v>
      </c>
      <c r="T62">
        <f t="shared" si="3"/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</v>
      </c>
      <c r="AT62">
        <v>0</v>
      </c>
      <c r="AU62">
        <v>1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3</v>
      </c>
      <c r="BB62">
        <v>0</v>
      </c>
      <c r="BC62">
        <v>1</v>
      </c>
    </row>
    <row r="63" spans="1:55" hidden="1" x14ac:dyDescent="0.25">
      <c r="B63">
        <f t="shared" si="1"/>
        <v>26</v>
      </c>
      <c r="C63">
        <v>3</v>
      </c>
      <c r="D63">
        <v>14.9</v>
      </c>
      <c r="E63">
        <v>2.8</v>
      </c>
      <c r="F63">
        <v>9</v>
      </c>
      <c r="G63" t="s">
        <v>41</v>
      </c>
      <c r="H63">
        <v>25.5</v>
      </c>
      <c r="I63" s="2">
        <v>42851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f t="shared" si="3"/>
        <v>0</v>
      </c>
      <c r="S63">
        <f t="shared" si="3"/>
        <v>1</v>
      </c>
      <c r="T63">
        <f t="shared" si="3"/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</v>
      </c>
      <c r="AY63">
        <v>1</v>
      </c>
      <c r="AZ63">
        <v>1</v>
      </c>
      <c r="BA63">
        <v>0</v>
      </c>
      <c r="BB63">
        <v>1</v>
      </c>
      <c r="BC63">
        <v>0</v>
      </c>
    </row>
    <row r="64" spans="1:55" x14ac:dyDescent="0.25">
      <c r="B64">
        <f t="shared" si="1"/>
        <v>26</v>
      </c>
      <c r="C64">
        <v>3</v>
      </c>
      <c r="D64">
        <v>29.2</v>
      </c>
      <c r="E64">
        <v>4</v>
      </c>
      <c r="F64">
        <v>12</v>
      </c>
      <c r="G64" t="s">
        <v>43</v>
      </c>
      <c r="H64">
        <v>40.5</v>
      </c>
      <c r="I64" s="2">
        <v>42851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f t="shared" si="3"/>
        <v>0</v>
      </c>
      <c r="S64">
        <f t="shared" si="3"/>
        <v>0</v>
      </c>
      <c r="T64">
        <f t="shared" si="3"/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</row>
    <row r="65" spans="1:55" hidden="1" x14ac:dyDescent="0.25">
      <c r="A65">
        <f t="shared" ref="A65" si="23">B65-0.5*B66-0.5*B67</f>
        <v>0</v>
      </c>
      <c r="B65">
        <f t="shared" si="1"/>
        <v>27</v>
      </c>
      <c r="C65">
        <v>4</v>
      </c>
      <c r="D65">
        <v>18.600000000000001</v>
      </c>
      <c r="E65">
        <v>3.6</v>
      </c>
      <c r="F65">
        <v>14</v>
      </c>
      <c r="G65" t="s">
        <v>42</v>
      </c>
      <c r="H65">
        <v>40</v>
      </c>
      <c r="I65" s="2">
        <v>42852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f t="shared" si="3"/>
        <v>1</v>
      </c>
      <c r="S65">
        <f t="shared" si="3"/>
        <v>0</v>
      </c>
      <c r="T65">
        <f t="shared" si="3"/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</v>
      </c>
      <c r="AT65">
        <v>0</v>
      </c>
      <c r="AU65">
        <v>0</v>
      </c>
      <c r="AV65">
        <v>0</v>
      </c>
      <c r="AW65">
        <v>0</v>
      </c>
      <c r="AX65">
        <v>4</v>
      </c>
      <c r="AY65">
        <v>0</v>
      </c>
      <c r="AZ65">
        <v>0</v>
      </c>
      <c r="BA65">
        <v>1</v>
      </c>
      <c r="BB65">
        <v>0</v>
      </c>
      <c r="BC65">
        <v>1</v>
      </c>
    </row>
    <row r="66" spans="1:55" hidden="1" x14ac:dyDescent="0.25">
      <c r="B66">
        <f t="shared" si="1"/>
        <v>27</v>
      </c>
      <c r="C66">
        <v>4</v>
      </c>
      <c r="D66">
        <v>27</v>
      </c>
      <c r="E66">
        <v>4.9000000000000004</v>
      </c>
      <c r="F66">
        <v>15</v>
      </c>
      <c r="G66" t="s">
        <v>41</v>
      </c>
      <c r="H66">
        <v>53.5</v>
      </c>
      <c r="I66" s="2">
        <v>42852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f t="shared" si="3"/>
        <v>0</v>
      </c>
      <c r="S66">
        <f t="shared" si="3"/>
        <v>1</v>
      </c>
      <c r="T66">
        <f t="shared" si="3"/>
        <v>0</v>
      </c>
      <c r="W66">
        <v>0</v>
      </c>
      <c r="X66">
        <v>2</v>
      </c>
      <c r="Y66">
        <v>0</v>
      </c>
      <c r="Z66">
        <v>1</v>
      </c>
      <c r="AA66">
        <v>0</v>
      </c>
      <c r="AB66">
        <v>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2</v>
      </c>
      <c r="BB66">
        <v>0</v>
      </c>
      <c r="BC66">
        <v>0</v>
      </c>
    </row>
    <row r="67" spans="1:55" x14ac:dyDescent="0.25">
      <c r="B67">
        <f t="shared" ref="B67:B130" si="24">DAY(I67)</f>
        <v>27</v>
      </c>
      <c r="C67">
        <v>4</v>
      </c>
      <c r="D67">
        <v>20.100000000000001</v>
      </c>
      <c r="E67">
        <v>3.4</v>
      </c>
      <c r="F67">
        <v>22</v>
      </c>
      <c r="G67" t="s">
        <v>43</v>
      </c>
      <c r="H67">
        <v>65</v>
      </c>
      <c r="I67" s="2">
        <v>42852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f t="shared" si="3"/>
        <v>0</v>
      </c>
      <c r="S67">
        <f t="shared" si="3"/>
        <v>0</v>
      </c>
      <c r="T67">
        <f t="shared" si="3"/>
        <v>1</v>
      </c>
      <c r="W67">
        <v>2</v>
      </c>
      <c r="X67">
        <v>2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6</v>
      </c>
      <c r="AT67">
        <v>1</v>
      </c>
      <c r="AU67">
        <v>0</v>
      </c>
      <c r="AV67">
        <v>0</v>
      </c>
      <c r="AW67">
        <v>0</v>
      </c>
      <c r="AX67">
        <v>5</v>
      </c>
      <c r="AY67">
        <v>0</v>
      </c>
      <c r="AZ67">
        <v>0</v>
      </c>
      <c r="BA67">
        <v>4</v>
      </c>
      <c r="BB67">
        <v>0</v>
      </c>
      <c r="BC67">
        <v>1</v>
      </c>
    </row>
    <row r="68" spans="1:55" hidden="1" x14ac:dyDescent="0.25">
      <c r="A68">
        <f t="shared" ref="A68" si="25">B68-0.5*B69-0.5*B70</f>
        <v>0</v>
      </c>
      <c r="B68">
        <f t="shared" si="24"/>
        <v>28</v>
      </c>
      <c r="C68">
        <v>5</v>
      </c>
      <c r="D68">
        <v>9.8000000000000007</v>
      </c>
      <c r="E68">
        <v>3.7</v>
      </c>
      <c r="F68">
        <v>19</v>
      </c>
      <c r="G68" t="s">
        <v>42</v>
      </c>
      <c r="H68">
        <v>52</v>
      </c>
      <c r="I68" s="2">
        <v>42853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f t="shared" si="3"/>
        <v>1</v>
      </c>
      <c r="S68">
        <f t="shared" si="3"/>
        <v>0</v>
      </c>
      <c r="T68">
        <f t="shared" si="3"/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1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4</v>
      </c>
      <c r="BB68">
        <v>1</v>
      </c>
      <c r="BC68">
        <v>1</v>
      </c>
    </row>
    <row r="69" spans="1:55" hidden="1" x14ac:dyDescent="0.25">
      <c r="B69">
        <f t="shared" si="24"/>
        <v>28</v>
      </c>
      <c r="C69">
        <v>5</v>
      </c>
      <c r="D69">
        <v>15.6</v>
      </c>
      <c r="E69">
        <v>3.2</v>
      </c>
      <c r="F69">
        <v>10</v>
      </c>
      <c r="G69" t="s">
        <v>41</v>
      </c>
      <c r="H69">
        <v>28.5</v>
      </c>
      <c r="I69" s="2">
        <v>42853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f t="shared" ref="R69:T100" si="26">IF(R$1=$G69,1,0)</f>
        <v>0</v>
      </c>
      <c r="S69">
        <f t="shared" si="26"/>
        <v>1</v>
      </c>
      <c r="T69">
        <f t="shared" si="26"/>
        <v>0</v>
      </c>
      <c r="W69">
        <v>1</v>
      </c>
      <c r="X69">
        <v>0</v>
      </c>
      <c r="Y69">
        <v>2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1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1</v>
      </c>
      <c r="BB69">
        <v>0</v>
      </c>
      <c r="BC69">
        <v>0</v>
      </c>
    </row>
    <row r="70" spans="1:55" x14ac:dyDescent="0.25">
      <c r="B70">
        <f t="shared" si="24"/>
        <v>28</v>
      </c>
      <c r="C70">
        <v>5</v>
      </c>
      <c r="D70">
        <v>14.4</v>
      </c>
      <c r="E70">
        <v>3.7</v>
      </c>
      <c r="F70">
        <v>13</v>
      </c>
      <c r="G70" t="s">
        <v>43</v>
      </c>
      <c r="H70">
        <v>33.5</v>
      </c>
      <c r="I70" s="2">
        <v>42853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f t="shared" si="26"/>
        <v>0</v>
      </c>
      <c r="S70">
        <f t="shared" si="26"/>
        <v>0</v>
      </c>
      <c r="T70">
        <f t="shared" si="26"/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1</v>
      </c>
      <c r="AU70">
        <v>0</v>
      </c>
      <c r="AV70">
        <v>0</v>
      </c>
      <c r="AW70">
        <v>0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 hidden="1" x14ac:dyDescent="0.25">
      <c r="A71">
        <f t="shared" ref="A71" si="27">B71-0.5*B72-0.5*B73</f>
        <v>0</v>
      </c>
      <c r="B71">
        <f t="shared" si="24"/>
        <v>29</v>
      </c>
      <c r="C71">
        <v>6</v>
      </c>
      <c r="D71">
        <v>13</v>
      </c>
      <c r="E71">
        <v>3.1</v>
      </c>
      <c r="F71">
        <v>18</v>
      </c>
      <c r="G71" t="s">
        <v>42</v>
      </c>
      <c r="H71">
        <v>56.5</v>
      </c>
      <c r="I71" s="2">
        <v>42854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f t="shared" si="26"/>
        <v>1</v>
      </c>
      <c r="S71">
        <f t="shared" si="26"/>
        <v>0</v>
      </c>
      <c r="T71">
        <f t="shared" si="26"/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0</v>
      </c>
      <c r="BA71">
        <v>2</v>
      </c>
      <c r="BB71">
        <v>1</v>
      </c>
      <c r="BC71">
        <v>2</v>
      </c>
    </row>
    <row r="72" spans="1:55" hidden="1" x14ac:dyDescent="0.25">
      <c r="B72">
        <f t="shared" si="24"/>
        <v>29</v>
      </c>
      <c r="C72">
        <v>6</v>
      </c>
      <c r="D72">
        <v>27.7</v>
      </c>
      <c r="E72">
        <v>3.9</v>
      </c>
      <c r="F72">
        <v>19</v>
      </c>
      <c r="G72" t="s">
        <v>41</v>
      </c>
      <c r="H72">
        <v>71</v>
      </c>
      <c r="I72" s="2">
        <v>42854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f t="shared" si="26"/>
        <v>0</v>
      </c>
      <c r="S72">
        <f t="shared" si="26"/>
        <v>1</v>
      </c>
      <c r="T72">
        <f t="shared" si="26"/>
        <v>0</v>
      </c>
      <c r="W72">
        <v>1</v>
      </c>
      <c r="X72">
        <v>4</v>
      </c>
      <c r="Y72">
        <v>0</v>
      </c>
      <c r="Z72">
        <v>1</v>
      </c>
      <c r="AA72">
        <v>4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0</v>
      </c>
      <c r="AZ72">
        <v>0</v>
      </c>
      <c r="BA72">
        <v>1</v>
      </c>
      <c r="BB72">
        <v>1</v>
      </c>
      <c r="BC72">
        <v>1</v>
      </c>
    </row>
    <row r="73" spans="1:55" x14ac:dyDescent="0.25">
      <c r="B73">
        <f t="shared" si="24"/>
        <v>29</v>
      </c>
      <c r="C73">
        <v>6</v>
      </c>
      <c r="D73">
        <v>27.2</v>
      </c>
      <c r="E73">
        <v>4.0999999999999996</v>
      </c>
      <c r="F73">
        <v>22</v>
      </c>
      <c r="G73" t="s">
        <v>43</v>
      </c>
      <c r="H73">
        <v>57</v>
      </c>
      <c r="I73" s="2">
        <v>42854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f t="shared" si="26"/>
        <v>0</v>
      </c>
      <c r="S73">
        <f t="shared" si="26"/>
        <v>0</v>
      </c>
      <c r="T73">
        <f t="shared" si="26"/>
        <v>1</v>
      </c>
      <c r="W73">
        <v>0</v>
      </c>
      <c r="X73">
        <v>0</v>
      </c>
      <c r="Y73">
        <v>2</v>
      </c>
      <c r="Z73">
        <v>0</v>
      </c>
      <c r="AA73">
        <v>1</v>
      </c>
      <c r="AB73">
        <v>2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2</v>
      </c>
      <c r="BB73">
        <v>1</v>
      </c>
      <c r="BC73">
        <v>0</v>
      </c>
    </row>
    <row r="74" spans="1:55" hidden="1" x14ac:dyDescent="0.25">
      <c r="A74">
        <f t="shared" ref="A74" si="28">B74-0.5*B75-0.5*B76</f>
        <v>0</v>
      </c>
      <c r="B74">
        <f t="shared" si="24"/>
        <v>30</v>
      </c>
      <c r="C74">
        <v>7</v>
      </c>
      <c r="D74">
        <v>37.700000000000003</v>
      </c>
      <c r="E74">
        <v>3.7</v>
      </c>
      <c r="F74">
        <v>12</v>
      </c>
      <c r="G74" t="s">
        <v>42</v>
      </c>
      <c r="H74">
        <v>33.5</v>
      </c>
      <c r="I74" s="2">
        <v>42855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f t="shared" si="26"/>
        <v>1</v>
      </c>
      <c r="S74">
        <f t="shared" si="26"/>
        <v>0</v>
      </c>
      <c r="T74">
        <f t="shared" si="26"/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2</v>
      </c>
      <c r="BB74">
        <v>0</v>
      </c>
      <c r="BC74">
        <v>1</v>
      </c>
    </row>
    <row r="75" spans="1:55" hidden="1" x14ac:dyDescent="0.25">
      <c r="B75">
        <f t="shared" si="24"/>
        <v>30</v>
      </c>
      <c r="C75">
        <v>7</v>
      </c>
      <c r="D75">
        <v>14.4</v>
      </c>
      <c r="E75">
        <v>4</v>
      </c>
      <c r="F75">
        <v>18</v>
      </c>
      <c r="G75" t="s">
        <v>41</v>
      </c>
      <c r="H75">
        <v>48</v>
      </c>
      <c r="I75" s="2">
        <v>42855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f t="shared" si="26"/>
        <v>0</v>
      </c>
      <c r="S75">
        <f t="shared" si="26"/>
        <v>1</v>
      </c>
      <c r="T75">
        <f t="shared" si="26"/>
        <v>0</v>
      </c>
      <c r="W75">
        <v>0</v>
      </c>
      <c r="X75">
        <v>1</v>
      </c>
      <c r="Y75">
        <v>0</v>
      </c>
      <c r="Z75">
        <v>1</v>
      </c>
      <c r="AA75">
        <v>2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  <c r="AU75">
        <v>1</v>
      </c>
      <c r="AV75">
        <v>0</v>
      </c>
      <c r="AW75">
        <v>0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25">
      <c r="B76">
        <f t="shared" si="24"/>
        <v>30</v>
      </c>
      <c r="C76">
        <v>7</v>
      </c>
      <c r="D76">
        <v>48.6</v>
      </c>
      <c r="E76">
        <v>4.3</v>
      </c>
      <c r="F76">
        <v>27</v>
      </c>
      <c r="G76" t="s">
        <v>43</v>
      </c>
      <c r="H76">
        <v>77.5</v>
      </c>
      <c r="I76" s="2">
        <v>42855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f t="shared" si="26"/>
        <v>0</v>
      </c>
      <c r="S76">
        <f t="shared" si="26"/>
        <v>0</v>
      </c>
      <c r="T76">
        <f t="shared" si="26"/>
        <v>1</v>
      </c>
      <c r="W76">
        <v>2</v>
      </c>
      <c r="X76">
        <v>3</v>
      </c>
      <c r="Y76">
        <v>0</v>
      </c>
      <c r="Z76">
        <v>0</v>
      </c>
      <c r="AA76">
        <v>1</v>
      </c>
      <c r="AB76">
        <v>4</v>
      </c>
      <c r="AC76">
        <v>0</v>
      </c>
      <c r="AD76">
        <v>0</v>
      </c>
      <c r="AE76">
        <v>0</v>
      </c>
      <c r="AF76">
        <v>1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</v>
      </c>
      <c r="AT76">
        <v>0</v>
      </c>
      <c r="AU76">
        <v>0</v>
      </c>
      <c r="AV76">
        <v>0</v>
      </c>
      <c r="AW76">
        <v>0</v>
      </c>
      <c r="AX76">
        <v>4</v>
      </c>
      <c r="AY76">
        <v>0</v>
      </c>
      <c r="AZ76">
        <v>0</v>
      </c>
      <c r="BA76">
        <v>2</v>
      </c>
      <c r="BB76">
        <v>0</v>
      </c>
      <c r="BC76">
        <v>0</v>
      </c>
    </row>
    <row r="77" spans="1:55" hidden="1" x14ac:dyDescent="0.25">
      <c r="A77">
        <f t="shared" ref="A77" si="29">B77-0.5*B78-0.5*B79</f>
        <v>0</v>
      </c>
      <c r="B77">
        <f t="shared" si="24"/>
        <v>1</v>
      </c>
      <c r="C77">
        <v>1</v>
      </c>
      <c r="D77">
        <v>14.8</v>
      </c>
      <c r="E77">
        <v>3.3</v>
      </c>
      <c r="F77">
        <v>10</v>
      </c>
      <c r="G77" t="s">
        <v>42</v>
      </c>
      <c r="H77">
        <v>30</v>
      </c>
      <c r="I77" s="2">
        <v>42856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f t="shared" si="26"/>
        <v>1</v>
      </c>
      <c r="S77">
        <f t="shared" si="26"/>
        <v>0</v>
      </c>
      <c r="T77">
        <f t="shared" si="26"/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</row>
    <row r="78" spans="1:55" hidden="1" x14ac:dyDescent="0.25">
      <c r="B78">
        <f t="shared" si="24"/>
        <v>1</v>
      </c>
      <c r="C78">
        <v>1</v>
      </c>
      <c r="D78">
        <v>13.7</v>
      </c>
      <c r="E78">
        <v>4</v>
      </c>
      <c r="F78">
        <v>21</v>
      </c>
      <c r="G78" t="s">
        <v>41</v>
      </c>
      <c r="H78">
        <v>63.5</v>
      </c>
      <c r="I78" s="2">
        <v>42856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 t="shared" si="26"/>
        <v>0</v>
      </c>
      <c r="S78">
        <f t="shared" si="26"/>
        <v>1</v>
      </c>
      <c r="T78">
        <f t="shared" si="26"/>
        <v>0</v>
      </c>
      <c r="W78">
        <v>1</v>
      </c>
      <c r="X78">
        <v>2</v>
      </c>
      <c r="Y78">
        <v>0</v>
      </c>
      <c r="Z78">
        <v>1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2</v>
      </c>
      <c r="BB78">
        <v>0</v>
      </c>
      <c r="BC78">
        <v>0</v>
      </c>
    </row>
    <row r="79" spans="1:55" x14ac:dyDescent="0.25">
      <c r="B79">
        <f t="shared" si="24"/>
        <v>1</v>
      </c>
      <c r="C79">
        <v>1</v>
      </c>
      <c r="D79">
        <v>37</v>
      </c>
      <c r="E79">
        <v>2.8</v>
      </c>
      <c r="F79">
        <v>14</v>
      </c>
      <c r="G79" t="s">
        <v>43</v>
      </c>
      <c r="H79">
        <v>33</v>
      </c>
      <c r="I79" s="2">
        <v>42856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f t="shared" si="26"/>
        <v>0</v>
      </c>
      <c r="S79">
        <f t="shared" si="26"/>
        <v>0</v>
      </c>
      <c r="T79">
        <f t="shared" si="26"/>
        <v>1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0</v>
      </c>
      <c r="AD79">
        <v>1</v>
      </c>
      <c r="AE79">
        <v>0</v>
      </c>
      <c r="AF79">
        <v>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2</v>
      </c>
      <c r="BA79">
        <v>0</v>
      </c>
      <c r="BB79">
        <v>0</v>
      </c>
      <c r="BC79">
        <v>0</v>
      </c>
    </row>
    <row r="80" spans="1:55" hidden="1" x14ac:dyDescent="0.25">
      <c r="A80">
        <f t="shared" ref="A80" si="30">B80-0.5*B81-0.5*B82</f>
        <v>0</v>
      </c>
      <c r="B80">
        <f t="shared" si="24"/>
        <v>2</v>
      </c>
      <c r="C80">
        <v>2</v>
      </c>
      <c r="D80">
        <v>15.6</v>
      </c>
      <c r="E80">
        <v>3.9</v>
      </c>
      <c r="F80">
        <v>10</v>
      </c>
      <c r="G80" t="s">
        <v>42</v>
      </c>
      <c r="H80">
        <v>39</v>
      </c>
      <c r="I80" s="2">
        <v>42857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f t="shared" si="26"/>
        <v>1</v>
      </c>
      <c r="S80">
        <f t="shared" si="26"/>
        <v>0</v>
      </c>
      <c r="T80">
        <f t="shared" si="26"/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4</v>
      </c>
      <c r="AY80">
        <v>0</v>
      </c>
      <c r="AZ80">
        <v>0</v>
      </c>
      <c r="BA80">
        <v>2</v>
      </c>
      <c r="BB80">
        <v>0</v>
      </c>
      <c r="BC80">
        <v>1</v>
      </c>
    </row>
    <row r="81" spans="1:55" hidden="1" x14ac:dyDescent="0.25">
      <c r="B81">
        <f t="shared" si="24"/>
        <v>2</v>
      </c>
      <c r="C81">
        <v>2</v>
      </c>
      <c r="D81">
        <v>2.2000000000000002</v>
      </c>
      <c r="E81">
        <v>3.3</v>
      </c>
      <c r="F81">
        <v>3</v>
      </c>
      <c r="G81" t="s">
        <v>41</v>
      </c>
      <c r="H81">
        <v>10</v>
      </c>
      <c r="I81" s="2">
        <v>42857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f t="shared" si="26"/>
        <v>0</v>
      </c>
      <c r="S81">
        <f t="shared" si="26"/>
        <v>1</v>
      </c>
      <c r="T81">
        <f t="shared" si="26"/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 x14ac:dyDescent="0.25">
      <c r="B82">
        <f t="shared" si="24"/>
        <v>2</v>
      </c>
      <c r="C82">
        <v>2</v>
      </c>
      <c r="D82">
        <v>10.9</v>
      </c>
      <c r="E82">
        <v>3</v>
      </c>
      <c r="F82">
        <v>17</v>
      </c>
      <c r="G82" t="s">
        <v>43</v>
      </c>
      <c r="H82">
        <v>47.5</v>
      </c>
      <c r="I82" s="2">
        <v>42857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f t="shared" si="26"/>
        <v>0</v>
      </c>
      <c r="S82">
        <f t="shared" si="26"/>
        <v>0</v>
      </c>
      <c r="T82">
        <f t="shared" si="26"/>
        <v>1</v>
      </c>
      <c r="W82">
        <v>3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0</v>
      </c>
      <c r="AX82">
        <v>4</v>
      </c>
      <c r="AY82">
        <v>0</v>
      </c>
      <c r="AZ82">
        <v>0</v>
      </c>
      <c r="BA82">
        <v>1</v>
      </c>
      <c r="BB82">
        <v>2</v>
      </c>
      <c r="BC82">
        <v>1</v>
      </c>
    </row>
    <row r="83" spans="1:55" hidden="1" x14ac:dyDescent="0.25">
      <c r="A83">
        <f t="shared" ref="A83" si="31">B83-0.5*B84-0.5*B85</f>
        <v>0</v>
      </c>
      <c r="B83">
        <f t="shared" si="24"/>
        <v>3</v>
      </c>
      <c r="C83">
        <v>3</v>
      </c>
      <c r="D83">
        <v>2</v>
      </c>
      <c r="E83">
        <v>4.3</v>
      </c>
      <c r="F83">
        <v>15</v>
      </c>
      <c r="G83" t="s">
        <v>42</v>
      </c>
      <c r="H83">
        <v>64.5</v>
      </c>
      <c r="I83" s="2">
        <v>42858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f t="shared" si="26"/>
        <v>1</v>
      </c>
      <c r="S83">
        <f t="shared" si="26"/>
        <v>0</v>
      </c>
      <c r="T83">
        <f t="shared" si="26"/>
        <v>0</v>
      </c>
      <c r="W83">
        <v>1</v>
      </c>
      <c r="X83">
        <v>2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3</v>
      </c>
      <c r="AY83">
        <v>1</v>
      </c>
      <c r="AZ83">
        <v>1</v>
      </c>
      <c r="BA83">
        <v>5</v>
      </c>
      <c r="BB83">
        <v>0</v>
      </c>
      <c r="BC83">
        <v>2</v>
      </c>
    </row>
    <row r="84" spans="1:55" hidden="1" x14ac:dyDescent="0.25">
      <c r="B84">
        <f t="shared" si="24"/>
        <v>3</v>
      </c>
      <c r="C84">
        <v>3</v>
      </c>
      <c r="D84">
        <v>12.9</v>
      </c>
      <c r="E84">
        <v>4</v>
      </c>
      <c r="F84">
        <v>15</v>
      </c>
      <c r="G84" t="s">
        <v>41</v>
      </c>
      <c r="H84">
        <v>60.5</v>
      </c>
      <c r="I84" s="2">
        <v>42858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f t="shared" si="26"/>
        <v>0</v>
      </c>
      <c r="S84">
        <f t="shared" si="26"/>
        <v>1</v>
      </c>
      <c r="T84">
        <f t="shared" si="26"/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4</v>
      </c>
      <c r="AC84">
        <v>1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2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2</v>
      </c>
      <c r="BC84">
        <v>0</v>
      </c>
    </row>
    <row r="85" spans="1:55" x14ac:dyDescent="0.25">
      <c r="B85">
        <f t="shared" si="24"/>
        <v>3</v>
      </c>
      <c r="C85">
        <v>3</v>
      </c>
      <c r="D85">
        <v>10.5</v>
      </c>
      <c r="E85">
        <v>4.3</v>
      </c>
      <c r="F85">
        <v>36</v>
      </c>
      <c r="G85" t="s">
        <v>43</v>
      </c>
      <c r="H85">
        <v>108.5</v>
      </c>
      <c r="I85" s="2">
        <v>42858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f t="shared" si="26"/>
        <v>0</v>
      </c>
      <c r="S85">
        <f t="shared" si="26"/>
        <v>0</v>
      </c>
      <c r="T85">
        <f t="shared" si="26"/>
        <v>1</v>
      </c>
      <c r="W85">
        <v>1</v>
      </c>
      <c r="X85">
        <v>4</v>
      </c>
      <c r="Y85">
        <v>0</v>
      </c>
      <c r="Z85">
        <v>0</v>
      </c>
      <c r="AA85">
        <v>1</v>
      </c>
      <c r="AB85">
        <v>2</v>
      </c>
      <c r="AC85">
        <v>0</v>
      </c>
      <c r="AD85">
        <v>2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</v>
      </c>
      <c r="AT85">
        <v>0</v>
      </c>
      <c r="AU85">
        <v>0</v>
      </c>
      <c r="AV85">
        <v>0</v>
      </c>
      <c r="AW85">
        <v>0</v>
      </c>
      <c r="AX85">
        <v>4</v>
      </c>
      <c r="AY85">
        <v>0</v>
      </c>
      <c r="AZ85">
        <v>0</v>
      </c>
      <c r="BA85">
        <v>5</v>
      </c>
      <c r="BB85">
        <v>1</v>
      </c>
      <c r="BC85">
        <v>1</v>
      </c>
    </row>
    <row r="86" spans="1:55" hidden="1" x14ac:dyDescent="0.25">
      <c r="A86">
        <f t="shared" ref="A86" si="32">B86-0.5*B87-0.5*B88</f>
        <v>0</v>
      </c>
      <c r="B86">
        <f t="shared" si="24"/>
        <v>4</v>
      </c>
      <c r="C86">
        <v>4</v>
      </c>
      <c r="D86">
        <v>11.2</v>
      </c>
      <c r="E86">
        <v>2.9</v>
      </c>
      <c r="F86">
        <v>15</v>
      </c>
      <c r="G86" t="s">
        <v>42</v>
      </c>
      <c r="H86">
        <v>37.5</v>
      </c>
      <c r="I86" s="2">
        <v>42859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f t="shared" si="26"/>
        <v>1</v>
      </c>
      <c r="S86">
        <f t="shared" si="26"/>
        <v>0</v>
      </c>
      <c r="T86">
        <f t="shared" si="26"/>
        <v>0</v>
      </c>
      <c r="W86">
        <v>2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</v>
      </c>
      <c r="AT86">
        <v>0</v>
      </c>
      <c r="AU86">
        <v>0</v>
      </c>
      <c r="AV86">
        <v>0</v>
      </c>
      <c r="AW86">
        <v>0</v>
      </c>
      <c r="AX86">
        <v>4</v>
      </c>
      <c r="AY86">
        <v>1</v>
      </c>
      <c r="AZ86">
        <v>0</v>
      </c>
      <c r="BA86">
        <v>0</v>
      </c>
      <c r="BB86">
        <v>0</v>
      </c>
      <c r="BC86">
        <v>1</v>
      </c>
    </row>
    <row r="87" spans="1:55" hidden="1" x14ac:dyDescent="0.25">
      <c r="B87">
        <f t="shared" si="24"/>
        <v>4</v>
      </c>
      <c r="C87">
        <v>4</v>
      </c>
      <c r="D87">
        <v>7.9</v>
      </c>
      <c r="E87">
        <v>3.6</v>
      </c>
      <c r="F87">
        <v>13</v>
      </c>
      <c r="G87" t="s">
        <v>41</v>
      </c>
      <c r="H87">
        <v>39.5</v>
      </c>
      <c r="I87" s="2">
        <v>42859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f t="shared" si="26"/>
        <v>0</v>
      </c>
      <c r="S87">
        <f t="shared" si="26"/>
        <v>1</v>
      </c>
      <c r="T87">
        <f t="shared" si="26"/>
        <v>0</v>
      </c>
      <c r="W87">
        <v>1</v>
      </c>
      <c r="X87">
        <v>2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1</v>
      </c>
      <c r="BB87">
        <v>1</v>
      </c>
      <c r="BC87">
        <v>2</v>
      </c>
    </row>
    <row r="88" spans="1:55" x14ac:dyDescent="0.25">
      <c r="B88">
        <f t="shared" si="24"/>
        <v>4</v>
      </c>
      <c r="C88">
        <v>4</v>
      </c>
      <c r="D88">
        <v>8.1999999999999993</v>
      </c>
      <c r="E88">
        <v>3.9</v>
      </c>
      <c r="F88">
        <v>21</v>
      </c>
      <c r="G88" t="s">
        <v>43</v>
      </c>
      <c r="H88">
        <v>54.5</v>
      </c>
      <c r="I88" s="2">
        <v>42859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f t="shared" si="26"/>
        <v>0</v>
      </c>
      <c r="S88">
        <f t="shared" si="26"/>
        <v>0</v>
      </c>
      <c r="T88">
        <f t="shared" si="26"/>
        <v>1</v>
      </c>
      <c r="W88">
        <v>2</v>
      </c>
      <c r="X88">
        <v>1</v>
      </c>
      <c r="Y88">
        <v>1</v>
      </c>
      <c r="Z88">
        <v>0</v>
      </c>
      <c r="AA88">
        <v>0</v>
      </c>
      <c r="AB88">
        <v>2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1</v>
      </c>
      <c r="BC88">
        <v>0</v>
      </c>
    </row>
    <row r="89" spans="1:55" hidden="1" x14ac:dyDescent="0.25">
      <c r="A89">
        <f t="shared" ref="A89" si="33">B89-0.5*B90-0.5*B91</f>
        <v>0</v>
      </c>
      <c r="B89">
        <f t="shared" si="24"/>
        <v>5</v>
      </c>
      <c r="C89">
        <v>5</v>
      </c>
      <c r="D89">
        <v>9.1</v>
      </c>
      <c r="E89">
        <v>3.1</v>
      </c>
      <c r="F89">
        <v>31</v>
      </c>
      <c r="G89" t="s">
        <v>42</v>
      </c>
      <c r="H89">
        <v>84.5</v>
      </c>
      <c r="I89" s="2">
        <v>42860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f t="shared" si="26"/>
        <v>1</v>
      </c>
      <c r="S89">
        <f t="shared" si="26"/>
        <v>0</v>
      </c>
      <c r="T89">
        <f t="shared" si="26"/>
        <v>0</v>
      </c>
      <c r="W89">
        <v>3</v>
      </c>
      <c r="X89">
        <v>0</v>
      </c>
      <c r="Y89">
        <v>1</v>
      </c>
      <c r="Z89">
        <v>2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</v>
      </c>
      <c r="AT89">
        <v>0</v>
      </c>
      <c r="AU89">
        <v>0</v>
      </c>
      <c r="AV89">
        <v>0</v>
      </c>
      <c r="AW89">
        <v>0</v>
      </c>
      <c r="AX89">
        <v>9</v>
      </c>
      <c r="AY89">
        <v>0</v>
      </c>
      <c r="AZ89">
        <v>0</v>
      </c>
      <c r="BA89">
        <v>1</v>
      </c>
      <c r="BB89">
        <v>4</v>
      </c>
      <c r="BC89">
        <v>3</v>
      </c>
    </row>
    <row r="90" spans="1:55" hidden="1" x14ac:dyDescent="0.25">
      <c r="B90">
        <f t="shared" si="24"/>
        <v>5</v>
      </c>
      <c r="C90">
        <v>5</v>
      </c>
      <c r="D90">
        <v>27.7</v>
      </c>
      <c r="E90">
        <v>3.5</v>
      </c>
      <c r="F90">
        <v>26</v>
      </c>
      <c r="G90" t="s">
        <v>41</v>
      </c>
      <c r="H90">
        <v>77</v>
      </c>
      <c r="I90" s="2">
        <v>42860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f t="shared" si="26"/>
        <v>0</v>
      </c>
      <c r="S90">
        <f t="shared" si="26"/>
        <v>1</v>
      </c>
      <c r="T90">
        <f t="shared" si="26"/>
        <v>0</v>
      </c>
      <c r="W90">
        <v>1</v>
      </c>
      <c r="X90">
        <v>0</v>
      </c>
      <c r="Y90">
        <v>1</v>
      </c>
      <c r="Z90">
        <v>1</v>
      </c>
      <c r="AA90">
        <v>2</v>
      </c>
      <c r="AB90">
        <v>0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</v>
      </c>
      <c r="AT90">
        <v>0</v>
      </c>
      <c r="AU90">
        <v>0</v>
      </c>
      <c r="AV90">
        <v>0</v>
      </c>
      <c r="AW90">
        <v>0</v>
      </c>
      <c r="AX90">
        <v>4</v>
      </c>
      <c r="AY90">
        <v>0</v>
      </c>
      <c r="AZ90">
        <v>0</v>
      </c>
      <c r="BA90">
        <v>5</v>
      </c>
      <c r="BB90">
        <v>4</v>
      </c>
      <c r="BC90">
        <v>0</v>
      </c>
    </row>
    <row r="91" spans="1:55" x14ac:dyDescent="0.25">
      <c r="B91">
        <f t="shared" si="24"/>
        <v>5</v>
      </c>
      <c r="C91">
        <v>5</v>
      </c>
      <c r="D91">
        <v>14.1</v>
      </c>
      <c r="E91">
        <v>3.8</v>
      </c>
      <c r="F91">
        <v>39</v>
      </c>
      <c r="G91" t="s">
        <v>43</v>
      </c>
      <c r="H91">
        <v>111.5</v>
      </c>
      <c r="I91" s="2">
        <v>42860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f t="shared" si="26"/>
        <v>0</v>
      </c>
      <c r="S91">
        <f t="shared" si="26"/>
        <v>0</v>
      </c>
      <c r="T91">
        <f t="shared" si="26"/>
        <v>1</v>
      </c>
      <c r="W91">
        <v>2</v>
      </c>
      <c r="X91">
        <v>1</v>
      </c>
      <c r="Y91">
        <v>0</v>
      </c>
      <c r="Z91">
        <v>1</v>
      </c>
      <c r="AA91">
        <v>3</v>
      </c>
      <c r="AB91">
        <v>5</v>
      </c>
      <c r="AC91">
        <v>1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</v>
      </c>
      <c r="AT91">
        <v>0</v>
      </c>
      <c r="AU91">
        <v>2</v>
      </c>
      <c r="AV91">
        <v>0</v>
      </c>
      <c r="AW91">
        <v>0</v>
      </c>
      <c r="AX91">
        <v>3</v>
      </c>
      <c r="AY91">
        <v>0</v>
      </c>
      <c r="AZ91">
        <v>1</v>
      </c>
      <c r="BA91">
        <v>4</v>
      </c>
      <c r="BB91">
        <v>4</v>
      </c>
      <c r="BC91">
        <v>3</v>
      </c>
    </row>
    <row r="92" spans="1:55" hidden="1" x14ac:dyDescent="0.25">
      <c r="A92">
        <f t="shared" ref="A92" si="34">B92-0.5*B93-0.5*B94</f>
        <v>0</v>
      </c>
      <c r="B92">
        <f t="shared" si="24"/>
        <v>6</v>
      </c>
      <c r="C92">
        <v>6</v>
      </c>
      <c r="D92">
        <v>7.7</v>
      </c>
      <c r="E92">
        <v>3.4</v>
      </c>
      <c r="F92">
        <v>11</v>
      </c>
      <c r="G92" t="s">
        <v>42</v>
      </c>
      <c r="H92">
        <v>34.5</v>
      </c>
      <c r="I92" s="2">
        <v>42861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f t="shared" si="26"/>
        <v>1</v>
      </c>
      <c r="S92">
        <f t="shared" si="26"/>
        <v>0</v>
      </c>
      <c r="T92">
        <f t="shared" si="26"/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0</v>
      </c>
      <c r="BA92">
        <v>2</v>
      </c>
      <c r="BB92">
        <v>0</v>
      </c>
      <c r="BC92">
        <v>0</v>
      </c>
    </row>
    <row r="93" spans="1:55" hidden="1" x14ac:dyDescent="0.25">
      <c r="B93">
        <f t="shared" si="24"/>
        <v>6</v>
      </c>
      <c r="C93">
        <v>6</v>
      </c>
      <c r="D93">
        <v>10.7</v>
      </c>
      <c r="E93">
        <v>3.6</v>
      </c>
      <c r="F93">
        <v>8</v>
      </c>
      <c r="G93" t="s">
        <v>41</v>
      </c>
      <c r="H93">
        <v>25</v>
      </c>
      <c r="I93" s="2">
        <v>42861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f t="shared" si="26"/>
        <v>0</v>
      </c>
      <c r="S93">
        <f t="shared" si="26"/>
        <v>1</v>
      </c>
      <c r="T93">
        <f t="shared" si="26"/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</row>
    <row r="94" spans="1:55" x14ac:dyDescent="0.25">
      <c r="B94">
        <f t="shared" si="24"/>
        <v>6</v>
      </c>
      <c r="C94">
        <v>6</v>
      </c>
      <c r="D94">
        <v>2</v>
      </c>
      <c r="E94">
        <v>5.7</v>
      </c>
      <c r="F94">
        <v>12</v>
      </c>
      <c r="G94" t="s">
        <v>43</v>
      </c>
      <c r="H94">
        <v>51</v>
      </c>
      <c r="I94" s="2">
        <v>42861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f t="shared" si="26"/>
        <v>0</v>
      </c>
      <c r="S94">
        <f t="shared" si="26"/>
        <v>0</v>
      </c>
      <c r="T94">
        <f t="shared" si="26"/>
        <v>1</v>
      </c>
      <c r="W94">
        <v>1</v>
      </c>
      <c r="X94">
        <v>4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3</v>
      </c>
    </row>
    <row r="95" spans="1:55" hidden="1" x14ac:dyDescent="0.25">
      <c r="A95">
        <f t="shared" ref="A95" si="35">B95-0.5*B96-0.5*B97</f>
        <v>0</v>
      </c>
      <c r="B95">
        <f t="shared" si="24"/>
        <v>7</v>
      </c>
      <c r="C95">
        <v>7</v>
      </c>
      <c r="D95">
        <v>15.2</v>
      </c>
      <c r="E95">
        <v>3.8</v>
      </c>
      <c r="F95">
        <v>7</v>
      </c>
      <c r="G95" t="s">
        <v>42</v>
      </c>
      <c r="H95">
        <v>22.5</v>
      </c>
      <c r="I95" s="2">
        <v>42862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f t="shared" si="26"/>
        <v>1</v>
      </c>
      <c r="S95">
        <f t="shared" si="26"/>
        <v>0</v>
      </c>
      <c r="T95">
        <f t="shared" si="26"/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1</v>
      </c>
      <c r="BB95">
        <v>0</v>
      </c>
      <c r="BC95">
        <v>0</v>
      </c>
    </row>
    <row r="96" spans="1:55" hidden="1" x14ac:dyDescent="0.25">
      <c r="B96">
        <f t="shared" si="24"/>
        <v>7</v>
      </c>
      <c r="C96">
        <v>7</v>
      </c>
      <c r="D96">
        <v>2</v>
      </c>
      <c r="E96">
        <v>2.5</v>
      </c>
      <c r="F96">
        <v>3</v>
      </c>
      <c r="G96" t="s">
        <v>41</v>
      </c>
      <c r="H96">
        <v>7.5</v>
      </c>
      <c r="I96" s="2">
        <v>42862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f t="shared" si="26"/>
        <v>0</v>
      </c>
      <c r="S96">
        <f t="shared" si="26"/>
        <v>1</v>
      </c>
      <c r="T96">
        <f t="shared" si="26"/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25">
      <c r="B97">
        <f t="shared" si="24"/>
        <v>7</v>
      </c>
      <c r="C97">
        <v>7</v>
      </c>
      <c r="D97">
        <v>23.5</v>
      </c>
      <c r="E97">
        <v>3.8</v>
      </c>
      <c r="F97">
        <v>4</v>
      </c>
      <c r="G97" t="s">
        <v>43</v>
      </c>
      <c r="H97">
        <v>15</v>
      </c>
      <c r="I97" s="2">
        <v>42862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f t="shared" si="26"/>
        <v>0</v>
      </c>
      <c r="S97">
        <f t="shared" si="26"/>
        <v>0</v>
      </c>
      <c r="T97">
        <f t="shared" si="26"/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</row>
    <row r="98" spans="1:55" hidden="1" x14ac:dyDescent="0.25">
      <c r="A98">
        <f t="shared" ref="A98" si="36">B98-0.5*B99-0.5*B100</f>
        <v>0</v>
      </c>
      <c r="B98">
        <f t="shared" si="24"/>
        <v>9</v>
      </c>
      <c r="C98">
        <v>2</v>
      </c>
      <c r="D98">
        <v>2.5</v>
      </c>
      <c r="E98">
        <v>3.5</v>
      </c>
      <c r="F98">
        <v>11</v>
      </c>
      <c r="G98" t="s">
        <v>42</v>
      </c>
      <c r="H98">
        <v>38.5</v>
      </c>
      <c r="I98" s="2">
        <v>42864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f t="shared" si="26"/>
        <v>1</v>
      </c>
      <c r="S98">
        <f t="shared" si="26"/>
        <v>0</v>
      </c>
      <c r="T98">
        <f t="shared" si="26"/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4</v>
      </c>
      <c r="AY98">
        <v>0</v>
      </c>
      <c r="AZ98">
        <v>1</v>
      </c>
      <c r="BA98">
        <v>0</v>
      </c>
      <c r="BB98">
        <v>0</v>
      </c>
      <c r="BC98">
        <v>0</v>
      </c>
    </row>
    <row r="99" spans="1:55" hidden="1" x14ac:dyDescent="0.25">
      <c r="B99">
        <f t="shared" si="24"/>
        <v>9</v>
      </c>
      <c r="C99">
        <v>2</v>
      </c>
      <c r="D99">
        <v>25.5</v>
      </c>
      <c r="E99">
        <v>3.9</v>
      </c>
      <c r="F99">
        <v>6</v>
      </c>
      <c r="G99" t="s">
        <v>41</v>
      </c>
      <c r="H99">
        <v>23.5</v>
      </c>
      <c r="I99" s="2">
        <v>42864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f t="shared" si="26"/>
        <v>0</v>
      </c>
      <c r="S99">
        <f t="shared" si="26"/>
        <v>1</v>
      </c>
      <c r="T99">
        <f t="shared" si="26"/>
        <v>0</v>
      </c>
      <c r="W99">
        <v>1</v>
      </c>
      <c r="X99">
        <v>0</v>
      </c>
      <c r="Y99">
        <v>2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</row>
    <row r="100" spans="1:55" x14ac:dyDescent="0.25">
      <c r="B100">
        <f t="shared" si="24"/>
        <v>9</v>
      </c>
      <c r="C100">
        <v>2</v>
      </c>
      <c r="D100">
        <v>23</v>
      </c>
      <c r="E100">
        <v>3.7</v>
      </c>
      <c r="F100">
        <v>18</v>
      </c>
      <c r="G100" t="s">
        <v>43</v>
      </c>
      <c r="H100">
        <v>56</v>
      </c>
      <c r="I100" s="2">
        <v>42864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f t="shared" si="26"/>
        <v>0</v>
      </c>
      <c r="S100">
        <f t="shared" si="26"/>
        <v>0</v>
      </c>
      <c r="T100">
        <f t="shared" si="26"/>
        <v>1</v>
      </c>
      <c r="W100">
        <v>3</v>
      </c>
      <c r="X100">
        <v>0</v>
      </c>
      <c r="Y100">
        <v>0</v>
      </c>
      <c r="Z100">
        <v>1</v>
      </c>
      <c r="AA100">
        <v>2</v>
      </c>
      <c r="AB100">
        <v>2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4</v>
      </c>
      <c r="BC100">
        <v>2</v>
      </c>
    </row>
    <row r="101" spans="1:55" hidden="1" x14ac:dyDescent="0.25">
      <c r="A101">
        <f t="shared" ref="A101" si="37">B101-0.5*B102-0.5*B103</f>
        <v>0</v>
      </c>
      <c r="B101">
        <f t="shared" si="24"/>
        <v>10</v>
      </c>
      <c r="C101">
        <v>3</v>
      </c>
      <c r="D101">
        <v>8.8000000000000007</v>
      </c>
      <c r="E101">
        <v>2.8</v>
      </c>
      <c r="F101">
        <v>8</v>
      </c>
      <c r="G101" t="s">
        <v>42</v>
      </c>
      <c r="H101">
        <v>22</v>
      </c>
      <c r="I101" s="2">
        <v>42865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f t="shared" ref="R101:T132" si="38">IF(R$1=$G101,1,0)</f>
        <v>1</v>
      </c>
      <c r="S101">
        <f t="shared" si="38"/>
        <v>0</v>
      </c>
      <c r="T101">
        <f t="shared" si="38"/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hidden="1" x14ac:dyDescent="0.25">
      <c r="B102">
        <f t="shared" si="24"/>
        <v>10</v>
      </c>
      <c r="C102">
        <v>3</v>
      </c>
      <c r="D102">
        <v>18.100000000000001</v>
      </c>
      <c r="E102">
        <v>4.0999999999999996</v>
      </c>
      <c r="F102">
        <v>7</v>
      </c>
      <c r="G102" t="s">
        <v>41</v>
      </c>
      <c r="H102">
        <v>28.5</v>
      </c>
      <c r="I102" s="2">
        <v>42865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f t="shared" si="38"/>
        <v>0</v>
      </c>
      <c r="S102">
        <f t="shared" si="38"/>
        <v>1</v>
      </c>
      <c r="T102">
        <f t="shared" si="38"/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3</v>
      </c>
      <c r="AY102">
        <v>2</v>
      </c>
      <c r="AZ102">
        <v>0</v>
      </c>
      <c r="BA102">
        <v>1</v>
      </c>
      <c r="BB102">
        <v>0</v>
      </c>
      <c r="BC102">
        <v>0</v>
      </c>
    </row>
    <row r="103" spans="1:55" x14ac:dyDescent="0.25">
      <c r="B103">
        <f t="shared" si="24"/>
        <v>10</v>
      </c>
      <c r="C103">
        <v>3</v>
      </c>
      <c r="D103">
        <v>7.2</v>
      </c>
      <c r="E103">
        <v>2.4</v>
      </c>
      <c r="F103">
        <v>10</v>
      </c>
      <c r="G103" t="s">
        <v>43</v>
      </c>
      <c r="H103">
        <v>24.5</v>
      </c>
      <c r="I103" s="2">
        <v>42865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f t="shared" si="38"/>
        <v>0</v>
      </c>
      <c r="S103">
        <f t="shared" si="38"/>
        <v>0</v>
      </c>
      <c r="T103">
        <f t="shared" si="38"/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2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4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 hidden="1" x14ac:dyDescent="0.25">
      <c r="A104">
        <f t="shared" ref="A104" si="39">B104-0.5*B105-0.5*B106</f>
        <v>0</v>
      </c>
      <c r="B104">
        <f t="shared" si="24"/>
        <v>11</v>
      </c>
      <c r="C104">
        <v>4</v>
      </c>
      <c r="D104">
        <v>4.2</v>
      </c>
      <c r="E104">
        <v>5.2</v>
      </c>
      <c r="F104">
        <v>12</v>
      </c>
      <c r="G104" t="s">
        <v>42</v>
      </c>
      <c r="H104">
        <v>52.5</v>
      </c>
      <c r="I104" s="2">
        <v>42866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f t="shared" si="38"/>
        <v>1</v>
      </c>
      <c r="S104">
        <f t="shared" si="38"/>
        <v>0</v>
      </c>
      <c r="T104">
        <f t="shared" si="38"/>
        <v>0</v>
      </c>
      <c r="W104">
        <v>1</v>
      </c>
      <c r="X104">
        <v>0</v>
      </c>
      <c r="Y104">
        <v>0</v>
      </c>
      <c r="Z104">
        <v>0</v>
      </c>
      <c r="AA104">
        <v>6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2</v>
      </c>
      <c r="AY104">
        <v>2</v>
      </c>
      <c r="AZ104">
        <v>0</v>
      </c>
      <c r="BA104">
        <v>4</v>
      </c>
      <c r="BB104">
        <v>1</v>
      </c>
      <c r="BC104">
        <v>1</v>
      </c>
    </row>
    <row r="105" spans="1:55" hidden="1" x14ac:dyDescent="0.25">
      <c r="B105">
        <f t="shared" si="24"/>
        <v>11</v>
      </c>
      <c r="C105">
        <v>4</v>
      </c>
      <c r="D105">
        <v>2.5</v>
      </c>
      <c r="E105">
        <v>3.6</v>
      </c>
      <c r="F105">
        <v>11</v>
      </c>
      <c r="G105" t="s">
        <v>41</v>
      </c>
      <c r="H105">
        <v>29</v>
      </c>
      <c r="I105" s="2">
        <v>42866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f t="shared" si="38"/>
        <v>0</v>
      </c>
      <c r="S105">
        <f t="shared" si="38"/>
        <v>1</v>
      </c>
      <c r="T105">
        <f t="shared" si="38"/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0</v>
      </c>
      <c r="AZ105">
        <v>0</v>
      </c>
      <c r="BA105">
        <v>1</v>
      </c>
      <c r="BB105">
        <v>1</v>
      </c>
      <c r="BC105">
        <v>0</v>
      </c>
    </row>
    <row r="106" spans="1:55" x14ac:dyDescent="0.25">
      <c r="B106">
        <f t="shared" si="24"/>
        <v>11</v>
      </c>
      <c r="C106">
        <v>4</v>
      </c>
      <c r="D106">
        <v>20.6</v>
      </c>
      <c r="E106">
        <v>3.5</v>
      </c>
      <c r="F106">
        <v>15</v>
      </c>
      <c r="G106" t="s">
        <v>43</v>
      </c>
      <c r="H106">
        <v>45</v>
      </c>
      <c r="I106" s="2">
        <v>42866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f t="shared" si="38"/>
        <v>0</v>
      </c>
      <c r="S106">
        <f t="shared" si="38"/>
        <v>0</v>
      </c>
      <c r="T106">
        <f t="shared" si="38"/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3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1</v>
      </c>
    </row>
    <row r="107" spans="1:55" hidden="1" x14ac:dyDescent="0.25">
      <c r="A107">
        <f t="shared" ref="A107" si="40">B107-0.5*B108-0.5*B109</f>
        <v>0</v>
      </c>
      <c r="B107">
        <f t="shared" si="24"/>
        <v>12</v>
      </c>
      <c r="C107">
        <v>5</v>
      </c>
      <c r="D107">
        <v>9.1999999999999993</v>
      </c>
      <c r="E107">
        <v>3</v>
      </c>
      <c r="F107">
        <v>25</v>
      </c>
      <c r="G107" t="s">
        <v>42</v>
      </c>
      <c r="H107">
        <v>72.5</v>
      </c>
      <c r="I107" s="2">
        <v>42867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f t="shared" si="38"/>
        <v>1</v>
      </c>
      <c r="S107">
        <f t="shared" si="38"/>
        <v>0</v>
      </c>
      <c r="T107">
        <f t="shared" si="38"/>
        <v>0</v>
      </c>
      <c r="W107">
        <v>2</v>
      </c>
      <c r="X107">
        <v>3</v>
      </c>
      <c r="Y107">
        <v>0</v>
      </c>
      <c r="Z107">
        <v>1</v>
      </c>
      <c r="AA107">
        <v>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4</v>
      </c>
      <c r="AT107">
        <v>0</v>
      </c>
      <c r="AU107">
        <v>1</v>
      </c>
      <c r="AV107">
        <v>0</v>
      </c>
      <c r="AW107">
        <v>0</v>
      </c>
      <c r="AX107">
        <v>9</v>
      </c>
      <c r="AY107">
        <v>0</v>
      </c>
      <c r="AZ107">
        <v>0</v>
      </c>
      <c r="BA107">
        <v>1</v>
      </c>
      <c r="BB107">
        <v>0</v>
      </c>
      <c r="BC107">
        <v>4</v>
      </c>
    </row>
    <row r="108" spans="1:55" hidden="1" x14ac:dyDescent="0.25">
      <c r="B108">
        <f t="shared" si="24"/>
        <v>12</v>
      </c>
      <c r="C108">
        <v>5</v>
      </c>
      <c r="D108">
        <v>11.2</v>
      </c>
      <c r="E108">
        <v>3.4</v>
      </c>
      <c r="F108">
        <v>11</v>
      </c>
      <c r="G108" t="s">
        <v>41</v>
      </c>
      <c r="H108">
        <v>37</v>
      </c>
      <c r="I108" s="2">
        <v>42867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f t="shared" si="38"/>
        <v>0</v>
      </c>
      <c r="S108">
        <f t="shared" si="38"/>
        <v>1</v>
      </c>
      <c r="T108">
        <f t="shared" si="38"/>
        <v>0</v>
      </c>
      <c r="W108">
        <v>3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</row>
    <row r="109" spans="1:55" x14ac:dyDescent="0.25">
      <c r="B109">
        <f t="shared" si="24"/>
        <v>12</v>
      </c>
      <c r="C109">
        <v>5</v>
      </c>
      <c r="D109">
        <v>9.1999999999999993</v>
      </c>
      <c r="E109">
        <v>3.3</v>
      </c>
      <c r="F109">
        <v>28</v>
      </c>
      <c r="G109" t="s">
        <v>43</v>
      </c>
      <c r="H109">
        <v>80</v>
      </c>
      <c r="I109" s="2">
        <v>42867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f t="shared" si="38"/>
        <v>0</v>
      </c>
      <c r="S109">
        <f t="shared" si="38"/>
        <v>0</v>
      </c>
      <c r="T109">
        <f t="shared" si="38"/>
        <v>1</v>
      </c>
      <c r="W109">
        <v>0</v>
      </c>
      <c r="X109">
        <v>2</v>
      </c>
      <c r="Y109">
        <v>1</v>
      </c>
      <c r="Z109">
        <v>0</v>
      </c>
      <c r="AA109">
        <v>5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</v>
      </c>
      <c r="AT109">
        <v>0</v>
      </c>
      <c r="AU109">
        <v>0</v>
      </c>
      <c r="AV109">
        <v>0</v>
      </c>
      <c r="AW109">
        <v>0</v>
      </c>
      <c r="AX109">
        <v>8</v>
      </c>
      <c r="AY109">
        <v>0</v>
      </c>
      <c r="AZ109">
        <v>1</v>
      </c>
      <c r="BA109">
        <v>4</v>
      </c>
      <c r="BB109">
        <v>2</v>
      </c>
      <c r="BC109">
        <v>0</v>
      </c>
    </row>
    <row r="110" spans="1:55" hidden="1" x14ac:dyDescent="0.25">
      <c r="A110">
        <f t="shared" ref="A110" si="41">B110-0.5*B111-0.5*B112</f>
        <v>0</v>
      </c>
      <c r="B110">
        <f t="shared" si="24"/>
        <v>13</v>
      </c>
      <c r="C110">
        <v>6</v>
      </c>
      <c r="D110">
        <v>2.2999999999999998</v>
      </c>
      <c r="E110">
        <v>3.7</v>
      </c>
      <c r="F110">
        <v>20</v>
      </c>
      <c r="G110" t="s">
        <v>42</v>
      </c>
      <c r="H110">
        <v>63.5</v>
      </c>
      <c r="I110" s="2">
        <v>42868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f t="shared" si="38"/>
        <v>1</v>
      </c>
      <c r="S110">
        <f t="shared" si="38"/>
        <v>0</v>
      </c>
      <c r="T110">
        <f t="shared" si="38"/>
        <v>0</v>
      </c>
      <c r="W110">
        <v>1</v>
      </c>
      <c r="X110">
        <v>0</v>
      </c>
      <c r="Y110">
        <v>0</v>
      </c>
      <c r="Z110">
        <v>1</v>
      </c>
      <c r="AA110">
        <v>2</v>
      </c>
      <c r="AB110">
        <v>2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</v>
      </c>
      <c r="AT110">
        <v>0</v>
      </c>
      <c r="AU110">
        <v>0</v>
      </c>
      <c r="AV110">
        <v>0</v>
      </c>
      <c r="AW110">
        <v>0</v>
      </c>
      <c r="AX110">
        <v>2</v>
      </c>
      <c r="AY110">
        <v>1</v>
      </c>
      <c r="AZ110">
        <v>0</v>
      </c>
      <c r="BA110">
        <v>2</v>
      </c>
      <c r="BB110">
        <v>1</v>
      </c>
      <c r="BC110">
        <v>2</v>
      </c>
    </row>
    <row r="111" spans="1:55" hidden="1" x14ac:dyDescent="0.25">
      <c r="B111">
        <f t="shared" si="24"/>
        <v>13</v>
      </c>
      <c r="C111">
        <v>6</v>
      </c>
      <c r="D111">
        <v>5.8</v>
      </c>
      <c r="E111">
        <v>4.5999999999999996</v>
      </c>
      <c r="F111">
        <v>14</v>
      </c>
      <c r="G111" t="s">
        <v>41</v>
      </c>
      <c r="H111">
        <v>46</v>
      </c>
      <c r="I111" s="2">
        <v>42868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f t="shared" si="38"/>
        <v>0</v>
      </c>
      <c r="S111">
        <f t="shared" si="38"/>
        <v>1</v>
      </c>
      <c r="T111">
        <f t="shared" si="38"/>
        <v>0</v>
      </c>
      <c r="W111">
        <v>1</v>
      </c>
      <c r="X111">
        <v>0</v>
      </c>
      <c r="Y111">
        <v>1</v>
      </c>
      <c r="Z111">
        <v>0</v>
      </c>
      <c r="AA111">
        <v>2</v>
      </c>
      <c r="AB111">
        <v>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3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0</v>
      </c>
      <c r="AZ111">
        <v>0</v>
      </c>
      <c r="BA111">
        <v>3</v>
      </c>
      <c r="BB111">
        <v>0</v>
      </c>
      <c r="BC111">
        <v>0</v>
      </c>
    </row>
    <row r="112" spans="1:55" x14ac:dyDescent="0.25">
      <c r="B112">
        <f t="shared" si="24"/>
        <v>13</v>
      </c>
      <c r="C112">
        <v>6</v>
      </c>
      <c r="D112">
        <v>26.9</v>
      </c>
      <c r="E112">
        <v>4.7</v>
      </c>
      <c r="F112">
        <v>23</v>
      </c>
      <c r="G112" t="s">
        <v>43</v>
      </c>
      <c r="H112">
        <v>80.5</v>
      </c>
      <c r="I112" s="2">
        <v>42868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f t="shared" si="38"/>
        <v>0</v>
      </c>
      <c r="S112">
        <f t="shared" si="38"/>
        <v>0</v>
      </c>
      <c r="T112">
        <f t="shared" si="38"/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4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3</v>
      </c>
      <c r="BB112">
        <v>3</v>
      </c>
      <c r="BC112">
        <v>0</v>
      </c>
    </row>
    <row r="113" spans="1:55" hidden="1" x14ac:dyDescent="0.25">
      <c r="A113">
        <f t="shared" ref="A113" si="42">B113-0.5*B114-0.5*B115</f>
        <v>0</v>
      </c>
      <c r="B113">
        <f t="shared" si="24"/>
        <v>14</v>
      </c>
      <c r="C113">
        <v>7</v>
      </c>
      <c r="D113">
        <v>19.5</v>
      </c>
      <c r="E113">
        <v>3.3</v>
      </c>
      <c r="F113">
        <v>28</v>
      </c>
      <c r="G113" t="s">
        <v>42</v>
      </c>
      <c r="H113">
        <v>66</v>
      </c>
      <c r="I113" s="2">
        <v>42869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f t="shared" si="38"/>
        <v>1</v>
      </c>
      <c r="S113">
        <f t="shared" si="38"/>
        <v>0</v>
      </c>
      <c r="T113">
        <f t="shared" si="38"/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9</v>
      </c>
      <c r="AT113">
        <v>0</v>
      </c>
      <c r="AU113">
        <v>2</v>
      </c>
      <c r="AV113">
        <v>0</v>
      </c>
      <c r="AW113">
        <v>0</v>
      </c>
      <c r="AX113">
        <v>3</v>
      </c>
      <c r="AY113">
        <v>0</v>
      </c>
      <c r="AZ113">
        <v>1</v>
      </c>
      <c r="BA113">
        <v>2</v>
      </c>
      <c r="BB113">
        <v>0</v>
      </c>
      <c r="BC113">
        <v>1</v>
      </c>
    </row>
    <row r="114" spans="1:55" hidden="1" x14ac:dyDescent="0.25">
      <c r="B114">
        <f t="shared" si="24"/>
        <v>14</v>
      </c>
      <c r="C114">
        <v>7</v>
      </c>
      <c r="D114">
        <v>9.9</v>
      </c>
      <c r="E114">
        <v>3.7</v>
      </c>
      <c r="F114">
        <v>19</v>
      </c>
      <c r="G114" t="s">
        <v>41</v>
      </c>
      <c r="H114">
        <v>58.5</v>
      </c>
      <c r="I114" s="2">
        <v>42869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f t="shared" si="38"/>
        <v>0</v>
      </c>
      <c r="S114">
        <f t="shared" si="38"/>
        <v>1</v>
      </c>
      <c r="T114">
        <f t="shared" si="38"/>
        <v>0</v>
      </c>
      <c r="W114">
        <v>2</v>
      </c>
      <c r="X114">
        <v>4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3</v>
      </c>
      <c r="BB114">
        <v>0</v>
      </c>
      <c r="BC114">
        <v>1</v>
      </c>
    </row>
    <row r="115" spans="1:55" x14ac:dyDescent="0.25">
      <c r="B115">
        <f t="shared" si="24"/>
        <v>14</v>
      </c>
      <c r="C115">
        <v>7</v>
      </c>
      <c r="D115">
        <v>12.1</v>
      </c>
      <c r="E115">
        <v>3.6</v>
      </c>
      <c r="F115">
        <v>19</v>
      </c>
      <c r="G115" t="s">
        <v>43</v>
      </c>
      <c r="H115">
        <v>54</v>
      </c>
      <c r="I115" s="2">
        <v>42869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f t="shared" si="38"/>
        <v>0</v>
      </c>
      <c r="S115">
        <f t="shared" si="38"/>
        <v>0</v>
      </c>
      <c r="T115">
        <f t="shared" si="38"/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1</v>
      </c>
      <c r="BB115">
        <v>3</v>
      </c>
      <c r="BC115">
        <v>0</v>
      </c>
    </row>
    <row r="116" spans="1:55" hidden="1" x14ac:dyDescent="0.25">
      <c r="A116">
        <f t="shared" ref="A116" si="43">B116-0.5*B117-0.5*B118</f>
        <v>0</v>
      </c>
      <c r="B116">
        <f t="shared" si="24"/>
        <v>15</v>
      </c>
      <c r="C116">
        <v>1</v>
      </c>
      <c r="D116">
        <v>10.9</v>
      </c>
      <c r="E116">
        <v>2.9</v>
      </c>
      <c r="F116">
        <v>24</v>
      </c>
      <c r="G116" t="s">
        <v>42</v>
      </c>
      <c r="H116">
        <v>60</v>
      </c>
      <c r="I116" s="2">
        <v>42870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f t="shared" si="38"/>
        <v>1</v>
      </c>
      <c r="S116">
        <f t="shared" si="38"/>
        <v>0</v>
      </c>
      <c r="T116">
        <f t="shared" si="38"/>
        <v>0</v>
      </c>
      <c r="W116">
        <v>2</v>
      </c>
      <c r="X116">
        <v>0</v>
      </c>
      <c r="Y116">
        <v>1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</v>
      </c>
      <c r="AT116">
        <v>1</v>
      </c>
      <c r="AU116">
        <v>2</v>
      </c>
      <c r="AV116">
        <v>0</v>
      </c>
      <c r="AW116">
        <v>0</v>
      </c>
      <c r="AX116">
        <v>5</v>
      </c>
      <c r="AY116">
        <v>0</v>
      </c>
      <c r="AZ116">
        <v>0</v>
      </c>
      <c r="BA116">
        <v>1</v>
      </c>
      <c r="BB116">
        <v>0</v>
      </c>
      <c r="BC116">
        <v>2</v>
      </c>
    </row>
    <row r="117" spans="1:55" hidden="1" x14ac:dyDescent="0.25">
      <c r="B117">
        <f t="shared" si="24"/>
        <v>15</v>
      </c>
      <c r="C117">
        <v>1</v>
      </c>
      <c r="D117">
        <v>7.1</v>
      </c>
      <c r="E117">
        <v>4.2</v>
      </c>
      <c r="F117">
        <v>10</v>
      </c>
      <c r="G117" t="s">
        <v>41</v>
      </c>
      <c r="H117">
        <v>41.5</v>
      </c>
      <c r="I117" s="2">
        <v>42870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f t="shared" si="38"/>
        <v>0</v>
      </c>
      <c r="S117">
        <f t="shared" si="38"/>
        <v>1</v>
      </c>
      <c r="T117">
        <f t="shared" si="38"/>
        <v>0</v>
      </c>
      <c r="W117">
        <v>2</v>
      </c>
      <c r="X117">
        <v>0</v>
      </c>
      <c r="Y117">
        <v>0</v>
      </c>
      <c r="Z117">
        <v>2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</v>
      </c>
      <c r="BB117">
        <v>2</v>
      </c>
      <c r="BC117">
        <v>0</v>
      </c>
    </row>
    <row r="118" spans="1:55" x14ac:dyDescent="0.25">
      <c r="B118">
        <f t="shared" si="24"/>
        <v>15</v>
      </c>
      <c r="C118">
        <v>1</v>
      </c>
      <c r="D118">
        <v>2</v>
      </c>
      <c r="E118">
        <v>4.4000000000000004</v>
      </c>
      <c r="F118">
        <v>8</v>
      </c>
      <c r="G118" t="s">
        <v>43</v>
      </c>
      <c r="H118">
        <v>30.5</v>
      </c>
      <c r="I118" s="2">
        <v>42870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f t="shared" si="38"/>
        <v>0</v>
      </c>
      <c r="S118">
        <f t="shared" si="38"/>
        <v>0</v>
      </c>
      <c r="T118">
        <f t="shared" si="38"/>
        <v>1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0</v>
      </c>
      <c r="AZ118">
        <v>0</v>
      </c>
      <c r="BA118">
        <v>1</v>
      </c>
      <c r="BB118">
        <v>0</v>
      </c>
      <c r="BC118">
        <v>1</v>
      </c>
    </row>
    <row r="119" spans="1:55" hidden="1" x14ac:dyDescent="0.25">
      <c r="A119">
        <f t="shared" ref="A119" si="44">B119-0.5*B120-0.5*B121</f>
        <v>0</v>
      </c>
      <c r="B119">
        <f t="shared" si="24"/>
        <v>16</v>
      </c>
      <c r="C119">
        <v>2</v>
      </c>
      <c r="D119">
        <v>8</v>
      </c>
      <c r="E119">
        <v>3.3</v>
      </c>
      <c r="F119">
        <v>15</v>
      </c>
      <c r="G119" t="s">
        <v>42</v>
      </c>
      <c r="H119">
        <v>46.5</v>
      </c>
      <c r="I119" s="2">
        <v>42871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f t="shared" si="38"/>
        <v>1</v>
      </c>
      <c r="S119">
        <f t="shared" si="38"/>
        <v>0</v>
      </c>
      <c r="T119">
        <f t="shared" si="38"/>
        <v>0</v>
      </c>
      <c r="W119">
        <v>2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1</v>
      </c>
      <c r="AZ119">
        <v>1</v>
      </c>
      <c r="BA119">
        <v>1</v>
      </c>
      <c r="BB119">
        <v>0</v>
      </c>
      <c r="BC119">
        <v>2</v>
      </c>
    </row>
    <row r="120" spans="1:55" hidden="1" x14ac:dyDescent="0.25">
      <c r="B120">
        <f t="shared" si="24"/>
        <v>16</v>
      </c>
      <c r="C120">
        <v>2</v>
      </c>
      <c r="D120">
        <v>2</v>
      </c>
      <c r="E120">
        <v>3.6</v>
      </c>
      <c r="F120">
        <v>7</v>
      </c>
      <c r="G120" t="s">
        <v>41</v>
      </c>
      <c r="H120">
        <v>25</v>
      </c>
      <c r="I120" s="2">
        <v>42871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f t="shared" si="38"/>
        <v>0</v>
      </c>
      <c r="S120">
        <f t="shared" si="38"/>
        <v>1</v>
      </c>
      <c r="T120">
        <f t="shared" si="38"/>
        <v>0</v>
      </c>
      <c r="W120">
        <v>2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</row>
    <row r="121" spans="1:55" x14ac:dyDescent="0.25">
      <c r="B121">
        <f t="shared" si="24"/>
        <v>16</v>
      </c>
      <c r="C121">
        <v>2</v>
      </c>
      <c r="D121">
        <v>15.5</v>
      </c>
      <c r="E121">
        <v>5</v>
      </c>
      <c r="F121">
        <v>17</v>
      </c>
      <c r="G121" t="s">
        <v>43</v>
      </c>
      <c r="H121">
        <v>45</v>
      </c>
      <c r="I121" s="2">
        <v>42871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f t="shared" si="38"/>
        <v>0</v>
      </c>
      <c r="S121">
        <f t="shared" si="38"/>
        <v>0</v>
      </c>
      <c r="T121">
        <f t="shared" si="38"/>
        <v>1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1</v>
      </c>
      <c r="AZ121">
        <v>0</v>
      </c>
      <c r="BA121">
        <v>1</v>
      </c>
      <c r="BB121">
        <v>0</v>
      </c>
      <c r="BC121">
        <v>0</v>
      </c>
    </row>
    <row r="122" spans="1:55" hidden="1" x14ac:dyDescent="0.25">
      <c r="A122">
        <f t="shared" ref="A122" si="45">B122-0.5*B123-0.5*B124</f>
        <v>0</v>
      </c>
      <c r="B122">
        <f t="shared" si="24"/>
        <v>17</v>
      </c>
      <c r="C122">
        <v>3</v>
      </c>
      <c r="D122">
        <v>2</v>
      </c>
      <c r="E122">
        <v>4.4000000000000004</v>
      </c>
      <c r="F122">
        <v>9</v>
      </c>
      <c r="G122" t="s">
        <v>42</v>
      </c>
      <c r="H122">
        <v>39.5</v>
      </c>
      <c r="I122" s="2">
        <v>42872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f t="shared" si="38"/>
        <v>1</v>
      </c>
      <c r="S122">
        <f t="shared" si="38"/>
        <v>0</v>
      </c>
      <c r="T122">
        <f t="shared" si="38"/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0</v>
      </c>
      <c r="BA122">
        <v>3</v>
      </c>
      <c r="BB122">
        <v>0</v>
      </c>
      <c r="BC122">
        <v>3</v>
      </c>
    </row>
    <row r="123" spans="1:55" hidden="1" x14ac:dyDescent="0.25">
      <c r="B123">
        <f t="shared" si="24"/>
        <v>17</v>
      </c>
      <c r="C123">
        <v>3</v>
      </c>
      <c r="D123">
        <v>10.8</v>
      </c>
      <c r="E123">
        <v>3</v>
      </c>
      <c r="F123">
        <v>4</v>
      </c>
      <c r="G123" t="s">
        <v>41</v>
      </c>
      <c r="H123">
        <v>12</v>
      </c>
      <c r="I123" s="2">
        <v>42872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f t="shared" si="38"/>
        <v>0</v>
      </c>
      <c r="S123">
        <f t="shared" si="38"/>
        <v>1</v>
      </c>
      <c r="T123">
        <f t="shared" si="38"/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</row>
    <row r="124" spans="1:55" x14ac:dyDescent="0.25">
      <c r="B124">
        <f t="shared" si="24"/>
        <v>17</v>
      </c>
      <c r="C124">
        <v>3</v>
      </c>
      <c r="D124">
        <v>24.5</v>
      </c>
      <c r="E124">
        <v>4.8</v>
      </c>
      <c r="F124">
        <v>21</v>
      </c>
      <c r="G124" t="s">
        <v>43</v>
      </c>
      <c r="H124">
        <v>81.5</v>
      </c>
      <c r="I124" s="2">
        <v>42872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f t="shared" si="38"/>
        <v>0</v>
      </c>
      <c r="S124">
        <f t="shared" si="38"/>
        <v>0</v>
      </c>
      <c r="T124">
        <f t="shared" si="38"/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1</v>
      </c>
      <c r="BA124">
        <v>0</v>
      </c>
      <c r="BB124">
        <v>3</v>
      </c>
      <c r="BC124">
        <v>2</v>
      </c>
    </row>
    <row r="125" spans="1:55" hidden="1" x14ac:dyDescent="0.25">
      <c r="A125">
        <f t="shared" ref="A125" si="46">B125-0.5*B126-0.5*B127</f>
        <v>0</v>
      </c>
      <c r="B125">
        <f t="shared" si="24"/>
        <v>18</v>
      </c>
      <c r="C125">
        <v>4</v>
      </c>
      <c r="D125">
        <v>11</v>
      </c>
      <c r="E125">
        <v>3.8</v>
      </c>
      <c r="F125">
        <v>13</v>
      </c>
      <c r="G125" t="s">
        <v>42</v>
      </c>
      <c r="H125">
        <v>50</v>
      </c>
      <c r="I125" s="2">
        <v>42873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f t="shared" si="38"/>
        <v>1</v>
      </c>
      <c r="S125">
        <f t="shared" si="38"/>
        <v>0</v>
      </c>
      <c r="T125">
        <f t="shared" si="38"/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4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1</v>
      </c>
      <c r="AZ125">
        <v>0</v>
      </c>
      <c r="BA125">
        <v>0</v>
      </c>
      <c r="BB125">
        <v>1</v>
      </c>
      <c r="BC125">
        <v>2</v>
      </c>
    </row>
    <row r="126" spans="1:55" hidden="1" x14ac:dyDescent="0.25">
      <c r="B126">
        <f t="shared" si="24"/>
        <v>18</v>
      </c>
      <c r="C126">
        <v>4</v>
      </c>
      <c r="D126">
        <v>2</v>
      </c>
      <c r="E126">
        <v>5</v>
      </c>
      <c r="F126">
        <v>1</v>
      </c>
      <c r="G126" t="s">
        <v>41</v>
      </c>
      <c r="H126">
        <v>5</v>
      </c>
      <c r="I126" s="2">
        <v>42873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f t="shared" si="38"/>
        <v>0</v>
      </c>
      <c r="S126">
        <f t="shared" si="38"/>
        <v>1</v>
      </c>
      <c r="T126">
        <f t="shared" si="38"/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 x14ac:dyDescent="0.25">
      <c r="B127">
        <f t="shared" si="24"/>
        <v>18</v>
      </c>
      <c r="C127">
        <v>4</v>
      </c>
      <c r="D127">
        <v>5.7</v>
      </c>
      <c r="E127">
        <v>3.3</v>
      </c>
      <c r="F127">
        <v>22</v>
      </c>
      <c r="G127" t="s">
        <v>43</v>
      </c>
      <c r="H127">
        <v>56</v>
      </c>
      <c r="I127" s="2">
        <v>42873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f t="shared" si="38"/>
        <v>0</v>
      </c>
      <c r="S127">
        <f t="shared" si="38"/>
        <v>0</v>
      </c>
      <c r="T127">
        <f t="shared" si="38"/>
        <v>1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2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0</v>
      </c>
      <c r="AU127">
        <v>0</v>
      </c>
      <c r="AV127">
        <v>0</v>
      </c>
      <c r="AW127">
        <v>0</v>
      </c>
      <c r="AX127">
        <v>5</v>
      </c>
      <c r="AY127">
        <v>1</v>
      </c>
      <c r="AZ127">
        <v>0</v>
      </c>
      <c r="BA127">
        <v>1</v>
      </c>
      <c r="BB127">
        <v>1</v>
      </c>
      <c r="BC127">
        <v>0</v>
      </c>
    </row>
    <row r="128" spans="1:55" hidden="1" x14ac:dyDescent="0.25">
      <c r="A128">
        <f t="shared" ref="A128" si="47">B128-0.5*B129-0.5*B130</f>
        <v>0</v>
      </c>
      <c r="B128">
        <f t="shared" si="24"/>
        <v>19</v>
      </c>
      <c r="C128">
        <v>5</v>
      </c>
      <c r="D128">
        <v>2.4</v>
      </c>
      <c r="E128">
        <v>2.8</v>
      </c>
      <c r="F128">
        <v>13</v>
      </c>
      <c r="G128" t="s">
        <v>42</v>
      </c>
      <c r="H128">
        <v>36</v>
      </c>
      <c r="I128" s="2">
        <v>42874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f t="shared" si="38"/>
        <v>1</v>
      </c>
      <c r="S128">
        <f t="shared" si="38"/>
        <v>0</v>
      </c>
      <c r="T128">
        <f t="shared" si="38"/>
        <v>0</v>
      </c>
      <c r="W128">
        <v>1</v>
      </c>
      <c r="X128">
        <v>0</v>
      </c>
      <c r="Y128">
        <v>0</v>
      </c>
      <c r="Z128">
        <v>1</v>
      </c>
      <c r="AA128">
        <v>2</v>
      </c>
      <c r="AB128">
        <v>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4</v>
      </c>
      <c r="AY128">
        <v>0</v>
      </c>
      <c r="AZ128">
        <v>0</v>
      </c>
      <c r="BA128">
        <v>1</v>
      </c>
      <c r="BB128">
        <v>0</v>
      </c>
      <c r="BC128">
        <v>0</v>
      </c>
    </row>
    <row r="129" spans="1:55" hidden="1" x14ac:dyDescent="0.25">
      <c r="B129">
        <f t="shared" si="24"/>
        <v>19</v>
      </c>
      <c r="C129">
        <v>5</v>
      </c>
      <c r="D129">
        <v>2</v>
      </c>
      <c r="E129">
        <v>3.3</v>
      </c>
      <c r="F129">
        <v>3</v>
      </c>
      <c r="G129" t="s">
        <v>41</v>
      </c>
      <c r="H129">
        <v>10</v>
      </c>
      <c r="I129" s="2">
        <v>42874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f t="shared" si="38"/>
        <v>0</v>
      </c>
      <c r="S129">
        <f t="shared" si="38"/>
        <v>1</v>
      </c>
      <c r="T129">
        <f t="shared" si="38"/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</row>
    <row r="130" spans="1:55" x14ac:dyDescent="0.25">
      <c r="B130">
        <f t="shared" si="24"/>
        <v>19</v>
      </c>
      <c r="C130">
        <v>5</v>
      </c>
      <c r="D130">
        <v>19.7</v>
      </c>
      <c r="E130">
        <v>4.0999999999999996</v>
      </c>
      <c r="F130">
        <v>8</v>
      </c>
      <c r="G130" t="s">
        <v>43</v>
      </c>
      <c r="H130">
        <v>32.5</v>
      </c>
      <c r="I130" s="2">
        <v>42874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f t="shared" si="38"/>
        <v>0</v>
      </c>
      <c r="S130">
        <f t="shared" si="38"/>
        <v>0</v>
      </c>
      <c r="T130">
        <f t="shared" si="38"/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0</v>
      </c>
      <c r="AZ130">
        <v>0</v>
      </c>
      <c r="BA130">
        <v>1</v>
      </c>
      <c r="BB130">
        <v>1</v>
      </c>
      <c r="BC130">
        <v>1</v>
      </c>
    </row>
    <row r="131" spans="1:55" hidden="1" x14ac:dyDescent="0.25">
      <c r="A131">
        <f t="shared" ref="A131" si="48">B131-0.5*B132-0.5*B133</f>
        <v>0</v>
      </c>
      <c r="B131">
        <f t="shared" ref="B131:B194" si="49">DAY(I131)</f>
        <v>20</v>
      </c>
      <c r="C131">
        <v>6</v>
      </c>
      <c r="D131">
        <v>6.2</v>
      </c>
      <c r="E131">
        <v>3.4</v>
      </c>
      <c r="F131">
        <v>15</v>
      </c>
      <c r="G131" t="s">
        <v>42</v>
      </c>
      <c r="H131">
        <v>48</v>
      </c>
      <c r="I131" s="2">
        <v>42875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f t="shared" si="38"/>
        <v>1</v>
      </c>
      <c r="S131">
        <f t="shared" si="38"/>
        <v>0</v>
      </c>
      <c r="T131">
        <f t="shared" si="38"/>
        <v>0</v>
      </c>
      <c r="W131">
        <v>1</v>
      </c>
      <c r="X131">
        <v>1</v>
      </c>
      <c r="Y131">
        <v>0</v>
      </c>
      <c r="Z131">
        <v>1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0</v>
      </c>
      <c r="AU131">
        <v>0</v>
      </c>
      <c r="AV131">
        <v>0</v>
      </c>
      <c r="AW131">
        <v>0</v>
      </c>
      <c r="AX131">
        <v>4</v>
      </c>
      <c r="AY131">
        <v>0</v>
      </c>
      <c r="AZ131">
        <v>0</v>
      </c>
      <c r="BA131">
        <v>1</v>
      </c>
      <c r="BB131">
        <v>2</v>
      </c>
      <c r="BC131">
        <v>0</v>
      </c>
    </row>
    <row r="132" spans="1:55" hidden="1" x14ac:dyDescent="0.25">
      <c r="B132">
        <f t="shared" si="49"/>
        <v>20</v>
      </c>
      <c r="C132">
        <v>6</v>
      </c>
      <c r="D132">
        <v>20.3</v>
      </c>
      <c r="E132">
        <v>3.3</v>
      </c>
      <c r="F132">
        <v>9</v>
      </c>
      <c r="G132" t="s">
        <v>41</v>
      </c>
      <c r="H132">
        <v>26.5</v>
      </c>
      <c r="I132" s="2">
        <v>42875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f t="shared" si="38"/>
        <v>0</v>
      </c>
      <c r="S132">
        <f t="shared" si="38"/>
        <v>1</v>
      </c>
      <c r="T132">
        <f t="shared" si="38"/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3</v>
      </c>
      <c r="AY132">
        <v>0</v>
      </c>
      <c r="AZ132">
        <v>0</v>
      </c>
      <c r="BA132">
        <v>1</v>
      </c>
      <c r="BB132">
        <v>0</v>
      </c>
      <c r="BC132">
        <v>0</v>
      </c>
    </row>
    <row r="133" spans="1:55" x14ac:dyDescent="0.25">
      <c r="B133">
        <f t="shared" si="49"/>
        <v>20</v>
      </c>
      <c r="C133">
        <v>6</v>
      </c>
      <c r="D133">
        <v>23.9</v>
      </c>
      <c r="E133">
        <v>3</v>
      </c>
      <c r="F133">
        <v>12</v>
      </c>
      <c r="G133" t="s">
        <v>43</v>
      </c>
      <c r="H133">
        <v>30.5</v>
      </c>
      <c r="I133" s="2">
        <v>42875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f t="shared" ref="R133:T164" si="50">IF(R$1=$G133,1,0)</f>
        <v>0</v>
      </c>
      <c r="S133">
        <f t="shared" si="50"/>
        <v>0</v>
      </c>
      <c r="T133">
        <f t="shared" si="50"/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</row>
    <row r="134" spans="1:55" hidden="1" x14ac:dyDescent="0.25">
      <c r="A134">
        <f t="shared" ref="A134" si="51">B134-0.5*B135-0.5*B136</f>
        <v>0</v>
      </c>
      <c r="B134">
        <f t="shared" si="49"/>
        <v>21</v>
      </c>
      <c r="C134">
        <v>7</v>
      </c>
      <c r="D134">
        <v>11</v>
      </c>
      <c r="E134">
        <v>4.8</v>
      </c>
      <c r="F134">
        <v>9</v>
      </c>
      <c r="G134" t="s">
        <v>42</v>
      </c>
      <c r="H134">
        <v>29</v>
      </c>
      <c r="I134" s="2">
        <v>42876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f t="shared" si="50"/>
        <v>1</v>
      </c>
      <c r="S134">
        <f t="shared" si="50"/>
        <v>0</v>
      </c>
      <c r="T134">
        <f t="shared" si="50"/>
        <v>0</v>
      </c>
      <c r="W134">
        <v>0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hidden="1" x14ac:dyDescent="0.25">
      <c r="B135">
        <f t="shared" si="49"/>
        <v>21</v>
      </c>
      <c r="C135">
        <v>7</v>
      </c>
      <c r="D135">
        <v>3.1</v>
      </c>
      <c r="E135">
        <v>3.2</v>
      </c>
      <c r="F135">
        <v>18</v>
      </c>
      <c r="G135" t="s">
        <v>41</v>
      </c>
      <c r="H135">
        <v>45</v>
      </c>
      <c r="I135" s="2">
        <v>42876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f t="shared" si="50"/>
        <v>0</v>
      </c>
      <c r="S135">
        <f t="shared" si="50"/>
        <v>1</v>
      </c>
      <c r="T135">
        <f t="shared" si="50"/>
        <v>0</v>
      </c>
      <c r="W135">
        <v>1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</v>
      </c>
      <c r="AT135">
        <v>0</v>
      </c>
      <c r="AU135">
        <v>0</v>
      </c>
      <c r="AV135">
        <v>0</v>
      </c>
      <c r="AW135">
        <v>0</v>
      </c>
      <c r="AX135">
        <v>4</v>
      </c>
      <c r="AY135">
        <v>0</v>
      </c>
      <c r="AZ135">
        <v>0</v>
      </c>
      <c r="BA135">
        <v>2</v>
      </c>
      <c r="BB135">
        <v>0</v>
      </c>
      <c r="BC135">
        <v>0</v>
      </c>
    </row>
    <row r="136" spans="1:55" x14ac:dyDescent="0.25">
      <c r="B136">
        <f t="shared" si="49"/>
        <v>21</v>
      </c>
      <c r="C136">
        <v>7</v>
      </c>
      <c r="D136">
        <v>31.8</v>
      </c>
      <c r="E136">
        <v>3.6</v>
      </c>
      <c r="F136">
        <v>12</v>
      </c>
      <c r="G136" t="s">
        <v>43</v>
      </c>
      <c r="H136">
        <v>36</v>
      </c>
      <c r="I136" s="2">
        <v>42876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f t="shared" si="50"/>
        <v>0</v>
      </c>
      <c r="S136">
        <f t="shared" si="50"/>
        <v>0</v>
      </c>
      <c r="T136">
        <f t="shared" si="50"/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0</v>
      </c>
      <c r="BA136">
        <v>2</v>
      </c>
      <c r="BB136">
        <v>0</v>
      </c>
      <c r="BC136">
        <v>0</v>
      </c>
    </row>
    <row r="137" spans="1:55" hidden="1" x14ac:dyDescent="0.25">
      <c r="A137">
        <f t="shared" ref="A137" si="52">B137-0.5*B138-0.5*B139</f>
        <v>0</v>
      </c>
      <c r="B137">
        <f t="shared" si="49"/>
        <v>22</v>
      </c>
      <c r="C137">
        <v>1</v>
      </c>
      <c r="D137">
        <v>3.4</v>
      </c>
      <c r="E137">
        <v>6.6</v>
      </c>
      <c r="F137">
        <v>7</v>
      </c>
      <c r="G137" t="s">
        <v>42</v>
      </c>
      <c r="H137">
        <v>46.5</v>
      </c>
      <c r="I137" s="2">
        <v>42877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f t="shared" si="50"/>
        <v>1</v>
      </c>
      <c r="S137">
        <f t="shared" si="50"/>
        <v>0</v>
      </c>
      <c r="T137">
        <f t="shared" si="50"/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1</v>
      </c>
      <c r="AZ137">
        <v>0</v>
      </c>
      <c r="BA137">
        <v>4</v>
      </c>
      <c r="BB137">
        <v>1</v>
      </c>
      <c r="BC137">
        <v>1</v>
      </c>
    </row>
    <row r="138" spans="1:55" hidden="1" x14ac:dyDescent="0.25">
      <c r="B138">
        <f t="shared" si="49"/>
        <v>22</v>
      </c>
      <c r="C138">
        <v>1</v>
      </c>
      <c r="D138">
        <v>10.199999999999999</v>
      </c>
      <c r="E138">
        <v>5.2</v>
      </c>
      <c r="F138">
        <v>5</v>
      </c>
      <c r="G138" t="s">
        <v>41</v>
      </c>
      <c r="H138">
        <v>26</v>
      </c>
      <c r="I138" s="2">
        <v>42877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f t="shared" si="50"/>
        <v>0</v>
      </c>
      <c r="S138">
        <f t="shared" si="50"/>
        <v>1</v>
      </c>
      <c r="T138">
        <f t="shared" si="50"/>
        <v>0</v>
      </c>
      <c r="W138">
        <v>2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</row>
    <row r="139" spans="1:55" x14ac:dyDescent="0.25">
      <c r="B139">
        <f t="shared" si="49"/>
        <v>22</v>
      </c>
      <c r="C139">
        <v>1</v>
      </c>
      <c r="D139">
        <v>43.1</v>
      </c>
      <c r="E139">
        <v>4.0999999999999996</v>
      </c>
      <c r="F139">
        <v>13</v>
      </c>
      <c r="G139" t="s">
        <v>43</v>
      </c>
      <c r="H139">
        <v>49.5</v>
      </c>
      <c r="I139" s="2">
        <v>42877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f t="shared" si="50"/>
        <v>0</v>
      </c>
      <c r="S139">
        <f t="shared" si="50"/>
        <v>0</v>
      </c>
      <c r="T139">
        <f t="shared" si="50"/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3</v>
      </c>
      <c r="BB139">
        <v>2</v>
      </c>
      <c r="BC139">
        <v>0</v>
      </c>
    </row>
    <row r="140" spans="1:55" hidden="1" x14ac:dyDescent="0.25">
      <c r="A140">
        <f t="shared" ref="A140" si="53">B140-0.5*B141-0.5*B142</f>
        <v>0</v>
      </c>
      <c r="B140">
        <f t="shared" si="49"/>
        <v>23</v>
      </c>
      <c r="C140">
        <v>2</v>
      </c>
      <c r="D140">
        <v>15.8</v>
      </c>
      <c r="E140">
        <v>3.6</v>
      </c>
      <c r="F140">
        <v>19</v>
      </c>
      <c r="G140" t="s">
        <v>42</v>
      </c>
      <c r="H140">
        <v>61.5</v>
      </c>
      <c r="I140" s="2">
        <v>42878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f t="shared" si="50"/>
        <v>1</v>
      </c>
      <c r="S140">
        <f t="shared" si="50"/>
        <v>0</v>
      </c>
      <c r="T140">
        <f t="shared" si="50"/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2</v>
      </c>
      <c r="AZ140">
        <v>0</v>
      </c>
      <c r="BA140">
        <v>3</v>
      </c>
      <c r="BB140">
        <v>2</v>
      </c>
      <c r="BC140">
        <v>1</v>
      </c>
    </row>
    <row r="141" spans="1:55" hidden="1" x14ac:dyDescent="0.25">
      <c r="B141">
        <f t="shared" si="49"/>
        <v>23</v>
      </c>
      <c r="C141">
        <v>2</v>
      </c>
      <c r="D141">
        <v>2</v>
      </c>
      <c r="E141">
        <v>4.7</v>
      </c>
      <c r="F141">
        <v>9</v>
      </c>
      <c r="G141" t="s">
        <v>41</v>
      </c>
      <c r="H141">
        <v>42.5</v>
      </c>
      <c r="I141" s="2">
        <v>42878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f t="shared" si="50"/>
        <v>0</v>
      </c>
      <c r="S141">
        <f t="shared" si="50"/>
        <v>1</v>
      </c>
      <c r="T141">
        <f t="shared" si="50"/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3</v>
      </c>
      <c r="AY141">
        <v>0</v>
      </c>
      <c r="AZ141">
        <v>1</v>
      </c>
      <c r="BA141">
        <v>1</v>
      </c>
      <c r="BB141">
        <v>3</v>
      </c>
      <c r="BC141">
        <v>0</v>
      </c>
    </row>
    <row r="142" spans="1:55" x14ac:dyDescent="0.25">
      <c r="B142">
        <f t="shared" si="49"/>
        <v>23</v>
      </c>
      <c r="C142">
        <v>2</v>
      </c>
      <c r="D142">
        <v>18.5</v>
      </c>
      <c r="E142">
        <v>3.8</v>
      </c>
      <c r="F142">
        <v>11</v>
      </c>
      <c r="G142" t="s">
        <v>43</v>
      </c>
      <c r="H142">
        <v>26.5</v>
      </c>
      <c r="I142" s="2">
        <v>42878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f t="shared" si="50"/>
        <v>0</v>
      </c>
      <c r="S142">
        <f t="shared" si="50"/>
        <v>0</v>
      </c>
      <c r="T142">
        <f t="shared" si="50"/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 hidden="1" x14ac:dyDescent="0.25">
      <c r="A143">
        <f t="shared" ref="A143" si="54">B143-0.5*B144-0.5*B145</f>
        <v>0</v>
      </c>
      <c r="B143">
        <f t="shared" si="49"/>
        <v>24</v>
      </c>
      <c r="C143">
        <v>6</v>
      </c>
      <c r="D143">
        <v>19</v>
      </c>
      <c r="E143">
        <v>3.5</v>
      </c>
      <c r="F143">
        <v>12</v>
      </c>
      <c r="G143" t="s">
        <v>42</v>
      </c>
      <c r="H143">
        <v>39</v>
      </c>
      <c r="I143" s="2">
        <v>42910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f t="shared" si="50"/>
        <v>1</v>
      </c>
      <c r="S143">
        <f t="shared" si="50"/>
        <v>0</v>
      </c>
      <c r="T143">
        <f t="shared" si="50"/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0</v>
      </c>
      <c r="AQ143">
        <v>0</v>
      </c>
      <c r="AR143">
        <v>0</v>
      </c>
      <c r="AS143">
        <v>3</v>
      </c>
      <c r="AT143">
        <v>0</v>
      </c>
      <c r="AU143">
        <v>0</v>
      </c>
      <c r="AV143">
        <v>0</v>
      </c>
      <c r="AW143">
        <v>0</v>
      </c>
      <c r="AX143">
        <v>2</v>
      </c>
      <c r="AY143">
        <v>0</v>
      </c>
      <c r="AZ143">
        <v>1</v>
      </c>
      <c r="BA143">
        <v>2</v>
      </c>
      <c r="BB143">
        <v>0</v>
      </c>
      <c r="BC143">
        <v>1</v>
      </c>
    </row>
    <row r="144" spans="1:55" hidden="1" x14ac:dyDescent="0.25">
      <c r="B144">
        <f t="shared" si="49"/>
        <v>24</v>
      </c>
      <c r="C144">
        <v>6</v>
      </c>
      <c r="D144">
        <v>11.5</v>
      </c>
      <c r="E144">
        <v>3.4</v>
      </c>
      <c r="F144">
        <v>15</v>
      </c>
      <c r="G144" t="s">
        <v>41</v>
      </c>
      <c r="H144">
        <v>51</v>
      </c>
      <c r="I144" s="2">
        <v>42910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f t="shared" si="50"/>
        <v>0</v>
      </c>
      <c r="S144">
        <f t="shared" si="50"/>
        <v>1</v>
      </c>
      <c r="T144">
        <f t="shared" si="50"/>
        <v>0</v>
      </c>
      <c r="W144">
        <v>2</v>
      </c>
      <c r="X144">
        <v>0</v>
      </c>
      <c r="Y144">
        <v>0</v>
      </c>
      <c r="Z144">
        <v>0</v>
      </c>
      <c r="AA144">
        <v>4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5</v>
      </c>
      <c r="AY144">
        <v>1</v>
      </c>
      <c r="AZ144">
        <v>1</v>
      </c>
      <c r="BA144">
        <v>1</v>
      </c>
      <c r="BB144">
        <v>1</v>
      </c>
      <c r="BC144">
        <v>1</v>
      </c>
    </row>
    <row r="145" spans="1:55" x14ac:dyDescent="0.25">
      <c r="B145">
        <f t="shared" si="49"/>
        <v>24</v>
      </c>
      <c r="C145">
        <v>6</v>
      </c>
      <c r="D145">
        <v>15.7</v>
      </c>
      <c r="E145">
        <v>5.2</v>
      </c>
      <c r="F145">
        <v>7</v>
      </c>
      <c r="G145" t="s">
        <v>43</v>
      </c>
      <c r="H145">
        <v>31</v>
      </c>
      <c r="I145" s="2">
        <v>42910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f t="shared" si="50"/>
        <v>0</v>
      </c>
      <c r="S145">
        <f t="shared" si="50"/>
        <v>0</v>
      </c>
      <c r="T145">
        <f t="shared" si="50"/>
        <v>1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4</v>
      </c>
      <c r="AY145">
        <v>0</v>
      </c>
      <c r="AZ145">
        <v>0</v>
      </c>
      <c r="BA145">
        <v>1</v>
      </c>
      <c r="BB145">
        <v>0</v>
      </c>
      <c r="BC145">
        <v>1</v>
      </c>
    </row>
    <row r="146" spans="1:55" hidden="1" x14ac:dyDescent="0.25">
      <c r="A146">
        <f t="shared" ref="A146" si="55">B146-0.5*B147-0.5*B148</f>
        <v>-0.5</v>
      </c>
      <c r="B146">
        <f t="shared" si="49"/>
        <v>25</v>
      </c>
      <c r="C146">
        <v>7</v>
      </c>
      <c r="D146">
        <v>14.2</v>
      </c>
      <c r="E146">
        <v>3</v>
      </c>
      <c r="F146">
        <v>10</v>
      </c>
      <c r="G146" t="s">
        <v>42</v>
      </c>
      <c r="H146">
        <v>24</v>
      </c>
      <c r="I146" s="2">
        <v>42911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f t="shared" si="50"/>
        <v>1</v>
      </c>
      <c r="S146">
        <f t="shared" si="50"/>
        <v>0</v>
      </c>
      <c r="T146">
        <f t="shared" si="50"/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1</v>
      </c>
      <c r="AU146">
        <v>0</v>
      </c>
      <c r="AV146">
        <v>0</v>
      </c>
      <c r="AW146">
        <v>0</v>
      </c>
      <c r="AX146">
        <v>2</v>
      </c>
      <c r="AY146">
        <v>0</v>
      </c>
      <c r="AZ146">
        <v>0</v>
      </c>
      <c r="BA146">
        <v>1</v>
      </c>
      <c r="BB146">
        <v>1</v>
      </c>
      <c r="BC146">
        <v>0</v>
      </c>
    </row>
    <row r="147" spans="1:55" hidden="1" x14ac:dyDescent="0.25">
      <c r="B147">
        <f t="shared" si="49"/>
        <v>25</v>
      </c>
      <c r="C147">
        <v>7</v>
      </c>
      <c r="D147">
        <v>2</v>
      </c>
      <c r="E147">
        <v>4</v>
      </c>
      <c r="F147">
        <v>5</v>
      </c>
      <c r="G147" t="s">
        <v>41</v>
      </c>
      <c r="H147">
        <v>12</v>
      </c>
      <c r="I147" s="2">
        <v>42911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f t="shared" si="50"/>
        <v>0</v>
      </c>
      <c r="S147">
        <f t="shared" si="50"/>
        <v>1</v>
      </c>
      <c r="T147">
        <f t="shared" si="50"/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 hidden="1" x14ac:dyDescent="0.25">
      <c r="B148">
        <f t="shared" si="49"/>
        <v>26</v>
      </c>
      <c r="C148">
        <v>1</v>
      </c>
      <c r="D148">
        <v>2.5</v>
      </c>
      <c r="E148">
        <v>4.3</v>
      </c>
      <c r="F148">
        <v>18</v>
      </c>
      <c r="G148" t="s">
        <v>42</v>
      </c>
      <c r="H148">
        <v>73</v>
      </c>
      <c r="I148" s="2">
        <v>42912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f t="shared" si="50"/>
        <v>1</v>
      </c>
      <c r="S148">
        <f t="shared" si="50"/>
        <v>0</v>
      </c>
      <c r="T148">
        <f t="shared" si="50"/>
        <v>0</v>
      </c>
      <c r="W148">
        <v>6</v>
      </c>
      <c r="X148">
        <v>1</v>
      </c>
      <c r="Y148">
        <v>2</v>
      </c>
      <c r="Z148">
        <v>1</v>
      </c>
      <c r="AA148">
        <v>3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0</v>
      </c>
      <c r="AX148">
        <v>4</v>
      </c>
      <c r="AY148">
        <v>0</v>
      </c>
      <c r="AZ148">
        <v>0</v>
      </c>
      <c r="BA148">
        <v>1</v>
      </c>
      <c r="BB148">
        <v>1</v>
      </c>
      <c r="BC148">
        <v>1</v>
      </c>
    </row>
    <row r="149" spans="1:55" hidden="1" x14ac:dyDescent="0.25">
      <c r="A149">
        <f t="shared" ref="A149" si="56">B149-0.5*B150-0.5*B151</f>
        <v>-0.5</v>
      </c>
      <c r="B149">
        <f t="shared" si="49"/>
        <v>26</v>
      </c>
      <c r="C149">
        <v>1</v>
      </c>
      <c r="D149">
        <v>2</v>
      </c>
      <c r="E149">
        <v>4.5999999999999996</v>
      </c>
      <c r="F149">
        <v>10</v>
      </c>
      <c r="G149" t="s">
        <v>41</v>
      </c>
      <c r="H149">
        <v>46.5</v>
      </c>
      <c r="I149" s="2">
        <v>42912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f t="shared" si="50"/>
        <v>0</v>
      </c>
      <c r="S149">
        <f t="shared" si="50"/>
        <v>1</v>
      </c>
      <c r="T149">
        <f t="shared" si="50"/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0</v>
      </c>
      <c r="AU149">
        <v>0</v>
      </c>
      <c r="AV149">
        <v>0</v>
      </c>
      <c r="AW149">
        <v>0</v>
      </c>
      <c r="AX149">
        <v>3</v>
      </c>
      <c r="AY149">
        <v>0</v>
      </c>
      <c r="AZ149">
        <v>0</v>
      </c>
      <c r="BA149">
        <v>2</v>
      </c>
      <c r="BB149">
        <v>2</v>
      </c>
      <c r="BC149">
        <v>1</v>
      </c>
    </row>
    <row r="150" spans="1:55" x14ac:dyDescent="0.25">
      <c r="B150">
        <f t="shared" si="49"/>
        <v>26</v>
      </c>
      <c r="C150">
        <v>1</v>
      </c>
      <c r="D150">
        <v>9.5</v>
      </c>
      <c r="E150">
        <v>3.2</v>
      </c>
      <c r="F150">
        <v>14</v>
      </c>
      <c r="G150" t="s">
        <v>43</v>
      </c>
      <c r="H150">
        <v>35.5</v>
      </c>
      <c r="I150" s="2">
        <v>42912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f t="shared" si="50"/>
        <v>0</v>
      </c>
      <c r="S150">
        <f t="shared" si="50"/>
        <v>0</v>
      </c>
      <c r="T150">
        <f t="shared" si="50"/>
        <v>1</v>
      </c>
      <c r="W150">
        <v>1</v>
      </c>
      <c r="X150">
        <v>0</v>
      </c>
      <c r="Y150">
        <v>0</v>
      </c>
      <c r="Z150">
        <v>2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3</v>
      </c>
      <c r="AT150">
        <v>1</v>
      </c>
      <c r="AU150">
        <v>0</v>
      </c>
      <c r="AV150">
        <v>0</v>
      </c>
      <c r="AW150">
        <v>0</v>
      </c>
      <c r="AX150">
        <v>3</v>
      </c>
      <c r="AY150">
        <v>0</v>
      </c>
      <c r="AZ150">
        <v>0</v>
      </c>
      <c r="BA150">
        <v>0</v>
      </c>
      <c r="BB150">
        <v>1</v>
      </c>
      <c r="BC150">
        <v>0</v>
      </c>
    </row>
    <row r="151" spans="1:55" hidden="1" x14ac:dyDescent="0.25">
      <c r="B151">
        <f t="shared" si="49"/>
        <v>27</v>
      </c>
      <c r="C151">
        <v>2</v>
      </c>
      <c r="D151">
        <v>9.1999999999999993</v>
      </c>
      <c r="E151">
        <v>3.9</v>
      </c>
      <c r="F151">
        <v>18</v>
      </c>
      <c r="G151" t="s">
        <v>42</v>
      </c>
      <c r="H151">
        <v>65.5</v>
      </c>
      <c r="I151" s="2">
        <v>42913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f t="shared" si="50"/>
        <v>1</v>
      </c>
      <c r="S151">
        <f t="shared" si="50"/>
        <v>0</v>
      </c>
      <c r="T151">
        <f t="shared" si="50"/>
        <v>0</v>
      </c>
      <c r="W151">
        <v>2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</v>
      </c>
      <c r="AT151">
        <v>0</v>
      </c>
      <c r="AU151">
        <v>0</v>
      </c>
      <c r="AV151">
        <v>0</v>
      </c>
      <c r="AW151">
        <v>0</v>
      </c>
      <c r="AX151">
        <v>6</v>
      </c>
      <c r="AY151">
        <v>0</v>
      </c>
      <c r="AZ151">
        <v>0</v>
      </c>
      <c r="BA151">
        <v>1</v>
      </c>
      <c r="BB151">
        <v>3</v>
      </c>
      <c r="BC151">
        <v>1</v>
      </c>
    </row>
    <row r="152" spans="1:55" hidden="1" x14ac:dyDescent="0.25">
      <c r="A152">
        <f t="shared" ref="A152" si="57">B152-0.5*B153-0.5*B154</f>
        <v>-1</v>
      </c>
      <c r="B152">
        <f t="shared" si="49"/>
        <v>27</v>
      </c>
      <c r="C152">
        <v>2</v>
      </c>
      <c r="D152">
        <v>4.2</v>
      </c>
      <c r="E152">
        <v>3.4</v>
      </c>
      <c r="F152">
        <v>11</v>
      </c>
      <c r="G152" t="s">
        <v>41</v>
      </c>
      <c r="H152">
        <v>37</v>
      </c>
      <c r="I152" s="2">
        <v>42913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f t="shared" si="50"/>
        <v>0</v>
      </c>
      <c r="S152">
        <f t="shared" si="50"/>
        <v>1</v>
      </c>
      <c r="T152">
        <f t="shared" si="50"/>
        <v>0</v>
      </c>
      <c r="W152">
        <v>0</v>
      </c>
      <c r="X152">
        <v>2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0</v>
      </c>
      <c r="AZ152">
        <v>0</v>
      </c>
      <c r="BA152">
        <v>2</v>
      </c>
      <c r="BB152">
        <v>0</v>
      </c>
      <c r="BC152">
        <v>0</v>
      </c>
    </row>
    <row r="153" spans="1:55" x14ac:dyDescent="0.25">
      <c r="B153">
        <f t="shared" si="49"/>
        <v>27</v>
      </c>
      <c r="C153">
        <v>2</v>
      </c>
      <c r="D153">
        <v>2.8</v>
      </c>
      <c r="E153">
        <v>5.4</v>
      </c>
      <c r="F153">
        <v>9</v>
      </c>
      <c r="G153" t="s">
        <v>43</v>
      </c>
      <c r="H153">
        <v>48.5</v>
      </c>
      <c r="I153" s="2">
        <v>42913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f t="shared" si="50"/>
        <v>0</v>
      </c>
      <c r="S153">
        <f t="shared" si="50"/>
        <v>0</v>
      </c>
      <c r="T153">
        <f t="shared" si="50"/>
        <v>1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2</v>
      </c>
      <c r="AY153">
        <v>1</v>
      </c>
      <c r="AZ153">
        <v>0</v>
      </c>
      <c r="BA153">
        <v>1</v>
      </c>
      <c r="BB153">
        <v>1</v>
      </c>
      <c r="BC153">
        <v>1</v>
      </c>
    </row>
    <row r="154" spans="1:55" hidden="1" x14ac:dyDescent="0.25">
      <c r="B154">
        <f t="shared" si="49"/>
        <v>29</v>
      </c>
      <c r="C154">
        <v>4</v>
      </c>
      <c r="D154">
        <v>5.2</v>
      </c>
      <c r="E154">
        <v>3.9</v>
      </c>
      <c r="F154">
        <v>13</v>
      </c>
      <c r="G154" t="s">
        <v>42</v>
      </c>
      <c r="H154">
        <v>50.5</v>
      </c>
      <c r="I154" s="2">
        <v>42915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f t="shared" si="50"/>
        <v>1</v>
      </c>
      <c r="S154">
        <f t="shared" si="50"/>
        <v>0</v>
      </c>
      <c r="T154">
        <f t="shared" si="50"/>
        <v>0</v>
      </c>
      <c r="W154">
        <v>2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0</v>
      </c>
      <c r="AX154">
        <v>3</v>
      </c>
      <c r="AY154">
        <v>0</v>
      </c>
      <c r="AZ154">
        <v>0</v>
      </c>
      <c r="BA154">
        <v>2</v>
      </c>
      <c r="BB154">
        <v>2</v>
      </c>
      <c r="BC154">
        <v>0</v>
      </c>
    </row>
    <row r="155" spans="1:55" hidden="1" x14ac:dyDescent="0.25">
      <c r="A155">
        <f t="shared" ref="A155" si="58">B155-0.5*B156-0.5*B157</f>
        <v>-1</v>
      </c>
      <c r="B155">
        <f t="shared" si="49"/>
        <v>29</v>
      </c>
      <c r="C155">
        <v>4</v>
      </c>
      <c r="D155">
        <v>2</v>
      </c>
      <c r="E155">
        <v>4</v>
      </c>
      <c r="F155">
        <v>3</v>
      </c>
      <c r="G155" t="s">
        <v>41</v>
      </c>
      <c r="H155">
        <v>12</v>
      </c>
      <c r="I155" s="2">
        <v>42915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f t="shared" si="50"/>
        <v>0</v>
      </c>
      <c r="S155">
        <f t="shared" si="50"/>
        <v>1</v>
      </c>
      <c r="T155">
        <f t="shared" si="50"/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</row>
    <row r="156" spans="1:55" hidden="1" x14ac:dyDescent="0.25">
      <c r="B156">
        <f t="shared" si="49"/>
        <v>30</v>
      </c>
      <c r="C156">
        <v>5</v>
      </c>
      <c r="D156">
        <v>2</v>
      </c>
      <c r="E156">
        <v>4.7</v>
      </c>
      <c r="F156">
        <v>11</v>
      </c>
      <c r="G156" t="s">
        <v>42</v>
      </c>
      <c r="H156">
        <v>42.5</v>
      </c>
      <c r="I156" s="2">
        <v>42916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f t="shared" si="50"/>
        <v>1</v>
      </c>
      <c r="S156">
        <f t="shared" si="50"/>
        <v>0</v>
      </c>
      <c r="T156">
        <f t="shared" si="50"/>
        <v>0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0</v>
      </c>
      <c r="AZ156">
        <v>1</v>
      </c>
      <c r="BA156">
        <v>4</v>
      </c>
      <c r="BB156">
        <v>1</v>
      </c>
      <c r="BC156">
        <v>0</v>
      </c>
    </row>
    <row r="157" spans="1:55" hidden="1" x14ac:dyDescent="0.25">
      <c r="B157">
        <f t="shared" si="49"/>
        <v>30</v>
      </c>
      <c r="C157">
        <v>5</v>
      </c>
      <c r="D157">
        <v>2</v>
      </c>
      <c r="E157">
        <v>4.2</v>
      </c>
      <c r="F157">
        <v>8</v>
      </c>
      <c r="G157" t="s">
        <v>41</v>
      </c>
      <c r="H157">
        <v>33.5</v>
      </c>
      <c r="I157" s="2">
        <v>42916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f t="shared" si="50"/>
        <v>0</v>
      </c>
      <c r="S157">
        <f t="shared" si="50"/>
        <v>1</v>
      </c>
      <c r="T157">
        <f t="shared" si="50"/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4</v>
      </c>
      <c r="AY157">
        <v>0</v>
      </c>
      <c r="AZ157">
        <v>0</v>
      </c>
      <c r="BA157">
        <v>1</v>
      </c>
      <c r="BB157">
        <v>2</v>
      </c>
      <c r="BC157">
        <v>0</v>
      </c>
    </row>
    <row r="158" spans="1:55" x14ac:dyDescent="0.25">
      <c r="A158">
        <f t="shared" ref="A158" si="59">B158-0.5*B159-0.5*B160</f>
        <v>29</v>
      </c>
      <c r="B158">
        <f t="shared" si="49"/>
        <v>30</v>
      </c>
      <c r="C158">
        <v>5</v>
      </c>
      <c r="D158">
        <v>3</v>
      </c>
      <c r="E158">
        <v>5.9</v>
      </c>
      <c r="F158">
        <v>6</v>
      </c>
      <c r="G158" t="s">
        <v>43</v>
      </c>
      <c r="H158">
        <v>23.5</v>
      </c>
      <c r="I158" s="2">
        <v>42916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f t="shared" si="50"/>
        <v>0</v>
      </c>
      <c r="S158">
        <f t="shared" si="50"/>
        <v>0</v>
      </c>
      <c r="T158">
        <f t="shared" si="50"/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2</v>
      </c>
    </row>
    <row r="159" spans="1:55" hidden="1" x14ac:dyDescent="0.25">
      <c r="B159">
        <f t="shared" si="49"/>
        <v>1</v>
      </c>
      <c r="C159">
        <v>6</v>
      </c>
      <c r="D159">
        <v>10</v>
      </c>
      <c r="E159">
        <v>3.1</v>
      </c>
      <c r="F159">
        <v>22</v>
      </c>
      <c r="G159" t="s">
        <v>42</v>
      </c>
      <c r="H159">
        <v>59</v>
      </c>
      <c r="I159" s="2">
        <v>42917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f t="shared" si="50"/>
        <v>1</v>
      </c>
      <c r="S159">
        <f t="shared" si="50"/>
        <v>0</v>
      </c>
      <c r="T159">
        <f t="shared" si="50"/>
        <v>0</v>
      </c>
      <c r="W159">
        <v>2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</v>
      </c>
      <c r="AT159">
        <v>0</v>
      </c>
      <c r="AU159">
        <v>0</v>
      </c>
      <c r="AV159">
        <v>0</v>
      </c>
      <c r="AW159">
        <v>0</v>
      </c>
      <c r="AX159">
        <v>4</v>
      </c>
      <c r="AY159">
        <v>0</v>
      </c>
      <c r="AZ159">
        <v>0</v>
      </c>
      <c r="BA159">
        <v>3</v>
      </c>
      <c r="BB159">
        <v>1</v>
      </c>
      <c r="BC159">
        <v>1</v>
      </c>
    </row>
    <row r="160" spans="1:55" hidden="1" x14ac:dyDescent="0.25">
      <c r="B160">
        <f t="shared" si="49"/>
        <v>1</v>
      </c>
      <c r="C160">
        <v>6</v>
      </c>
      <c r="D160">
        <v>17</v>
      </c>
      <c r="E160">
        <v>8.1999999999999993</v>
      </c>
      <c r="F160">
        <v>16</v>
      </c>
      <c r="G160" t="s">
        <v>41</v>
      </c>
      <c r="H160">
        <v>98.5</v>
      </c>
      <c r="I160" s="2">
        <v>42917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f t="shared" si="50"/>
        <v>0</v>
      </c>
      <c r="S160">
        <f t="shared" si="50"/>
        <v>1</v>
      </c>
      <c r="T160">
        <f t="shared" si="50"/>
        <v>0</v>
      </c>
      <c r="W160">
        <v>2</v>
      </c>
      <c r="X160">
        <v>2</v>
      </c>
      <c r="Y160">
        <v>1</v>
      </c>
      <c r="Z160">
        <v>0</v>
      </c>
      <c r="AA160">
        <v>5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4</v>
      </c>
      <c r="AT160">
        <v>1</v>
      </c>
      <c r="AU160">
        <v>0</v>
      </c>
      <c r="AV160">
        <v>0</v>
      </c>
      <c r="AW160">
        <v>0</v>
      </c>
      <c r="AX160">
        <v>4</v>
      </c>
      <c r="AY160">
        <v>1</v>
      </c>
      <c r="AZ160">
        <v>1</v>
      </c>
      <c r="BA160">
        <v>1</v>
      </c>
      <c r="BB160">
        <v>3</v>
      </c>
      <c r="BC160">
        <v>2</v>
      </c>
    </row>
    <row r="161" spans="1:55" x14ac:dyDescent="0.25">
      <c r="A161">
        <f t="shared" ref="A161" si="60">B161-0.5*B162-0.5*B163</f>
        <v>-1</v>
      </c>
      <c r="B161">
        <f t="shared" si="49"/>
        <v>1</v>
      </c>
      <c r="C161">
        <v>6</v>
      </c>
      <c r="D161">
        <v>16.100000000000001</v>
      </c>
      <c r="E161">
        <v>3.4</v>
      </c>
      <c r="F161">
        <v>14</v>
      </c>
      <c r="G161" t="s">
        <v>43</v>
      </c>
      <c r="H161">
        <v>40.5</v>
      </c>
      <c r="I161" s="2">
        <v>42917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f t="shared" si="50"/>
        <v>0</v>
      </c>
      <c r="S161">
        <f t="shared" si="50"/>
        <v>0</v>
      </c>
      <c r="T161">
        <f t="shared" si="50"/>
        <v>1</v>
      </c>
      <c r="W161">
        <v>2</v>
      </c>
      <c r="X161">
        <v>1</v>
      </c>
      <c r="Y161">
        <v>0</v>
      </c>
      <c r="Z161">
        <v>0</v>
      </c>
      <c r="AA161">
        <v>4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3</v>
      </c>
      <c r="BB161">
        <v>0</v>
      </c>
      <c r="BC161">
        <v>0</v>
      </c>
    </row>
    <row r="162" spans="1:55" hidden="1" x14ac:dyDescent="0.25">
      <c r="B162">
        <f t="shared" si="49"/>
        <v>2</v>
      </c>
      <c r="C162">
        <v>7</v>
      </c>
      <c r="D162">
        <v>2</v>
      </c>
      <c r="E162">
        <v>4.2</v>
      </c>
      <c r="F162">
        <v>2</v>
      </c>
      <c r="G162" t="s">
        <v>42</v>
      </c>
      <c r="H162">
        <v>8.5</v>
      </c>
      <c r="I162" s="2">
        <v>42918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f t="shared" si="50"/>
        <v>1</v>
      </c>
      <c r="S162">
        <f t="shared" si="50"/>
        <v>0</v>
      </c>
      <c r="T162">
        <f t="shared" si="50"/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 x14ac:dyDescent="0.25">
      <c r="B163">
        <f t="shared" si="49"/>
        <v>2</v>
      </c>
      <c r="C163">
        <v>7</v>
      </c>
      <c r="D163">
        <v>2</v>
      </c>
      <c r="E163">
        <v>3.8</v>
      </c>
      <c r="F163">
        <v>3</v>
      </c>
      <c r="G163" t="s">
        <v>43</v>
      </c>
      <c r="H163">
        <v>11.5</v>
      </c>
      <c r="I163" s="2">
        <v>42918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f t="shared" si="50"/>
        <v>0</v>
      </c>
      <c r="S163">
        <f t="shared" si="50"/>
        <v>0</v>
      </c>
      <c r="T163">
        <f t="shared" si="50"/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</row>
    <row r="164" spans="1:55" hidden="1" x14ac:dyDescent="0.25">
      <c r="A164">
        <f t="shared" ref="A164" si="61">B164-0.5*B165-0.5*B166</f>
        <v>0</v>
      </c>
      <c r="B164">
        <f t="shared" si="49"/>
        <v>3</v>
      </c>
      <c r="C164">
        <v>1</v>
      </c>
      <c r="D164">
        <v>6.9</v>
      </c>
      <c r="E164">
        <v>5</v>
      </c>
      <c r="F164">
        <v>16</v>
      </c>
      <c r="G164" t="s">
        <v>42</v>
      </c>
      <c r="H164">
        <v>50.5</v>
      </c>
      <c r="I164" s="2">
        <v>42919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f t="shared" si="50"/>
        <v>1</v>
      </c>
      <c r="S164">
        <f t="shared" si="50"/>
        <v>0</v>
      </c>
      <c r="T164">
        <f t="shared" si="50"/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2</v>
      </c>
      <c r="BA164">
        <v>1</v>
      </c>
      <c r="BB164">
        <v>1</v>
      </c>
      <c r="BC164">
        <v>2</v>
      </c>
    </row>
    <row r="165" spans="1:55" hidden="1" x14ac:dyDescent="0.25">
      <c r="B165">
        <f t="shared" si="49"/>
        <v>3</v>
      </c>
      <c r="C165">
        <v>1</v>
      </c>
      <c r="D165">
        <v>13.8</v>
      </c>
      <c r="E165">
        <v>4</v>
      </c>
      <c r="F165">
        <v>15</v>
      </c>
      <c r="G165" t="s">
        <v>41</v>
      </c>
      <c r="H165">
        <v>48.5</v>
      </c>
      <c r="I165" s="2">
        <v>42919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f t="shared" ref="R165:T196" si="62">IF(R$1=$G165,1,0)</f>
        <v>0</v>
      </c>
      <c r="S165">
        <f t="shared" si="62"/>
        <v>1</v>
      </c>
      <c r="T165">
        <f t="shared" si="62"/>
        <v>0</v>
      </c>
      <c r="W165">
        <v>2</v>
      </c>
      <c r="X165">
        <v>2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2</v>
      </c>
      <c r="BB165">
        <v>1</v>
      </c>
      <c r="BC165">
        <v>1</v>
      </c>
    </row>
    <row r="166" spans="1:55" x14ac:dyDescent="0.25">
      <c r="B166">
        <f t="shared" si="49"/>
        <v>3</v>
      </c>
      <c r="C166">
        <v>1</v>
      </c>
      <c r="D166">
        <v>5.2</v>
      </c>
      <c r="E166">
        <v>5.4</v>
      </c>
      <c r="F166">
        <v>9</v>
      </c>
      <c r="G166" t="s">
        <v>43</v>
      </c>
      <c r="H166">
        <v>38</v>
      </c>
      <c r="I166" s="2">
        <v>42919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f t="shared" si="62"/>
        <v>0</v>
      </c>
      <c r="S166">
        <f t="shared" si="62"/>
        <v>0</v>
      </c>
      <c r="T166">
        <f t="shared" si="62"/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2</v>
      </c>
      <c r="BB166">
        <v>0</v>
      </c>
      <c r="BC166">
        <v>0</v>
      </c>
    </row>
    <row r="167" spans="1:55" hidden="1" x14ac:dyDescent="0.25">
      <c r="A167">
        <f t="shared" ref="A167" si="63">B167-0.5*B168-0.5*B169</f>
        <v>0</v>
      </c>
      <c r="B167">
        <f t="shared" si="49"/>
        <v>4</v>
      </c>
      <c r="C167">
        <v>2</v>
      </c>
      <c r="D167">
        <v>2</v>
      </c>
      <c r="E167">
        <v>4</v>
      </c>
      <c r="F167">
        <v>10</v>
      </c>
      <c r="G167" t="s">
        <v>42</v>
      </c>
      <c r="H167">
        <v>40.5</v>
      </c>
      <c r="I167" s="2">
        <v>42920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f t="shared" si="62"/>
        <v>1</v>
      </c>
      <c r="S167">
        <f t="shared" si="62"/>
        <v>0</v>
      </c>
      <c r="T167">
        <f t="shared" si="62"/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</v>
      </c>
      <c r="AT167">
        <v>0</v>
      </c>
      <c r="AU167">
        <v>0</v>
      </c>
      <c r="AV167">
        <v>0</v>
      </c>
      <c r="AW167">
        <v>0</v>
      </c>
      <c r="AX167">
        <v>4</v>
      </c>
      <c r="AY167">
        <v>1</v>
      </c>
      <c r="AZ167">
        <v>0</v>
      </c>
      <c r="BA167">
        <v>2</v>
      </c>
      <c r="BB167">
        <v>0</v>
      </c>
      <c r="BC167">
        <v>1</v>
      </c>
    </row>
    <row r="168" spans="1:55" hidden="1" x14ac:dyDescent="0.25">
      <c r="B168">
        <f t="shared" si="49"/>
        <v>4</v>
      </c>
      <c r="C168">
        <v>2</v>
      </c>
      <c r="D168">
        <v>2</v>
      </c>
      <c r="E168">
        <v>4.3</v>
      </c>
      <c r="F168">
        <v>3</v>
      </c>
      <c r="G168" t="s">
        <v>41</v>
      </c>
      <c r="H168">
        <v>13</v>
      </c>
      <c r="I168" s="2">
        <v>42920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f t="shared" si="62"/>
        <v>0</v>
      </c>
      <c r="S168">
        <f t="shared" si="62"/>
        <v>1</v>
      </c>
      <c r="T168">
        <f t="shared" si="62"/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3</v>
      </c>
      <c r="BC168">
        <v>0</v>
      </c>
    </row>
    <row r="169" spans="1:55" x14ac:dyDescent="0.25">
      <c r="B169">
        <f t="shared" si="49"/>
        <v>4</v>
      </c>
      <c r="C169">
        <v>2</v>
      </c>
      <c r="D169">
        <v>3.1</v>
      </c>
      <c r="E169">
        <v>3.8</v>
      </c>
      <c r="F169">
        <v>10</v>
      </c>
      <c r="G169" t="s">
        <v>43</v>
      </c>
      <c r="H169">
        <v>37.5</v>
      </c>
      <c r="I169" s="2">
        <v>42920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f t="shared" si="62"/>
        <v>0</v>
      </c>
      <c r="S169">
        <f t="shared" si="62"/>
        <v>0</v>
      </c>
      <c r="T169">
        <f t="shared" si="62"/>
        <v>1</v>
      </c>
      <c r="W169">
        <v>1</v>
      </c>
      <c r="X169">
        <v>0</v>
      </c>
      <c r="Y169">
        <v>0</v>
      </c>
      <c r="Z169">
        <v>2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</v>
      </c>
      <c r="AT169">
        <v>0</v>
      </c>
      <c r="AU169">
        <v>0</v>
      </c>
      <c r="AV169">
        <v>0</v>
      </c>
      <c r="AW169">
        <v>0</v>
      </c>
      <c r="AX169">
        <v>2</v>
      </c>
      <c r="AY169">
        <v>0</v>
      </c>
      <c r="AZ169">
        <v>0</v>
      </c>
      <c r="BA169">
        <v>2</v>
      </c>
      <c r="BB169">
        <v>2</v>
      </c>
      <c r="BC169">
        <v>0</v>
      </c>
    </row>
    <row r="170" spans="1:55" hidden="1" x14ac:dyDescent="0.25">
      <c r="A170">
        <f t="shared" ref="A170" si="64">B170-0.5*B171-0.5*B172</f>
        <v>0</v>
      </c>
      <c r="B170">
        <f t="shared" si="49"/>
        <v>5</v>
      </c>
      <c r="C170">
        <v>3</v>
      </c>
      <c r="D170">
        <v>4.5999999999999996</v>
      </c>
      <c r="E170">
        <v>3.6</v>
      </c>
      <c r="F170">
        <v>17</v>
      </c>
      <c r="G170" t="s">
        <v>42</v>
      </c>
      <c r="H170">
        <v>61.5</v>
      </c>
      <c r="I170" s="2">
        <v>42921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f t="shared" si="62"/>
        <v>1</v>
      </c>
      <c r="S170">
        <f t="shared" si="62"/>
        <v>0</v>
      </c>
      <c r="T170">
        <f t="shared" si="62"/>
        <v>0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2</v>
      </c>
      <c r="AZ170">
        <v>0</v>
      </c>
      <c r="BA170">
        <v>2</v>
      </c>
      <c r="BB170">
        <v>1</v>
      </c>
      <c r="BC170">
        <v>1</v>
      </c>
    </row>
    <row r="171" spans="1:55" hidden="1" x14ac:dyDescent="0.25">
      <c r="B171">
        <f t="shared" si="49"/>
        <v>5</v>
      </c>
      <c r="C171">
        <v>3</v>
      </c>
      <c r="D171">
        <v>6</v>
      </c>
      <c r="E171">
        <v>4</v>
      </c>
      <c r="F171">
        <v>10</v>
      </c>
      <c r="G171" t="s">
        <v>41</v>
      </c>
      <c r="H171">
        <v>39.5</v>
      </c>
      <c r="I171" s="2">
        <v>42921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f t="shared" si="62"/>
        <v>0</v>
      </c>
      <c r="S171">
        <f t="shared" si="62"/>
        <v>1</v>
      </c>
      <c r="T171">
        <f t="shared" si="62"/>
        <v>0</v>
      </c>
      <c r="W171">
        <v>1</v>
      </c>
      <c r="X171">
        <v>2</v>
      </c>
      <c r="Y171">
        <v>0</v>
      </c>
      <c r="Z171">
        <v>1</v>
      </c>
      <c r="AA171">
        <v>2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3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 x14ac:dyDescent="0.25">
      <c r="B172">
        <f t="shared" si="49"/>
        <v>5</v>
      </c>
      <c r="C172">
        <v>3</v>
      </c>
      <c r="D172">
        <v>2</v>
      </c>
      <c r="E172">
        <v>4.2</v>
      </c>
      <c r="F172">
        <v>28</v>
      </c>
      <c r="G172" t="s">
        <v>43</v>
      </c>
      <c r="H172">
        <v>80.5</v>
      </c>
      <c r="I172" s="2">
        <v>42921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f t="shared" si="62"/>
        <v>0</v>
      </c>
      <c r="S172">
        <f t="shared" si="62"/>
        <v>0</v>
      </c>
      <c r="T172">
        <f t="shared" si="62"/>
        <v>1</v>
      </c>
      <c r="W172">
        <v>0</v>
      </c>
      <c r="X172">
        <v>3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6</v>
      </c>
      <c r="AT172">
        <v>1</v>
      </c>
      <c r="AU172">
        <v>0</v>
      </c>
      <c r="AV172">
        <v>0</v>
      </c>
      <c r="AW172">
        <v>0</v>
      </c>
      <c r="AX172">
        <v>6</v>
      </c>
      <c r="AY172">
        <v>0</v>
      </c>
      <c r="AZ172">
        <v>0</v>
      </c>
      <c r="BA172">
        <v>2</v>
      </c>
      <c r="BB172">
        <v>2</v>
      </c>
      <c r="BC172">
        <v>1</v>
      </c>
    </row>
    <row r="173" spans="1:55" hidden="1" x14ac:dyDescent="0.25">
      <c r="A173">
        <f t="shared" ref="A173" si="65">B173-0.5*B174-0.5*B175</f>
        <v>0</v>
      </c>
      <c r="B173">
        <f t="shared" si="49"/>
        <v>6</v>
      </c>
      <c r="C173">
        <v>4</v>
      </c>
      <c r="D173">
        <v>4.4000000000000004</v>
      </c>
      <c r="E173">
        <v>3.4</v>
      </c>
      <c r="F173">
        <v>27</v>
      </c>
      <c r="G173" t="s">
        <v>42</v>
      </c>
      <c r="H173">
        <v>80.5</v>
      </c>
      <c r="I173" s="2">
        <v>42922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f t="shared" si="62"/>
        <v>1</v>
      </c>
      <c r="S173">
        <f t="shared" si="62"/>
        <v>0</v>
      </c>
      <c r="T173">
        <f t="shared" si="62"/>
        <v>0</v>
      </c>
      <c r="W173">
        <v>3</v>
      </c>
      <c r="X173">
        <v>2</v>
      </c>
      <c r="Y173">
        <v>0</v>
      </c>
      <c r="Z173">
        <v>0</v>
      </c>
      <c r="AA173">
        <v>4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</v>
      </c>
      <c r="AT173">
        <v>0</v>
      </c>
      <c r="AU173">
        <v>0</v>
      </c>
      <c r="AV173">
        <v>0</v>
      </c>
      <c r="AW173">
        <v>0</v>
      </c>
      <c r="AX173">
        <v>6</v>
      </c>
      <c r="AY173">
        <v>0</v>
      </c>
      <c r="AZ173">
        <v>0</v>
      </c>
      <c r="BA173">
        <v>3</v>
      </c>
      <c r="BB173">
        <v>1</v>
      </c>
      <c r="BC173">
        <v>0</v>
      </c>
    </row>
    <row r="174" spans="1:55" hidden="1" x14ac:dyDescent="0.25">
      <c r="B174">
        <f t="shared" si="49"/>
        <v>6</v>
      </c>
      <c r="C174">
        <v>4</v>
      </c>
      <c r="D174">
        <v>9.6999999999999993</v>
      </c>
      <c r="E174">
        <v>4.0999999999999996</v>
      </c>
      <c r="F174">
        <v>17</v>
      </c>
      <c r="G174" t="s">
        <v>41</v>
      </c>
      <c r="H174">
        <v>49.5</v>
      </c>
      <c r="I174" s="2">
        <v>42922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f t="shared" si="62"/>
        <v>0</v>
      </c>
      <c r="S174">
        <f t="shared" si="62"/>
        <v>1</v>
      </c>
      <c r="T174">
        <f t="shared" si="62"/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2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2</v>
      </c>
      <c r="AU174">
        <v>0</v>
      </c>
      <c r="AV174">
        <v>0</v>
      </c>
      <c r="AW174">
        <v>0</v>
      </c>
      <c r="AX174">
        <v>3</v>
      </c>
      <c r="AY174">
        <v>0</v>
      </c>
      <c r="AZ174">
        <v>0</v>
      </c>
      <c r="BA174">
        <v>1</v>
      </c>
      <c r="BB174">
        <v>2</v>
      </c>
      <c r="BC174">
        <v>0</v>
      </c>
    </row>
    <row r="175" spans="1:55" x14ac:dyDescent="0.25">
      <c r="B175">
        <f t="shared" si="49"/>
        <v>6</v>
      </c>
      <c r="C175">
        <v>4</v>
      </c>
      <c r="D175">
        <v>11.1</v>
      </c>
      <c r="E175">
        <v>4</v>
      </c>
      <c r="F175">
        <v>20</v>
      </c>
      <c r="G175" t="s">
        <v>43</v>
      </c>
      <c r="H175">
        <v>59.5</v>
      </c>
      <c r="I175" s="2">
        <v>42922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f t="shared" si="62"/>
        <v>0</v>
      </c>
      <c r="S175">
        <f t="shared" si="62"/>
        <v>0</v>
      </c>
      <c r="T175">
        <f t="shared" si="62"/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</v>
      </c>
      <c r="AT175">
        <v>1</v>
      </c>
      <c r="AU175">
        <v>0</v>
      </c>
      <c r="AV175">
        <v>0</v>
      </c>
      <c r="AW175">
        <v>0</v>
      </c>
      <c r="AX175">
        <v>2</v>
      </c>
      <c r="AY175">
        <v>0</v>
      </c>
      <c r="AZ175">
        <v>1</v>
      </c>
      <c r="BA175">
        <v>2</v>
      </c>
      <c r="BB175">
        <v>1</v>
      </c>
      <c r="BC175">
        <v>2</v>
      </c>
    </row>
    <row r="176" spans="1:55" hidden="1" x14ac:dyDescent="0.25">
      <c r="A176">
        <f t="shared" ref="A176" si="66">B176-0.5*B177-0.5*B178</f>
        <v>0</v>
      </c>
      <c r="B176">
        <f t="shared" si="49"/>
        <v>7</v>
      </c>
      <c r="C176">
        <v>5</v>
      </c>
      <c r="D176">
        <v>15.4</v>
      </c>
      <c r="E176">
        <v>3.9</v>
      </c>
      <c r="F176">
        <v>21</v>
      </c>
      <c r="G176" t="s">
        <v>42</v>
      </c>
      <c r="H176">
        <v>70</v>
      </c>
      <c r="I176" s="2">
        <v>42923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f t="shared" si="62"/>
        <v>1</v>
      </c>
      <c r="S176">
        <f t="shared" si="62"/>
        <v>0</v>
      </c>
      <c r="T176">
        <f t="shared" si="62"/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</v>
      </c>
      <c r="AT176">
        <v>0</v>
      </c>
      <c r="AU176">
        <v>0</v>
      </c>
      <c r="AV176">
        <v>0</v>
      </c>
      <c r="AW176">
        <v>0</v>
      </c>
      <c r="AX176">
        <v>7</v>
      </c>
      <c r="AY176">
        <v>0</v>
      </c>
      <c r="AZ176">
        <v>0</v>
      </c>
      <c r="BA176">
        <v>4</v>
      </c>
      <c r="BB176">
        <v>2</v>
      </c>
      <c r="BC176">
        <v>0</v>
      </c>
    </row>
    <row r="177" spans="1:55" hidden="1" x14ac:dyDescent="0.25">
      <c r="B177">
        <f t="shared" si="49"/>
        <v>7</v>
      </c>
      <c r="C177">
        <v>5</v>
      </c>
      <c r="D177">
        <v>2</v>
      </c>
      <c r="E177">
        <v>3.6</v>
      </c>
      <c r="F177">
        <v>4</v>
      </c>
      <c r="G177" t="s">
        <v>41</v>
      </c>
      <c r="H177">
        <v>14.5</v>
      </c>
      <c r="I177" s="2">
        <v>42923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f t="shared" si="62"/>
        <v>0</v>
      </c>
      <c r="S177">
        <f t="shared" si="62"/>
        <v>1</v>
      </c>
      <c r="T177">
        <f t="shared" si="62"/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0</v>
      </c>
    </row>
    <row r="178" spans="1:55" x14ac:dyDescent="0.25">
      <c r="B178">
        <f t="shared" si="49"/>
        <v>7</v>
      </c>
      <c r="C178">
        <v>5</v>
      </c>
      <c r="D178">
        <v>27.9</v>
      </c>
      <c r="E178">
        <v>3.9</v>
      </c>
      <c r="F178">
        <v>9</v>
      </c>
      <c r="G178" t="s">
        <v>43</v>
      </c>
      <c r="H178">
        <v>31.5</v>
      </c>
      <c r="I178" s="2">
        <v>42923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f t="shared" si="62"/>
        <v>0</v>
      </c>
      <c r="S178">
        <f t="shared" si="62"/>
        <v>0</v>
      </c>
      <c r="T178">
        <f t="shared" si="62"/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1</v>
      </c>
      <c r="BA178">
        <v>2</v>
      </c>
      <c r="BB178">
        <v>1</v>
      </c>
      <c r="BC178">
        <v>0</v>
      </c>
    </row>
    <row r="179" spans="1:55" hidden="1" x14ac:dyDescent="0.25">
      <c r="A179">
        <f t="shared" ref="A179" si="67">B179-0.5*B180-0.5*B181</f>
        <v>-1</v>
      </c>
      <c r="B179">
        <f t="shared" si="49"/>
        <v>8</v>
      </c>
      <c r="C179">
        <v>6</v>
      </c>
      <c r="D179">
        <v>2</v>
      </c>
      <c r="E179">
        <v>2.5</v>
      </c>
      <c r="F179">
        <v>1</v>
      </c>
      <c r="G179" t="s">
        <v>41</v>
      </c>
      <c r="H179">
        <v>2.5</v>
      </c>
      <c r="I179" s="2">
        <v>42924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f t="shared" si="62"/>
        <v>0</v>
      </c>
      <c r="S179">
        <f t="shared" si="62"/>
        <v>1</v>
      </c>
      <c r="T179">
        <f t="shared" si="62"/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hidden="1" x14ac:dyDescent="0.25">
      <c r="B180">
        <f t="shared" si="49"/>
        <v>9</v>
      </c>
      <c r="C180">
        <v>7</v>
      </c>
      <c r="D180">
        <v>2</v>
      </c>
      <c r="E180">
        <v>5.2</v>
      </c>
      <c r="F180">
        <v>4</v>
      </c>
      <c r="G180" t="s">
        <v>42</v>
      </c>
      <c r="H180">
        <v>21</v>
      </c>
      <c r="I180" s="2">
        <v>42925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f t="shared" si="62"/>
        <v>1</v>
      </c>
      <c r="S180">
        <f t="shared" si="62"/>
        <v>0</v>
      </c>
      <c r="T180">
        <f t="shared" si="62"/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1</v>
      </c>
      <c r="BA180">
        <v>0</v>
      </c>
      <c r="BB180">
        <v>1</v>
      </c>
      <c r="BC180">
        <v>1</v>
      </c>
    </row>
    <row r="181" spans="1:55" hidden="1" x14ac:dyDescent="0.25">
      <c r="B181">
        <f t="shared" si="49"/>
        <v>9</v>
      </c>
      <c r="C181">
        <v>7</v>
      </c>
      <c r="D181">
        <v>2</v>
      </c>
      <c r="E181">
        <v>3.1</v>
      </c>
      <c r="F181">
        <v>5</v>
      </c>
      <c r="G181" t="s">
        <v>41</v>
      </c>
      <c r="H181">
        <v>15.5</v>
      </c>
      <c r="I181" s="2">
        <v>42925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f t="shared" si="62"/>
        <v>0</v>
      </c>
      <c r="S181">
        <f t="shared" si="62"/>
        <v>1</v>
      </c>
      <c r="T181">
        <f t="shared" si="62"/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0</v>
      </c>
      <c r="BA181">
        <v>1</v>
      </c>
      <c r="BB181">
        <v>0</v>
      </c>
      <c r="BC181">
        <v>0</v>
      </c>
    </row>
    <row r="182" spans="1:55" x14ac:dyDescent="0.25">
      <c r="A182">
        <f t="shared" ref="A182" si="68">B182-0.5*B183-0.5*B184</f>
        <v>-1</v>
      </c>
      <c r="B182">
        <f t="shared" si="49"/>
        <v>9</v>
      </c>
      <c r="C182">
        <v>7</v>
      </c>
      <c r="D182">
        <v>2</v>
      </c>
      <c r="E182">
        <v>3.6</v>
      </c>
      <c r="F182">
        <v>8</v>
      </c>
      <c r="G182" t="s">
        <v>43</v>
      </c>
      <c r="H182">
        <v>28.5</v>
      </c>
      <c r="I182" s="2">
        <v>42925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f t="shared" si="62"/>
        <v>0</v>
      </c>
      <c r="S182">
        <f t="shared" si="62"/>
        <v>0</v>
      </c>
      <c r="T182">
        <f t="shared" si="62"/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1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 hidden="1" x14ac:dyDescent="0.25">
      <c r="B183">
        <f t="shared" si="49"/>
        <v>10</v>
      </c>
      <c r="C183">
        <v>1</v>
      </c>
      <c r="D183">
        <v>14.7</v>
      </c>
      <c r="E183">
        <v>3.4</v>
      </c>
      <c r="F183">
        <v>18</v>
      </c>
      <c r="G183" t="s">
        <v>42</v>
      </c>
      <c r="H183">
        <v>57</v>
      </c>
      <c r="I183" s="2">
        <v>42926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f t="shared" si="62"/>
        <v>1</v>
      </c>
      <c r="S183">
        <f t="shared" si="62"/>
        <v>0</v>
      </c>
      <c r="T183">
        <f t="shared" si="62"/>
        <v>0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</v>
      </c>
      <c r="AT183">
        <v>2</v>
      </c>
      <c r="AU183">
        <v>0</v>
      </c>
      <c r="AV183">
        <v>0</v>
      </c>
      <c r="AW183">
        <v>0</v>
      </c>
      <c r="AX183">
        <v>2</v>
      </c>
      <c r="AY183">
        <v>0</v>
      </c>
      <c r="AZ183">
        <v>0</v>
      </c>
      <c r="BA183">
        <v>3</v>
      </c>
      <c r="BB183">
        <v>1</v>
      </c>
      <c r="BC183">
        <v>3</v>
      </c>
    </row>
    <row r="184" spans="1:55" hidden="1" x14ac:dyDescent="0.25">
      <c r="B184">
        <f t="shared" si="49"/>
        <v>10</v>
      </c>
      <c r="C184">
        <v>1</v>
      </c>
      <c r="D184">
        <v>2</v>
      </c>
      <c r="E184">
        <v>4.2</v>
      </c>
      <c r="F184">
        <v>4</v>
      </c>
      <c r="G184" t="s">
        <v>41</v>
      </c>
      <c r="H184">
        <v>17</v>
      </c>
      <c r="I184" s="2">
        <v>42926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f t="shared" si="62"/>
        <v>0</v>
      </c>
      <c r="S184">
        <f t="shared" si="62"/>
        <v>1</v>
      </c>
      <c r="T184">
        <f t="shared" si="62"/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 x14ac:dyDescent="0.25">
      <c r="A185">
        <f t="shared" ref="A185" si="69">B185-0.5*B186-0.5*B187</f>
        <v>-1</v>
      </c>
      <c r="B185">
        <f t="shared" si="49"/>
        <v>10</v>
      </c>
      <c r="C185">
        <v>1</v>
      </c>
      <c r="D185">
        <v>9.3000000000000007</v>
      </c>
      <c r="E185">
        <v>4.5999999999999996</v>
      </c>
      <c r="F185">
        <v>16</v>
      </c>
      <c r="G185" t="s">
        <v>43</v>
      </c>
      <c r="H185">
        <v>46.5</v>
      </c>
      <c r="I185" s="2">
        <v>42926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f t="shared" si="62"/>
        <v>0</v>
      </c>
      <c r="S185">
        <f t="shared" si="62"/>
        <v>0</v>
      </c>
      <c r="T185">
        <f t="shared" si="62"/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3</v>
      </c>
      <c r="BB185">
        <v>2</v>
      </c>
      <c r="BC185">
        <v>0</v>
      </c>
    </row>
    <row r="186" spans="1:55" hidden="1" x14ac:dyDescent="0.25">
      <c r="B186">
        <f t="shared" si="49"/>
        <v>11</v>
      </c>
      <c r="C186">
        <v>2</v>
      </c>
      <c r="D186">
        <v>11.9</v>
      </c>
      <c r="E186">
        <v>4.0999999999999996</v>
      </c>
      <c r="F186">
        <v>23</v>
      </c>
      <c r="G186" t="s">
        <v>42</v>
      </c>
      <c r="H186">
        <v>90.5</v>
      </c>
      <c r="I186" s="2">
        <v>42927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f t="shared" si="62"/>
        <v>1</v>
      </c>
      <c r="S186">
        <f t="shared" si="62"/>
        <v>0</v>
      </c>
      <c r="T186">
        <f t="shared" si="62"/>
        <v>0</v>
      </c>
      <c r="W186">
        <v>2</v>
      </c>
      <c r="X186">
        <v>1</v>
      </c>
      <c r="Y186">
        <v>1</v>
      </c>
      <c r="Z186">
        <v>0</v>
      </c>
      <c r="AA186">
        <v>2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8</v>
      </c>
      <c r="AT186">
        <v>1</v>
      </c>
      <c r="AU186">
        <v>0</v>
      </c>
      <c r="AV186">
        <v>0</v>
      </c>
      <c r="AW186">
        <v>0</v>
      </c>
      <c r="AX186">
        <v>9</v>
      </c>
      <c r="AY186">
        <v>1</v>
      </c>
      <c r="AZ186">
        <v>0</v>
      </c>
      <c r="BA186">
        <v>2</v>
      </c>
      <c r="BB186">
        <v>1</v>
      </c>
      <c r="BC186">
        <v>0</v>
      </c>
    </row>
    <row r="187" spans="1:55" hidden="1" x14ac:dyDescent="0.25">
      <c r="B187">
        <f t="shared" si="49"/>
        <v>11</v>
      </c>
      <c r="C187">
        <v>2</v>
      </c>
      <c r="D187">
        <v>2</v>
      </c>
      <c r="E187">
        <v>3.6</v>
      </c>
      <c r="F187">
        <v>7</v>
      </c>
      <c r="G187" t="s">
        <v>41</v>
      </c>
      <c r="H187">
        <v>25.5</v>
      </c>
      <c r="I187" s="2">
        <v>42927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f t="shared" si="62"/>
        <v>0</v>
      </c>
      <c r="S187">
        <f t="shared" si="62"/>
        <v>1</v>
      </c>
      <c r="T187">
        <f t="shared" si="62"/>
        <v>0</v>
      </c>
      <c r="W187">
        <v>1</v>
      </c>
      <c r="X187">
        <v>1</v>
      </c>
      <c r="Y187">
        <v>0</v>
      </c>
      <c r="Z187">
        <v>0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3</v>
      </c>
      <c r="AY187">
        <v>0</v>
      </c>
      <c r="AZ187">
        <v>0</v>
      </c>
      <c r="BA187">
        <v>1</v>
      </c>
      <c r="BB187">
        <v>0</v>
      </c>
      <c r="BC187">
        <v>0</v>
      </c>
    </row>
    <row r="188" spans="1:55" x14ac:dyDescent="0.25">
      <c r="A188">
        <f t="shared" ref="A188" si="70">B188-0.5*B189-0.5*B190</f>
        <v>-1</v>
      </c>
      <c r="B188">
        <f t="shared" si="49"/>
        <v>11</v>
      </c>
      <c r="C188">
        <v>2</v>
      </c>
      <c r="D188">
        <v>8.8000000000000007</v>
      </c>
      <c r="E188">
        <v>6.6</v>
      </c>
      <c r="F188">
        <v>5</v>
      </c>
      <c r="G188" t="s">
        <v>43</v>
      </c>
      <c r="H188">
        <v>33</v>
      </c>
      <c r="I188" s="2">
        <v>42927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f t="shared" si="62"/>
        <v>0</v>
      </c>
      <c r="S188">
        <f t="shared" si="62"/>
        <v>0</v>
      </c>
      <c r="T188">
        <f t="shared" si="62"/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</row>
    <row r="189" spans="1:55" hidden="1" x14ac:dyDescent="0.25">
      <c r="B189">
        <f t="shared" si="49"/>
        <v>12</v>
      </c>
      <c r="C189">
        <v>3</v>
      </c>
      <c r="D189">
        <v>2</v>
      </c>
      <c r="E189">
        <v>3.9</v>
      </c>
      <c r="F189">
        <v>19</v>
      </c>
      <c r="G189" t="s">
        <v>42</v>
      </c>
      <c r="H189">
        <v>63</v>
      </c>
      <c r="I189" s="2">
        <v>42928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f t="shared" si="62"/>
        <v>1</v>
      </c>
      <c r="S189">
        <f t="shared" si="62"/>
        <v>0</v>
      </c>
      <c r="T189">
        <f t="shared" si="62"/>
        <v>0</v>
      </c>
      <c r="W189">
        <v>3</v>
      </c>
      <c r="X189">
        <v>1</v>
      </c>
      <c r="Y189">
        <v>2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0</v>
      </c>
      <c r="AX189">
        <v>4</v>
      </c>
      <c r="AY189">
        <v>0</v>
      </c>
      <c r="AZ189">
        <v>0</v>
      </c>
      <c r="BA189">
        <v>2</v>
      </c>
      <c r="BB189">
        <v>1</v>
      </c>
      <c r="BC189">
        <v>1</v>
      </c>
    </row>
    <row r="190" spans="1:55" hidden="1" x14ac:dyDescent="0.25">
      <c r="B190">
        <f t="shared" si="49"/>
        <v>12</v>
      </c>
      <c r="C190">
        <v>3</v>
      </c>
      <c r="D190">
        <v>6.4</v>
      </c>
      <c r="E190">
        <v>2.8</v>
      </c>
      <c r="F190">
        <v>4</v>
      </c>
      <c r="G190" t="s">
        <v>41</v>
      </c>
      <c r="H190">
        <v>11</v>
      </c>
      <c r="I190" s="2">
        <v>42928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f t="shared" si="62"/>
        <v>0</v>
      </c>
      <c r="S190">
        <f t="shared" si="62"/>
        <v>1</v>
      </c>
      <c r="T190">
        <f t="shared" si="62"/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 x14ac:dyDescent="0.25">
      <c r="A191">
        <f t="shared" ref="A191" si="71">B191-0.5*B192-0.5*B193</f>
        <v>-1</v>
      </c>
      <c r="B191">
        <f t="shared" si="49"/>
        <v>12</v>
      </c>
      <c r="C191">
        <v>3</v>
      </c>
      <c r="D191">
        <v>17</v>
      </c>
      <c r="E191">
        <v>3.3</v>
      </c>
      <c r="F191">
        <v>27</v>
      </c>
      <c r="G191" t="s">
        <v>43</v>
      </c>
      <c r="H191">
        <v>66.5</v>
      </c>
      <c r="I191" s="2">
        <v>42928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f t="shared" si="62"/>
        <v>0</v>
      </c>
      <c r="S191">
        <f t="shared" si="62"/>
        <v>0</v>
      </c>
      <c r="T191">
        <f t="shared" si="62"/>
        <v>1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2</v>
      </c>
      <c r="AC191">
        <v>0</v>
      </c>
      <c r="AD191">
        <v>4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2</v>
      </c>
      <c r="AU191">
        <v>0</v>
      </c>
      <c r="AV191">
        <v>0</v>
      </c>
      <c r="AW191">
        <v>0</v>
      </c>
      <c r="AX191">
        <v>3</v>
      </c>
      <c r="AY191">
        <v>0</v>
      </c>
      <c r="AZ191">
        <v>0</v>
      </c>
      <c r="BA191">
        <v>4</v>
      </c>
      <c r="BB191">
        <v>2</v>
      </c>
      <c r="BC191">
        <v>0</v>
      </c>
    </row>
    <row r="192" spans="1:55" hidden="1" x14ac:dyDescent="0.25">
      <c r="B192">
        <f t="shared" si="49"/>
        <v>13</v>
      </c>
      <c r="C192">
        <v>4</v>
      </c>
      <c r="D192">
        <v>5</v>
      </c>
      <c r="E192">
        <v>2.7</v>
      </c>
      <c r="F192">
        <v>22</v>
      </c>
      <c r="G192" t="s">
        <v>42</v>
      </c>
      <c r="H192">
        <v>57</v>
      </c>
      <c r="I192" s="2">
        <v>42929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f t="shared" si="62"/>
        <v>1</v>
      </c>
      <c r="S192">
        <f t="shared" si="62"/>
        <v>0</v>
      </c>
      <c r="T192">
        <f t="shared" si="62"/>
        <v>0</v>
      </c>
      <c r="W192">
        <v>0</v>
      </c>
      <c r="X192">
        <v>0</v>
      </c>
      <c r="Y192">
        <v>1</v>
      </c>
      <c r="Z192">
        <v>0</v>
      </c>
      <c r="AA192">
        <v>4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</v>
      </c>
      <c r="AT192">
        <v>0</v>
      </c>
      <c r="AU192">
        <v>0</v>
      </c>
      <c r="AV192">
        <v>0</v>
      </c>
      <c r="AW192">
        <v>0</v>
      </c>
      <c r="AX192">
        <v>8</v>
      </c>
      <c r="AY192">
        <v>0</v>
      </c>
      <c r="AZ192">
        <v>1</v>
      </c>
      <c r="BA192">
        <v>2</v>
      </c>
      <c r="BB192">
        <v>1</v>
      </c>
      <c r="BC192">
        <v>0</v>
      </c>
    </row>
    <row r="193" spans="1:55" hidden="1" x14ac:dyDescent="0.25">
      <c r="B193">
        <f t="shared" si="49"/>
        <v>13</v>
      </c>
      <c r="C193">
        <v>4</v>
      </c>
      <c r="D193">
        <v>2</v>
      </c>
      <c r="E193">
        <v>3.5</v>
      </c>
      <c r="F193">
        <v>3</v>
      </c>
      <c r="G193" t="s">
        <v>41</v>
      </c>
      <c r="H193">
        <v>10.5</v>
      </c>
      <c r="I193" s="2">
        <v>42929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f t="shared" si="62"/>
        <v>0</v>
      </c>
      <c r="S193">
        <f t="shared" si="62"/>
        <v>1</v>
      </c>
      <c r="T193">
        <f t="shared" si="62"/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 x14ac:dyDescent="0.25">
      <c r="A194">
        <f t="shared" ref="A194" si="72">B194-0.5*B195-0.5*B196</f>
        <v>-1</v>
      </c>
      <c r="B194">
        <f t="shared" si="49"/>
        <v>13</v>
      </c>
      <c r="C194">
        <v>4</v>
      </c>
      <c r="D194">
        <v>28.3</v>
      </c>
      <c r="E194">
        <v>3.8</v>
      </c>
      <c r="F194">
        <v>19</v>
      </c>
      <c r="G194" t="s">
        <v>43</v>
      </c>
      <c r="H194">
        <v>52.5</v>
      </c>
      <c r="I194" s="2">
        <v>42929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f t="shared" si="62"/>
        <v>0</v>
      </c>
      <c r="S194">
        <f t="shared" si="62"/>
        <v>0</v>
      </c>
      <c r="T194">
        <f t="shared" si="62"/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2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1</v>
      </c>
      <c r="AU194">
        <v>0</v>
      </c>
      <c r="AV194">
        <v>0</v>
      </c>
      <c r="AW194">
        <v>0</v>
      </c>
      <c r="AX194">
        <v>2</v>
      </c>
      <c r="AY194">
        <v>0</v>
      </c>
      <c r="AZ194">
        <v>0</v>
      </c>
      <c r="BA194">
        <v>4</v>
      </c>
      <c r="BB194">
        <v>1</v>
      </c>
      <c r="BC194">
        <v>0</v>
      </c>
    </row>
    <row r="195" spans="1:55" hidden="1" x14ac:dyDescent="0.25">
      <c r="B195">
        <f t="shared" ref="B195:B230" si="73">DAY(I195)</f>
        <v>14</v>
      </c>
      <c r="C195">
        <v>5</v>
      </c>
      <c r="D195">
        <v>5.0999999999999996</v>
      </c>
      <c r="E195">
        <v>2.9</v>
      </c>
      <c r="F195">
        <v>21</v>
      </c>
      <c r="G195" t="s">
        <v>42</v>
      </c>
      <c r="H195">
        <v>56</v>
      </c>
      <c r="I195" s="2">
        <v>42930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f t="shared" si="62"/>
        <v>1</v>
      </c>
      <c r="S195">
        <f t="shared" si="62"/>
        <v>0</v>
      </c>
      <c r="T195">
        <f t="shared" si="62"/>
        <v>0</v>
      </c>
      <c r="W195">
        <v>1</v>
      </c>
      <c r="X195">
        <v>0</v>
      </c>
      <c r="Y195">
        <v>0</v>
      </c>
      <c r="Z195">
        <v>0</v>
      </c>
      <c r="AA195">
        <v>2</v>
      </c>
      <c r="AB195">
        <v>2</v>
      </c>
      <c r="AC195">
        <v>0</v>
      </c>
      <c r="AD195">
        <v>1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</v>
      </c>
      <c r="AT195">
        <v>0</v>
      </c>
      <c r="AU195">
        <v>0</v>
      </c>
      <c r="AV195">
        <v>0</v>
      </c>
      <c r="AW195">
        <v>0</v>
      </c>
      <c r="AX195">
        <v>5</v>
      </c>
      <c r="AY195">
        <v>0</v>
      </c>
      <c r="AZ195">
        <v>0</v>
      </c>
      <c r="BA195">
        <v>3</v>
      </c>
      <c r="BB195">
        <v>0</v>
      </c>
      <c r="BC195">
        <v>1</v>
      </c>
    </row>
    <row r="196" spans="1:55" hidden="1" x14ac:dyDescent="0.25">
      <c r="B196">
        <f t="shared" si="73"/>
        <v>14</v>
      </c>
      <c r="C196">
        <v>5</v>
      </c>
      <c r="D196">
        <v>2</v>
      </c>
      <c r="E196">
        <v>3.7</v>
      </c>
      <c r="F196">
        <v>3</v>
      </c>
      <c r="G196" t="s">
        <v>41</v>
      </c>
      <c r="H196">
        <v>11</v>
      </c>
      <c r="I196" s="2">
        <v>42930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f t="shared" si="62"/>
        <v>0</v>
      </c>
      <c r="S196">
        <f t="shared" si="62"/>
        <v>1</v>
      </c>
      <c r="T196">
        <f t="shared" si="62"/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</row>
    <row r="197" spans="1:55" x14ac:dyDescent="0.25">
      <c r="A197">
        <f t="shared" ref="A197" si="74">B197-0.5*B198-0.5*B199</f>
        <v>-1</v>
      </c>
      <c r="B197">
        <f t="shared" si="73"/>
        <v>14</v>
      </c>
      <c r="C197">
        <v>5</v>
      </c>
      <c r="D197">
        <v>2</v>
      </c>
      <c r="E197">
        <v>5.3</v>
      </c>
      <c r="F197">
        <v>13</v>
      </c>
      <c r="G197" t="s">
        <v>43</v>
      </c>
      <c r="H197">
        <v>69</v>
      </c>
      <c r="I197" s="2">
        <v>42930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f t="shared" ref="R197:T230" si="75">IF(R$1=$G197,1,0)</f>
        <v>0</v>
      </c>
      <c r="S197">
        <f t="shared" si="75"/>
        <v>0</v>
      </c>
      <c r="T197">
        <f t="shared" si="75"/>
        <v>1</v>
      </c>
      <c r="W197">
        <v>2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5</v>
      </c>
      <c r="AT197">
        <v>0</v>
      </c>
      <c r="AU197">
        <v>0</v>
      </c>
      <c r="AV197">
        <v>0</v>
      </c>
      <c r="AW197">
        <v>0</v>
      </c>
      <c r="AX197">
        <v>5</v>
      </c>
      <c r="AY197">
        <v>0</v>
      </c>
      <c r="AZ197">
        <v>0</v>
      </c>
      <c r="BA197">
        <v>1</v>
      </c>
      <c r="BB197">
        <v>3</v>
      </c>
      <c r="BC197">
        <v>1</v>
      </c>
    </row>
    <row r="198" spans="1:55" hidden="1" x14ac:dyDescent="0.25">
      <c r="B198">
        <f t="shared" si="73"/>
        <v>15</v>
      </c>
      <c r="C198">
        <v>6</v>
      </c>
      <c r="D198">
        <v>19.100000000000001</v>
      </c>
      <c r="E198">
        <v>4.2</v>
      </c>
      <c r="F198">
        <v>17</v>
      </c>
      <c r="G198" t="s">
        <v>42</v>
      </c>
      <c r="H198">
        <v>59</v>
      </c>
      <c r="I198" s="2">
        <v>42931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f t="shared" si="75"/>
        <v>1</v>
      </c>
      <c r="S198">
        <f t="shared" si="75"/>
        <v>0</v>
      </c>
      <c r="T198">
        <f t="shared" si="75"/>
        <v>0</v>
      </c>
      <c r="W198">
        <v>1</v>
      </c>
      <c r="X198">
        <v>1</v>
      </c>
      <c r="Y198">
        <v>0</v>
      </c>
      <c r="Z198">
        <v>1</v>
      </c>
      <c r="AA198">
        <v>2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1</v>
      </c>
      <c r="AU198">
        <v>0</v>
      </c>
      <c r="AV198">
        <v>0</v>
      </c>
      <c r="AW198">
        <v>0</v>
      </c>
      <c r="AX198">
        <v>4</v>
      </c>
      <c r="AY198">
        <v>1</v>
      </c>
      <c r="AZ198">
        <v>1</v>
      </c>
      <c r="BA198">
        <v>0</v>
      </c>
      <c r="BB198">
        <v>1</v>
      </c>
      <c r="BC198">
        <v>2</v>
      </c>
    </row>
    <row r="199" spans="1:55" hidden="1" x14ac:dyDescent="0.25">
      <c r="B199">
        <f t="shared" si="73"/>
        <v>15</v>
      </c>
      <c r="C199">
        <v>6</v>
      </c>
      <c r="D199">
        <v>3.8</v>
      </c>
      <c r="E199">
        <v>5.6</v>
      </c>
      <c r="F199">
        <v>13</v>
      </c>
      <c r="G199" t="s">
        <v>41</v>
      </c>
      <c r="H199">
        <v>45</v>
      </c>
      <c r="I199" s="2">
        <v>42931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f t="shared" si="75"/>
        <v>0</v>
      </c>
      <c r="S199">
        <f t="shared" si="75"/>
        <v>1</v>
      </c>
      <c r="T199">
        <f t="shared" si="75"/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6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 x14ac:dyDescent="0.25">
      <c r="A200">
        <f t="shared" ref="A200" si="76">B200-0.5*B201-0.5*B202</f>
        <v>-1</v>
      </c>
      <c r="B200">
        <f t="shared" si="73"/>
        <v>15</v>
      </c>
      <c r="C200">
        <v>6</v>
      </c>
      <c r="D200">
        <v>2</v>
      </c>
      <c r="E200">
        <v>4.8</v>
      </c>
      <c r="F200">
        <v>3</v>
      </c>
      <c r="G200" t="s">
        <v>43</v>
      </c>
      <c r="H200">
        <v>14.5</v>
      </c>
      <c r="I200" s="2">
        <v>42931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f t="shared" si="75"/>
        <v>0</v>
      </c>
      <c r="S200">
        <f t="shared" si="75"/>
        <v>0</v>
      </c>
      <c r="T200">
        <f t="shared" si="75"/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</row>
    <row r="201" spans="1:55" hidden="1" x14ac:dyDescent="0.25">
      <c r="B201">
        <f t="shared" si="73"/>
        <v>16</v>
      </c>
      <c r="C201">
        <v>7</v>
      </c>
      <c r="D201">
        <v>2</v>
      </c>
      <c r="E201">
        <v>2.4</v>
      </c>
      <c r="F201">
        <v>4</v>
      </c>
      <c r="G201" t="s">
        <v>42</v>
      </c>
      <c r="H201">
        <v>9.5</v>
      </c>
      <c r="I201" s="2">
        <v>42932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f t="shared" si="75"/>
        <v>1</v>
      </c>
      <c r="S201">
        <f t="shared" si="75"/>
        <v>0</v>
      </c>
      <c r="T201">
        <f t="shared" si="75"/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 hidden="1" x14ac:dyDescent="0.25">
      <c r="B202">
        <f t="shared" si="73"/>
        <v>16</v>
      </c>
      <c r="C202">
        <v>7</v>
      </c>
      <c r="D202">
        <v>2</v>
      </c>
      <c r="E202">
        <v>5.2</v>
      </c>
      <c r="F202">
        <v>5</v>
      </c>
      <c r="G202" t="s">
        <v>41</v>
      </c>
      <c r="H202">
        <v>26</v>
      </c>
      <c r="I202" s="2">
        <v>42932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f t="shared" si="75"/>
        <v>0</v>
      </c>
      <c r="S202">
        <f t="shared" si="75"/>
        <v>1</v>
      </c>
      <c r="T202">
        <f t="shared" si="75"/>
        <v>0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1</v>
      </c>
    </row>
    <row r="203" spans="1:55" x14ac:dyDescent="0.25">
      <c r="A203">
        <f t="shared" ref="A203" si="77">B203-0.5*B204-0.5*B205</f>
        <v>-1</v>
      </c>
      <c r="B203">
        <f t="shared" si="73"/>
        <v>16</v>
      </c>
      <c r="C203">
        <v>7</v>
      </c>
      <c r="D203">
        <v>2</v>
      </c>
      <c r="E203">
        <v>9.5</v>
      </c>
      <c r="F203">
        <v>3</v>
      </c>
      <c r="G203" t="s">
        <v>43</v>
      </c>
      <c r="H203">
        <v>28.5</v>
      </c>
      <c r="I203" s="2">
        <v>42932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f t="shared" si="75"/>
        <v>0</v>
      </c>
      <c r="S203">
        <f t="shared" si="75"/>
        <v>0</v>
      </c>
      <c r="T203">
        <f t="shared" si="75"/>
        <v>1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1</v>
      </c>
    </row>
    <row r="204" spans="1:55" hidden="1" x14ac:dyDescent="0.25">
      <c r="B204">
        <f t="shared" si="73"/>
        <v>17</v>
      </c>
      <c r="C204">
        <v>1</v>
      </c>
      <c r="D204">
        <v>19.3</v>
      </c>
      <c r="E204">
        <v>5.2</v>
      </c>
      <c r="F204">
        <v>26</v>
      </c>
      <c r="G204" t="s">
        <v>42</v>
      </c>
      <c r="H204">
        <v>88.5</v>
      </c>
      <c r="I204" s="2">
        <v>42933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f t="shared" si="75"/>
        <v>1</v>
      </c>
      <c r="S204">
        <f t="shared" si="75"/>
        <v>0</v>
      </c>
      <c r="T204">
        <f t="shared" si="75"/>
        <v>0</v>
      </c>
      <c r="W204">
        <v>2</v>
      </c>
      <c r="X204">
        <v>1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</v>
      </c>
      <c r="AT204">
        <v>2</v>
      </c>
      <c r="AU204">
        <v>0</v>
      </c>
      <c r="AV204">
        <v>0</v>
      </c>
      <c r="AW204">
        <v>0</v>
      </c>
      <c r="AX204">
        <v>4</v>
      </c>
      <c r="AY204">
        <v>0</v>
      </c>
      <c r="AZ204">
        <v>1</v>
      </c>
      <c r="BA204">
        <v>2</v>
      </c>
      <c r="BB204">
        <v>0</v>
      </c>
      <c r="BC204">
        <v>2</v>
      </c>
    </row>
    <row r="205" spans="1:55" hidden="1" x14ac:dyDescent="0.25">
      <c r="B205">
        <f t="shared" si="73"/>
        <v>17</v>
      </c>
      <c r="C205">
        <v>1</v>
      </c>
      <c r="D205">
        <v>5.6</v>
      </c>
      <c r="E205">
        <v>5</v>
      </c>
      <c r="F205">
        <v>2</v>
      </c>
      <c r="G205" t="s">
        <v>41</v>
      </c>
      <c r="H205">
        <v>5</v>
      </c>
      <c r="I205" s="2">
        <v>42933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f t="shared" si="75"/>
        <v>0</v>
      </c>
      <c r="S205">
        <f t="shared" si="75"/>
        <v>1</v>
      </c>
      <c r="T205">
        <f t="shared" si="75"/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 x14ac:dyDescent="0.25">
      <c r="A206">
        <f t="shared" ref="A206" si="78">B206-0.5*B207-0.5*B208</f>
        <v>-1</v>
      </c>
      <c r="B206">
        <f t="shared" si="73"/>
        <v>17</v>
      </c>
      <c r="C206">
        <v>1</v>
      </c>
      <c r="D206">
        <v>32.799999999999997</v>
      </c>
      <c r="E206">
        <v>3.5</v>
      </c>
      <c r="F206">
        <v>18</v>
      </c>
      <c r="G206" t="s">
        <v>43</v>
      </c>
      <c r="H206">
        <v>52</v>
      </c>
      <c r="I206" s="2">
        <v>42933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f t="shared" si="75"/>
        <v>0</v>
      </c>
      <c r="S206">
        <f t="shared" si="75"/>
        <v>0</v>
      </c>
      <c r="T206">
        <f t="shared" si="75"/>
        <v>1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0</v>
      </c>
      <c r="BA206">
        <v>2</v>
      </c>
      <c r="BB206">
        <v>3</v>
      </c>
      <c r="BC206">
        <v>1</v>
      </c>
    </row>
    <row r="207" spans="1:55" hidden="1" x14ac:dyDescent="0.25">
      <c r="B207">
        <f t="shared" si="73"/>
        <v>18</v>
      </c>
      <c r="C207">
        <v>2</v>
      </c>
      <c r="D207">
        <v>13.6</v>
      </c>
      <c r="E207">
        <v>4.4000000000000004</v>
      </c>
      <c r="F207">
        <v>19</v>
      </c>
      <c r="G207" t="s">
        <v>42</v>
      </c>
      <c r="H207">
        <v>70.5</v>
      </c>
      <c r="I207" s="2">
        <v>42934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f t="shared" si="75"/>
        <v>1</v>
      </c>
      <c r="S207">
        <f t="shared" si="75"/>
        <v>0</v>
      </c>
      <c r="T207">
        <f t="shared" si="75"/>
        <v>0</v>
      </c>
      <c r="W207">
        <v>2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5</v>
      </c>
      <c r="AT207">
        <v>2</v>
      </c>
      <c r="AU207">
        <v>0</v>
      </c>
      <c r="AV207">
        <v>0</v>
      </c>
      <c r="AW207">
        <v>0</v>
      </c>
      <c r="AX207">
        <v>3</v>
      </c>
      <c r="AY207">
        <v>2</v>
      </c>
      <c r="AZ207">
        <v>0</v>
      </c>
      <c r="BA207">
        <v>4</v>
      </c>
      <c r="BB207">
        <v>1</v>
      </c>
      <c r="BC207">
        <v>1</v>
      </c>
    </row>
    <row r="208" spans="1:55" hidden="1" x14ac:dyDescent="0.25">
      <c r="B208">
        <f t="shared" si="73"/>
        <v>18</v>
      </c>
      <c r="C208">
        <v>2</v>
      </c>
      <c r="D208">
        <v>3.5</v>
      </c>
      <c r="E208">
        <v>3.4</v>
      </c>
      <c r="F208">
        <v>7</v>
      </c>
      <c r="G208" t="s">
        <v>41</v>
      </c>
      <c r="H208">
        <v>23.5</v>
      </c>
      <c r="I208" s="2">
        <v>42934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f t="shared" si="75"/>
        <v>0</v>
      </c>
      <c r="S208">
        <f t="shared" si="75"/>
        <v>1</v>
      </c>
      <c r="T208">
        <f t="shared" si="75"/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3</v>
      </c>
      <c r="AY208">
        <v>0</v>
      </c>
      <c r="AZ208">
        <v>0</v>
      </c>
      <c r="BA208">
        <v>0</v>
      </c>
      <c r="BB208">
        <v>1</v>
      </c>
      <c r="BC208">
        <v>1</v>
      </c>
    </row>
    <row r="209" spans="1:55" x14ac:dyDescent="0.25">
      <c r="A209">
        <f t="shared" ref="A209" si="79">B209-0.5*B210-0.5*B211</f>
        <v>-1</v>
      </c>
      <c r="B209">
        <f t="shared" si="73"/>
        <v>18</v>
      </c>
      <c r="C209">
        <v>2</v>
      </c>
      <c r="D209">
        <v>17.899999999999999</v>
      </c>
      <c r="E209">
        <v>3.7</v>
      </c>
      <c r="F209">
        <v>5</v>
      </c>
      <c r="G209" t="s">
        <v>43</v>
      </c>
      <c r="H209">
        <v>18.5</v>
      </c>
      <c r="I209" s="2">
        <v>42934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f t="shared" si="75"/>
        <v>0</v>
      </c>
      <c r="S209">
        <f t="shared" si="75"/>
        <v>0</v>
      </c>
      <c r="T209">
        <f t="shared" si="75"/>
        <v>1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3</v>
      </c>
      <c r="AY209">
        <v>0</v>
      </c>
      <c r="AZ209">
        <v>0</v>
      </c>
      <c r="BA209">
        <v>2</v>
      </c>
      <c r="BB209">
        <v>0</v>
      </c>
      <c r="BC209">
        <v>0</v>
      </c>
    </row>
    <row r="210" spans="1:55" hidden="1" x14ac:dyDescent="0.25">
      <c r="B210">
        <f t="shared" si="73"/>
        <v>19</v>
      </c>
      <c r="C210">
        <v>3</v>
      </c>
      <c r="D210">
        <v>9.1999999999999993</v>
      </c>
      <c r="E210">
        <v>3.6</v>
      </c>
      <c r="F210">
        <v>16</v>
      </c>
      <c r="G210" t="s">
        <v>42</v>
      </c>
      <c r="H210">
        <v>54</v>
      </c>
      <c r="I210" s="2">
        <v>42935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f t="shared" si="75"/>
        <v>1</v>
      </c>
      <c r="S210">
        <f t="shared" si="75"/>
        <v>0</v>
      </c>
      <c r="T210">
        <f t="shared" si="75"/>
        <v>0</v>
      </c>
      <c r="W210">
        <v>1</v>
      </c>
      <c r="X210">
        <v>1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7</v>
      </c>
      <c r="AY210">
        <v>0</v>
      </c>
      <c r="AZ210">
        <v>0</v>
      </c>
      <c r="BA210">
        <v>0</v>
      </c>
      <c r="BB210">
        <v>1</v>
      </c>
      <c r="BC210">
        <v>1</v>
      </c>
    </row>
    <row r="211" spans="1:55" hidden="1" x14ac:dyDescent="0.25">
      <c r="B211">
        <f t="shared" si="73"/>
        <v>19</v>
      </c>
      <c r="C211">
        <v>3</v>
      </c>
      <c r="D211">
        <v>2</v>
      </c>
      <c r="E211">
        <v>4.2</v>
      </c>
      <c r="F211">
        <v>3</v>
      </c>
      <c r="G211" t="s">
        <v>41</v>
      </c>
      <c r="H211">
        <v>12.5</v>
      </c>
      <c r="I211" s="2">
        <v>42935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f t="shared" si="75"/>
        <v>0</v>
      </c>
      <c r="S211">
        <f t="shared" si="75"/>
        <v>1</v>
      </c>
      <c r="T211">
        <f t="shared" si="75"/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 x14ac:dyDescent="0.25">
      <c r="A212">
        <f t="shared" ref="A212" si="80">B212-0.5*B213-0.5*B214</f>
        <v>-1</v>
      </c>
      <c r="B212">
        <f t="shared" si="73"/>
        <v>19</v>
      </c>
      <c r="C212">
        <v>3</v>
      </c>
      <c r="D212">
        <v>18.2</v>
      </c>
      <c r="E212">
        <v>3.8</v>
      </c>
      <c r="F212">
        <v>9</v>
      </c>
      <c r="G212" t="s">
        <v>43</v>
      </c>
      <c r="H212">
        <v>23</v>
      </c>
      <c r="I212" s="2">
        <v>42935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f t="shared" si="75"/>
        <v>0</v>
      </c>
      <c r="S212">
        <f t="shared" si="75"/>
        <v>0</v>
      </c>
      <c r="T212">
        <f t="shared" si="75"/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 hidden="1" x14ac:dyDescent="0.25">
      <c r="B213">
        <f t="shared" si="73"/>
        <v>20</v>
      </c>
      <c r="C213">
        <v>4</v>
      </c>
      <c r="D213">
        <v>5.6</v>
      </c>
      <c r="E213">
        <v>3</v>
      </c>
      <c r="F213">
        <v>14</v>
      </c>
      <c r="G213" t="s">
        <v>42</v>
      </c>
      <c r="H213">
        <v>42.5</v>
      </c>
      <c r="I213" s="2">
        <v>42936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f t="shared" si="75"/>
        <v>1</v>
      </c>
      <c r="S213">
        <f t="shared" si="75"/>
        <v>0</v>
      </c>
      <c r="T213">
        <f t="shared" si="75"/>
        <v>0</v>
      </c>
      <c r="W213">
        <v>1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</v>
      </c>
      <c r="AU213">
        <v>0</v>
      </c>
      <c r="AV213">
        <v>0</v>
      </c>
      <c r="AW213">
        <v>0</v>
      </c>
      <c r="AX213">
        <v>5</v>
      </c>
      <c r="AY213">
        <v>2</v>
      </c>
      <c r="AZ213">
        <v>0</v>
      </c>
      <c r="BA213">
        <v>1</v>
      </c>
      <c r="BB213">
        <v>1</v>
      </c>
      <c r="BC213">
        <v>2</v>
      </c>
    </row>
    <row r="214" spans="1:55" hidden="1" x14ac:dyDescent="0.25">
      <c r="B214">
        <f t="shared" si="73"/>
        <v>20</v>
      </c>
      <c r="C214">
        <v>4</v>
      </c>
      <c r="D214">
        <v>23.4</v>
      </c>
      <c r="E214">
        <v>3.6</v>
      </c>
      <c r="F214">
        <v>8</v>
      </c>
      <c r="G214" t="s">
        <v>41</v>
      </c>
      <c r="H214">
        <v>29</v>
      </c>
      <c r="I214" s="2">
        <v>42936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f t="shared" si="75"/>
        <v>0</v>
      </c>
      <c r="S214">
        <f t="shared" si="75"/>
        <v>1</v>
      </c>
      <c r="T214">
        <f t="shared" si="75"/>
        <v>0</v>
      </c>
      <c r="W214">
        <v>2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1</v>
      </c>
      <c r="BB214">
        <v>2</v>
      </c>
      <c r="BC214">
        <v>0</v>
      </c>
    </row>
    <row r="215" spans="1:55" x14ac:dyDescent="0.25">
      <c r="A215">
        <f t="shared" ref="A215" si="81">B215-0.5*B216-0.5*B217</f>
        <v>-1</v>
      </c>
      <c r="B215">
        <f t="shared" si="73"/>
        <v>20</v>
      </c>
      <c r="C215">
        <v>4</v>
      </c>
      <c r="D215">
        <v>2</v>
      </c>
      <c r="E215">
        <v>3.1</v>
      </c>
      <c r="F215">
        <v>12</v>
      </c>
      <c r="G215" t="s">
        <v>43</v>
      </c>
      <c r="H215">
        <v>27.5</v>
      </c>
      <c r="I215" s="2">
        <v>42936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f t="shared" si="75"/>
        <v>0</v>
      </c>
      <c r="S215">
        <f t="shared" si="75"/>
        <v>0</v>
      </c>
      <c r="T215">
        <f t="shared" si="75"/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0</v>
      </c>
      <c r="AX215">
        <v>4</v>
      </c>
      <c r="AY215">
        <v>1</v>
      </c>
      <c r="AZ215">
        <v>0</v>
      </c>
      <c r="BA215">
        <v>1</v>
      </c>
      <c r="BB215">
        <v>0</v>
      </c>
      <c r="BC215">
        <v>1</v>
      </c>
    </row>
    <row r="216" spans="1:55" hidden="1" x14ac:dyDescent="0.25">
      <c r="B216">
        <f t="shared" si="73"/>
        <v>21</v>
      </c>
      <c r="C216">
        <v>5</v>
      </c>
      <c r="D216">
        <v>4.2</v>
      </c>
      <c r="E216">
        <v>3.2</v>
      </c>
      <c r="F216">
        <v>26</v>
      </c>
      <c r="G216" t="s">
        <v>42</v>
      </c>
      <c r="H216">
        <v>74</v>
      </c>
      <c r="I216" s="2">
        <v>42937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f t="shared" si="75"/>
        <v>1</v>
      </c>
      <c r="S216">
        <f t="shared" si="75"/>
        <v>0</v>
      </c>
      <c r="T216">
        <f t="shared" si="75"/>
        <v>0</v>
      </c>
      <c r="W216">
        <v>1</v>
      </c>
      <c r="X216">
        <v>0</v>
      </c>
      <c r="Y216">
        <v>1</v>
      </c>
      <c r="Z216">
        <v>1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12</v>
      </c>
      <c r="AT216">
        <v>0</v>
      </c>
      <c r="AU216">
        <v>1</v>
      </c>
      <c r="AV216">
        <v>0</v>
      </c>
      <c r="AW216">
        <v>0</v>
      </c>
      <c r="AX216">
        <v>6</v>
      </c>
      <c r="AY216">
        <v>0</v>
      </c>
      <c r="AZ216">
        <v>0</v>
      </c>
      <c r="BA216">
        <v>1</v>
      </c>
      <c r="BB216">
        <v>1</v>
      </c>
      <c r="BC216">
        <v>0</v>
      </c>
    </row>
    <row r="217" spans="1:55" hidden="1" x14ac:dyDescent="0.25">
      <c r="B217">
        <f t="shared" si="73"/>
        <v>21</v>
      </c>
      <c r="C217">
        <v>5</v>
      </c>
      <c r="D217">
        <v>2</v>
      </c>
      <c r="E217">
        <v>6</v>
      </c>
      <c r="F217">
        <v>4</v>
      </c>
      <c r="G217" t="s">
        <v>41</v>
      </c>
      <c r="H217">
        <v>24</v>
      </c>
      <c r="I217" s="2">
        <v>42937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f t="shared" si="75"/>
        <v>0</v>
      </c>
      <c r="S217">
        <f t="shared" si="75"/>
        <v>1</v>
      </c>
      <c r="T217">
        <f t="shared" si="75"/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0</v>
      </c>
      <c r="AZ217">
        <v>0</v>
      </c>
      <c r="BA217">
        <v>1</v>
      </c>
      <c r="BB217">
        <v>0</v>
      </c>
      <c r="BC217">
        <v>0</v>
      </c>
    </row>
    <row r="218" spans="1:55" x14ac:dyDescent="0.25">
      <c r="A218">
        <f t="shared" ref="A218" si="82">B218-0.5*B219-0.5*B220</f>
        <v>-1</v>
      </c>
      <c r="B218">
        <f t="shared" si="73"/>
        <v>21</v>
      </c>
      <c r="C218">
        <v>5</v>
      </c>
      <c r="D218">
        <v>2</v>
      </c>
      <c r="E218">
        <v>4.5</v>
      </c>
      <c r="F218">
        <v>5</v>
      </c>
      <c r="G218" t="s">
        <v>43</v>
      </c>
      <c r="H218">
        <v>22.5</v>
      </c>
      <c r="I218" s="2">
        <v>42937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f t="shared" si="75"/>
        <v>0</v>
      </c>
      <c r="S218">
        <f t="shared" si="75"/>
        <v>0</v>
      </c>
      <c r="T218">
        <f t="shared" si="75"/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0</v>
      </c>
    </row>
    <row r="219" spans="1:55" hidden="1" x14ac:dyDescent="0.25">
      <c r="B219">
        <f t="shared" si="73"/>
        <v>22</v>
      </c>
      <c r="C219">
        <v>6</v>
      </c>
      <c r="D219">
        <v>18.899999999999999</v>
      </c>
      <c r="E219">
        <v>3.6</v>
      </c>
      <c r="F219">
        <v>21</v>
      </c>
      <c r="G219" t="s">
        <v>42</v>
      </c>
      <c r="H219">
        <v>57</v>
      </c>
      <c r="I219" s="2">
        <v>42938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f t="shared" si="75"/>
        <v>1</v>
      </c>
      <c r="S219">
        <f t="shared" si="75"/>
        <v>0</v>
      </c>
      <c r="T219">
        <f t="shared" si="75"/>
        <v>0</v>
      </c>
      <c r="W219">
        <v>2</v>
      </c>
      <c r="X219">
        <v>3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4</v>
      </c>
      <c r="AY219">
        <v>0</v>
      </c>
      <c r="AZ219">
        <v>1</v>
      </c>
      <c r="BA219">
        <v>3</v>
      </c>
      <c r="BB219">
        <v>1</v>
      </c>
      <c r="BC219">
        <v>0</v>
      </c>
    </row>
    <row r="220" spans="1:55" hidden="1" x14ac:dyDescent="0.25">
      <c r="B220">
        <f t="shared" si="73"/>
        <v>22</v>
      </c>
      <c r="C220">
        <v>6</v>
      </c>
      <c r="D220">
        <v>9.6999999999999993</v>
      </c>
      <c r="E220">
        <v>4.2</v>
      </c>
      <c r="F220">
        <v>7</v>
      </c>
      <c r="G220" t="s">
        <v>41</v>
      </c>
      <c r="H220">
        <v>25.5</v>
      </c>
      <c r="I220" s="2">
        <v>42938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f t="shared" si="75"/>
        <v>0</v>
      </c>
      <c r="S220">
        <f t="shared" si="75"/>
        <v>1</v>
      </c>
      <c r="T220">
        <f t="shared" si="75"/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1</v>
      </c>
    </row>
    <row r="221" spans="1:55" hidden="1" x14ac:dyDescent="0.25">
      <c r="A221">
        <f t="shared" ref="A221" si="83">B221-0.5*B222-0.5*B223</f>
        <v>0.5</v>
      </c>
      <c r="B221">
        <f t="shared" si="73"/>
        <v>23</v>
      </c>
      <c r="C221">
        <v>7</v>
      </c>
      <c r="D221">
        <v>2</v>
      </c>
      <c r="E221">
        <v>4.9000000000000004</v>
      </c>
      <c r="F221">
        <v>5</v>
      </c>
      <c r="G221" t="s">
        <v>42</v>
      </c>
      <c r="H221">
        <v>24.5</v>
      </c>
      <c r="I221" s="2">
        <v>42939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f t="shared" si="75"/>
        <v>1</v>
      </c>
      <c r="S221">
        <f t="shared" si="75"/>
        <v>0</v>
      </c>
      <c r="T221">
        <f t="shared" si="75"/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</row>
    <row r="222" spans="1:55" x14ac:dyDescent="0.25">
      <c r="B222">
        <f t="shared" si="73"/>
        <v>22</v>
      </c>
      <c r="C222">
        <v>6</v>
      </c>
      <c r="D222">
        <v>9.6</v>
      </c>
      <c r="E222">
        <v>17.5</v>
      </c>
      <c r="F222">
        <v>1</v>
      </c>
      <c r="G222" t="s">
        <v>43</v>
      </c>
      <c r="H222">
        <v>17.5</v>
      </c>
      <c r="I222" s="2">
        <v>42938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f t="shared" si="75"/>
        <v>0</v>
      </c>
      <c r="S222">
        <f t="shared" si="75"/>
        <v>0</v>
      </c>
      <c r="T222">
        <f t="shared" si="75"/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</row>
    <row r="223" spans="1:55" hidden="1" x14ac:dyDescent="0.25">
      <c r="B223">
        <f t="shared" si="73"/>
        <v>23</v>
      </c>
      <c r="C223">
        <v>7</v>
      </c>
      <c r="D223">
        <v>2</v>
      </c>
      <c r="E223">
        <v>4.3</v>
      </c>
      <c r="F223">
        <v>6</v>
      </c>
      <c r="G223" t="s">
        <v>41</v>
      </c>
      <c r="H223">
        <v>26</v>
      </c>
      <c r="I223" s="2">
        <v>42939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f t="shared" si="75"/>
        <v>0</v>
      </c>
      <c r="S223">
        <f t="shared" si="75"/>
        <v>1</v>
      </c>
      <c r="T223">
        <f t="shared" si="75"/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2</v>
      </c>
      <c r="BB223">
        <v>2</v>
      </c>
      <c r="BC223">
        <v>1</v>
      </c>
    </row>
    <row r="224" spans="1:55" x14ac:dyDescent="0.25">
      <c r="A224">
        <f t="shared" ref="A224" si="84">B224-0.5*B225-0.5*B226</f>
        <v>-1</v>
      </c>
      <c r="B224">
        <f t="shared" si="73"/>
        <v>23</v>
      </c>
      <c r="C224">
        <v>7</v>
      </c>
      <c r="D224">
        <v>2</v>
      </c>
      <c r="E224">
        <v>4.4000000000000004</v>
      </c>
      <c r="F224">
        <v>4</v>
      </c>
      <c r="G224" t="s">
        <v>43</v>
      </c>
      <c r="H224">
        <v>17.5</v>
      </c>
      <c r="I224" s="2">
        <v>42939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f t="shared" si="75"/>
        <v>0</v>
      </c>
      <c r="S224">
        <f t="shared" si="75"/>
        <v>0</v>
      </c>
      <c r="T224">
        <f t="shared" si="75"/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</row>
    <row r="225" spans="1:55" hidden="1" x14ac:dyDescent="0.25">
      <c r="B225">
        <f t="shared" si="73"/>
        <v>24</v>
      </c>
      <c r="C225">
        <v>1</v>
      </c>
      <c r="D225">
        <v>22.4</v>
      </c>
      <c r="E225">
        <v>3.1</v>
      </c>
      <c r="F225">
        <v>13</v>
      </c>
      <c r="G225" t="s">
        <v>42</v>
      </c>
      <c r="H225">
        <v>40</v>
      </c>
      <c r="I225" s="2">
        <v>42940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f t="shared" si="75"/>
        <v>1</v>
      </c>
      <c r="S225">
        <f t="shared" si="75"/>
        <v>0</v>
      </c>
      <c r="T225">
        <f t="shared" si="75"/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4</v>
      </c>
      <c r="AT225">
        <v>0</v>
      </c>
      <c r="AU225">
        <v>0</v>
      </c>
      <c r="AV225">
        <v>0</v>
      </c>
      <c r="AW225">
        <v>0</v>
      </c>
      <c r="AX225">
        <v>2</v>
      </c>
      <c r="AY225">
        <v>0</v>
      </c>
      <c r="AZ225">
        <v>0</v>
      </c>
      <c r="BA225">
        <v>1</v>
      </c>
      <c r="BB225">
        <v>1</v>
      </c>
      <c r="BC225">
        <v>1</v>
      </c>
    </row>
    <row r="226" spans="1:55" hidden="1" x14ac:dyDescent="0.25">
      <c r="B226">
        <f t="shared" si="73"/>
        <v>24</v>
      </c>
      <c r="C226">
        <v>1</v>
      </c>
      <c r="D226">
        <v>2</v>
      </c>
      <c r="E226">
        <v>2.9</v>
      </c>
      <c r="F226">
        <v>7</v>
      </c>
      <c r="G226" t="s">
        <v>41</v>
      </c>
      <c r="H226">
        <v>20.5</v>
      </c>
      <c r="I226" s="2">
        <v>42940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f t="shared" si="75"/>
        <v>0</v>
      </c>
      <c r="S226">
        <f t="shared" si="75"/>
        <v>1</v>
      </c>
      <c r="T226">
        <f t="shared" si="75"/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 x14ac:dyDescent="0.25">
      <c r="A227">
        <f t="shared" ref="A227" si="85">B227-0.5*B228-0.5*B229</f>
        <v>-1</v>
      </c>
      <c r="B227">
        <f t="shared" si="73"/>
        <v>24</v>
      </c>
      <c r="C227">
        <v>1</v>
      </c>
      <c r="D227">
        <v>4.7</v>
      </c>
      <c r="E227">
        <v>4.3</v>
      </c>
      <c r="F227">
        <v>13</v>
      </c>
      <c r="G227" t="s">
        <v>43</v>
      </c>
      <c r="H227">
        <v>39</v>
      </c>
      <c r="I227" s="2">
        <v>42940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f t="shared" si="75"/>
        <v>0</v>
      </c>
      <c r="S227">
        <f t="shared" si="75"/>
        <v>0</v>
      </c>
      <c r="T227">
        <f t="shared" si="75"/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</v>
      </c>
      <c r="AT227">
        <v>1</v>
      </c>
      <c r="AU227">
        <v>0</v>
      </c>
      <c r="AV227">
        <v>0</v>
      </c>
      <c r="AW227">
        <v>0</v>
      </c>
      <c r="AX227">
        <v>2</v>
      </c>
      <c r="AY227">
        <v>0</v>
      </c>
      <c r="AZ227">
        <v>0</v>
      </c>
      <c r="BA227">
        <v>1</v>
      </c>
      <c r="BB227">
        <v>1</v>
      </c>
      <c r="BC227">
        <v>1</v>
      </c>
    </row>
    <row r="228" spans="1:55" hidden="1" x14ac:dyDescent="0.25">
      <c r="B228">
        <f t="shared" si="73"/>
        <v>25</v>
      </c>
      <c r="C228">
        <v>2</v>
      </c>
      <c r="D228">
        <v>8.3000000000000007</v>
      </c>
      <c r="E228">
        <v>5.0999999999999996</v>
      </c>
      <c r="F228">
        <v>18</v>
      </c>
      <c r="G228" t="s">
        <v>42</v>
      </c>
      <c r="H228">
        <v>87</v>
      </c>
      <c r="I228" s="2">
        <v>42941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f t="shared" si="75"/>
        <v>1</v>
      </c>
      <c r="S228">
        <f t="shared" si="75"/>
        <v>0</v>
      </c>
      <c r="T228">
        <f t="shared" si="75"/>
        <v>0</v>
      </c>
      <c r="W228">
        <v>0</v>
      </c>
      <c r="X228">
        <v>0</v>
      </c>
      <c r="Y228">
        <v>0</v>
      </c>
      <c r="Z228">
        <v>1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6</v>
      </c>
      <c r="AT228">
        <v>5</v>
      </c>
      <c r="AU228">
        <v>0</v>
      </c>
      <c r="AV228">
        <v>0</v>
      </c>
      <c r="AW228">
        <v>0</v>
      </c>
      <c r="AX228">
        <v>5</v>
      </c>
      <c r="AY228">
        <v>0</v>
      </c>
      <c r="AZ228">
        <v>0</v>
      </c>
      <c r="BA228">
        <v>2</v>
      </c>
      <c r="BB228">
        <v>1</v>
      </c>
      <c r="BC228">
        <v>2</v>
      </c>
    </row>
    <row r="229" spans="1:55" hidden="1" x14ac:dyDescent="0.25">
      <c r="B229">
        <f t="shared" si="73"/>
        <v>25</v>
      </c>
      <c r="C229">
        <v>2</v>
      </c>
      <c r="D229">
        <v>38.5</v>
      </c>
      <c r="E229">
        <v>4.3</v>
      </c>
      <c r="F229">
        <v>14</v>
      </c>
      <c r="G229" t="s">
        <v>41</v>
      </c>
      <c r="H229">
        <v>56.5</v>
      </c>
      <c r="I229" s="2">
        <v>42941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f t="shared" si="75"/>
        <v>0</v>
      </c>
      <c r="S229">
        <f t="shared" si="75"/>
        <v>1</v>
      </c>
      <c r="T229">
        <f t="shared" si="75"/>
        <v>0</v>
      </c>
      <c r="W229">
        <v>1</v>
      </c>
      <c r="X229">
        <v>2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</v>
      </c>
      <c r="AT229">
        <v>1</v>
      </c>
      <c r="AU229">
        <v>0</v>
      </c>
      <c r="AV229">
        <v>0</v>
      </c>
      <c r="AW229">
        <v>0</v>
      </c>
      <c r="AX229">
        <v>3</v>
      </c>
      <c r="AY229">
        <v>0</v>
      </c>
      <c r="AZ229">
        <v>0</v>
      </c>
      <c r="BA229">
        <v>1</v>
      </c>
      <c r="BB229">
        <v>3</v>
      </c>
      <c r="BC229">
        <v>0</v>
      </c>
    </row>
    <row r="230" spans="1:55" x14ac:dyDescent="0.25">
      <c r="A230">
        <f t="shared" ref="A230" si="86">B230-0.5*B231-0.5*B232</f>
        <v>25</v>
      </c>
      <c r="B230">
        <f t="shared" si="73"/>
        <v>25</v>
      </c>
      <c r="C230">
        <v>2</v>
      </c>
      <c r="D230">
        <v>30.7</v>
      </c>
      <c r="E230">
        <v>3.2</v>
      </c>
      <c r="F230">
        <v>10</v>
      </c>
      <c r="G230" t="s">
        <v>43</v>
      </c>
      <c r="H230">
        <v>28.5</v>
      </c>
      <c r="I230" s="2">
        <v>42941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f t="shared" si="75"/>
        <v>0</v>
      </c>
      <c r="S230">
        <f t="shared" si="75"/>
        <v>0</v>
      </c>
      <c r="T230">
        <f t="shared" si="75"/>
        <v>1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1</v>
      </c>
    </row>
    <row r="233" spans="1:55" x14ac:dyDescent="0.25">
      <c r="F233" s="9">
        <f>SUBTOTAL(101,F2:F230)</f>
        <v>14.466666666666667</v>
      </c>
      <c r="H233">
        <f>SUBTOTAL(101,H2:H230)</f>
        <v>45.18</v>
      </c>
      <c r="I233">
        <f>H233*3</f>
        <v>135.54</v>
      </c>
    </row>
  </sheetData>
  <autoFilter ref="A1:BC230">
    <filterColumn colId="6">
      <filters>
        <filter val="eveni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workbookViewId="0">
      <selection activeCell="B2" sqref="B2:H8"/>
    </sheetView>
  </sheetViews>
  <sheetFormatPr defaultRowHeight="15" x14ac:dyDescent="0.25"/>
  <sheetData>
    <row r="1" spans="2:12" x14ac:dyDescent="0.25">
      <c r="C1" s="8" t="s">
        <v>54</v>
      </c>
    </row>
    <row r="2" spans="2:12" x14ac:dyDescent="0.25">
      <c r="B2" s="5"/>
      <c r="C2" s="6" t="s">
        <v>46</v>
      </c>
      <c r="D2" s="6" t="s">
        <v>47</v>
      </c>
      <c r="E2" s="6" t="s">
        <v>48</v>
      </c>
      <c r="F2" s="6" t="s">
        <v>49</v>
      </c>
      <c r="G2" s="6" t="s">
        <v>45</v>
      </c>
      <c r="H2" s="6" t="s">
        <v>50</v>
      </c>
    </row>
    <row r="3" spans="2:12" x14ac:dyDescent="0.25">
      <c r="B3" s="7" t="s">
        <v>51</v>
      </c>
      <c r="C3" s="3" t="s">
        <v>44</v>
      </c>
      <c r="D3" s="3" t="s">
        <v>44</v>
      </c>
      <c r="E3" s="4">
        <v>12.814250860435642</v>
      </c>
      <c r="F3" s="3">
        <v>0.95336164198019013</v>
      </c>
      <c r="G3" s="4">
        <v>13.441122755704397</v>
      </c>
      <c r="H3" s="3">
        <v>1.4598546157268806E-30</v>
      </c>
    </row>
    <row r="4" spans="2:12" x14ac:dyDescent="0.25">
      <c r="B4" s="7" t="s">
        <v>40</v>
      </c>
      <c r="C4" s="3">
        <v>-0.14600057373250247</v>
      </c>
      <c r="D4" s="3">
        <v>6.1715802299883112E-2</v>
      </c>
      <c r="E4" s="4">
        <v>-2.2673336523787953</v>
      </c>
      <c r="F4" s="3">
        <v>0.95842305177825815</v>
      </c>
      <c r="G4" s="4">
        <v>-2.3656919021010441</v>
      </c>
      <c r="H4" s="3">
        <v>1.8853301182389259E-2</v>
      </c>
    </row>
    <row r="5" spans="2:12" x14ac:dyDescent="0.25">
      <c r="B5" s="7" t="s">
        <v>57</v>
      </c>
      <c r="C5" s="3">
        <v>-0.11802187600976047</v>
      </c>
      <c r="D5" s="3">
        <v>6.2616689262409445E-2</v>
      </c>
      <c r="E5" s="4">
        <v>-2.4593601697139391</v>
      </c>
      <c r="F5" s="3">
        <v>1.3048173502901161</v>
      </c>
      <c r="G5" s="4">
        <v>-1.8848309835603574</v>
      </c>
      <c r="H5" s="3">
        <v>6.0753166675567627E-2</v>
      </c>
    </row>
    <row r="6" spans="2:12" x14ac:dyDescent="0.25">
      <c r="B6" s="7" t="s">
        <v>85</v>
      </c>
      <c r="C6" s="3">
        <v>-0.20298223384799344</v>
      </c>
      <c r="D6" s="3">
        <v>6.2303968553747056E-2</v>
      </c>
      <c r="E6" s="4">
        <v>-4.3300288491686922</v>
      </c>
      <c r="F6" s="3">
        <v>1.3290718903874679</v>
      </c>
      <c r="G6" s="4">
        <v>-3.2579342626126464</v>
      </c>
      <c r="H6" s="3">
        <v>1.2974559795111418E-3</v>
      </c>
    </row>
    <row r="7" spans="2:12" x14ac:dyDescent="0.25">
      <c r="B7" s="7" t="s">
        <v>42</v>
      </c>
      <c r="C7" s="3">
        <v>0.35024193371678558</v>
      </c>
      <c r="D7" s="3">
        <v>7.0714107040061799E-2</v>
      </c>
      <c r="E7" s="4">
        <v>5.6232903972373318</v>
      </c>
      <c r="F7" s="3">
        <v>1.1353465156149429</v>
      </c>
      <c r="G7" s="4">
        <v>4.9529287489745482</v>
      </c>
      <c r="H7" s="3">
        <v>1.4433910564548569E-6</v>
      </c>
    </row>
    <row r="8" spans="2:12" x14ac:dyDescent="0.25">
      <c r="B8" s="7" t="s">
        <v>43</v>
      </c>
      <c r="C8" s="3">
        <v>0.22386587776400704</v>
      </c>
      <c r="D8" s="3">
        <v>7.0601509928971379E-2</v>
      </c>
      <c r="E8" s="4">
        <v>3.6181489075799007</v>
      </c>
      <c r="F8" s="3">
        <v>1.1410706203840673</v>
      </c>
      <c r="G8" s="4">
        <v>3.1708369691983531</v>
      </c>
      <c r="H8" s="3">
        <v>1.7335794400423765E-3</v>
      </c>
    </row>
    <row r="10" spans="2:12" x14ac:dyDescent="0.25">
      <c r="C10" s="8" t="s">
        <v>60</v>
      </c>
    </row>
    <row r="11" spans="2:12" x14ac:dyDescent="0.25">
      <c r="B11" s="5"/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55</v>
      </c>
      <c r="H11" s="6" t="s">
        <v>50</v>
      </c>
    </row>
    <row r="12" spans="2:12" x14ac:dyDescent="0.25">
      <c r="B12" s="7" t="s">
        <v>51</v>
      </c>
      <c r="C12" s="3" t="s">
        <v>44</v>
      </c>
      <c r="D12" s="3" t="s">
        <v>44</v>
      </c>
      <c r="E12" s="4">
        <v>26.668765006140507</v>
      </c>
      <c r="F12" s="3">
        <v>4.1335147277243225</v>
      </c>
      <c r="G12" s="4">
        <v>6.4518374223436741</v>
      </c>
      <c r="H12" s="3">
        <v>6.9888761444758529E-10</v>
      </c>
    </row>
    <row r="13" spans="2:12" x14ac:dyDescent="0.25">
      <c r="B13" s="7" t="s">
        <v>40</v>
      </c>
      <c r="C13" s="3">
        <v>-0.16986559249598782</v>
      </c>
      <c r="D13" s="3">
        <v>6.2237433087075238E-2</v>
      </c>
      <c r="E13" s="4">
        <v>-7.5831552724146523</v>
      </c>
      <c r="F13" s="3">
        <v>2.7784091640981159</v>
      </c>
      <c r="G13" s="4">
        <v>-2.7293155271736871</v>
      </c>
      <c r="H13" s="3">
        <v>6.8624732084572315E-3</v>
      </c>
      <c r="L13">
        <f>E13/44.2</f>
        <v>-0.17156459892340842</v>
      </c>
    </row>
    <row r="14" spans="2:12" x14ac:dyDescent="0.25">
      <c r="B14" s="7" t="s">
        <v>56</v>
      </c>
      <c r="C14" s="3">
        <v>0.22552130467005577</v>
      </c>
      <c r="D14" s="3">
        <v>7.9427938366318659E-2</v>
      </c>
      <c r="E14" s="4">
        <v>14.001538371651725</v>
      </c>
      <c r="F14" s="3">
        <v>4.9313005192314447</v>
      </c>
      <c r="G14" s="4">
        <v>2.8393196312103686</v>
      </c>
      <c r="H14" s="3">
        <v>4.9464940093457699E-3</v>
      </c>
    </row>
    <row r="15" spans="2:12" x14ac:dyDescent="0.25">
      <c r="B15" s="7" t="s">
        <v>57</v>
      </c>
      <c r="C15" s="3">
        <v>0.19348797907488358</v>
      </c>
      <c r="D15" s="3">
        <v>8.0805534260368628E-2</v>
      </c>
      <c r="E15" s="4">
        <v>11.590369165085933</v>
      </c>
      <c r="F15" s="3">
        <v>4.8404349310879029</v>
      </c>
      <c r="G15" s="4">
        <v>2.3944891998539815</v>
      </c>
      <c r="H15" s="3">
        <v>1.7485963180661201E-2</v>
      </c>
    </row>
    <row r="16" spans="2:12" x14ac:dyDescent="0.25">
      <c r="B16" s="7" t="s">
        <v>58</v>
      </c>
      <c r="C16" s="3">
        <v>0.19276872661572966</v>
      </c>
      <c r="D16" s="3">
        <v>7.6988702070186085E-2</v>
      </c>
      <c r="E16" s="4">
        <v>13.03323412798521</v>
      </c>
      <c r="F16" s="3">
        <v>5.205262268970956</v>
      </c>
      <c r="G16" s="4">
        <v>2.5038573379246438</v>
      </c>
      <c r="H16" s="3">
        <v>1.3014191761612892E-2</v>
      </c>
    </row>
    <row r="17" spans="2:8" x14ac:dyDescent="0.25">
      <c r="B17" s="7" t="s">
        <v>52</v>
      </c>
      <c r="C17" s="3">
        <v>0.25692936790539794</v>
      </c>
      <c r="D17" s="3">
        <v>7.9206791862770257E-2</v>
      </c>
      <c r="E17" s="4">
        <v>16.157673626339282</v>
      </c>
      <c r="F17" s="3">
        <v>4.9811257558507389</v>
      </c>
      <c r="G17" s="4">
        <v>3.2437795025272704</v>
      </c>
      <c r="H17" s="3">
        <v>1.3640315737575293E-3</v>
      </c>
    </row>
    <row r="18" spans="2:8" x14ac:dyDescent="0.25">
      <c r="B18" s="7" t="s">
        <v>53</v>
      </c>
      <c r="C18" s="3">
        <v>0.26513810551749767</v>
      </c>
      <c r="D18" s="3">
        <v>7.9578797433583648E-2</v>
      </c>
      <c r="E18" s="4">
        <v>16.461155914389334</v>
      </c>
      <c r="F18" s="3">
        <v>4.9406666366459957</v>
      </c>
      <c r="G18" s="4">
        <v>3.3317681853483845</v>
      </c>
      <c r="H18" s="3">
        <v>1.0128590511158109E-3</v>
      </c>
    </row>
    <row r="19" spans="2:8" x14ac:dyDescent="0.25">
      <c r="B19" s="7" t="s">
        <v>59</v>
      </c>
      <c r="C19" s="3">
        <v>0.22552868051079844</v>
      </c>
      <c r="D19" s="3">
        <v>7.9870180718210421E-2</v>
      </c>
      <c r="E19" s="4">
        <v>13.829873256280493</v>
      </c>
      <c r="F19" s="3">
        <v>4.8978004650551741</v>
      </c>
      <c r="G19" s="4">
        <v>2.8236906249966434</v>
      </c>
      <c r="H19" s="3">
        <v>5.1851361058652401E-3</v>
      </c>
    </row>
    <row r="20" spans="2:8" x14ac:dyDescent="0.25">
      <c r="B20" s="7" t="s">
        <v>42</v>
      </c>
      <c r="C20" s="3">
        <v>0.3441115084751597</v>
      </c>
      <c r="D20" s="3">
        <v>7.0585321491720157E-2</v>
      </c>
      <c r="E20" s="4">
        <v>15.882001258366319</v>
      </c>
      <c r="F20" s="3">
        <v>3.2577700458821321</v>
      </c>
      <c r="G20" s="4">
        <v>4.8751142759266868</v>
      </c>
      <c r="H20" s="3">
        <v>2.0879037947452161E-6</v>
      </c>
    </row>
    <row r="21" spans="2:8" x14ac:dyDescent="0.25">
      <c r="B21" s="7" t="s">
        <v>43</v>
      </c>
      <c r="C21" s="3">
        <v>0.20612339808212932</v>
      </c>
      <c r="D21" s="3">
        <v>7.0470892629883139E-2</v>
      </c>
      <c r="E21" s="4">
        <v>9.5765589549664831</v>
      </c>
      <c r="F21" s="3">
        <v>3.2741001951185051</v>
      </c>
      <c r="G21" s="4">
        <v>2.9249437659985422</v>
      </c>
      <c r="H21" s="3">
        <v>3.8076536729931831E-3</v>
      </c>
    </row>
    <row r="23" spans="2:8" x14ac:dyDescent="0.25">
      <c r="C23" s="8" t="s">
        <v>62</v>
      </c>
    </row>
    <row r="24" spans="2:8" x14ac:dyDescent="0.25">
      <c r="B24" s="5"/>
      <c r="C24" s="6" t="s">
        <v>46</v>
      </c>
      <c r="D24" s="6" t="s">
        <v>47</v>
      </c>
      <c r="E24" s="6" t="s">
        <v>48</v>
      </c>
      <c r="F24" s="6" t="s">
        <v>49</v>
      </c>
      <c r="G24" s="6" t="s">
        <v>61</v>
      </c>
      <c r="H24" s="6" t="s">
        <v>50</v>
      </c>
    </row>
    <row r="25" spans="2:8" x14ac:dyDescent="0.25">
      <c r="B25" s="7" t="s">
        <v>51</v>
      </c>
      <c r="C25" s="3" t="s">
        <v>44</v>
      </c>
      <c r="D25" s="3" t="s">
        <v>44</v>
      </c>
      <c r="E25" s="4">
        <v>10.958441558441553</v>
      </c>
      <c r="F25" s="3">
        <v>0.77804167860867945</v>
      </c>
      <c r="G25" s="4">
        <v>14.084645925444265</v>
      </c>
      <c r="H25" s="3">
        <v>8.5114100275225991E-33</v>
      </c>
    </row>
    <row r="26" spans="2:8" x14ac:dyDescent="0.25">
      <c r="B26" s="7" t="s">
        <v>43</v>
      </c>
      <c r="C26" s="3">
        <v>0.266757645106314</v>
      </c>
      <c r="D26" s="3">
        <v>6.3967239645913831E-2</v>
      </c>
      <c r="E26" s="4">
        <v>5.6695584415584479</v>
      </c>
      <c r="F26" s="3">
        <v>1.3595336822423421</v>
      </c>
      <c r="G26" s="4">
        <v>4.1702228606851293</v>
      </c>
      <c r="H26" s="3">
        <v>4.3318810639902949E-5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D16" sqref="D16:J16"/>
    </sheetView>
  </sheetViews>
  <sheetFormatPr defaultRowHeight="15" x14ac:dyDescent="0.25"/>
  <cols>
    <col min="4" max="4" width="13.5703125" bestFit="1" customWidth="1"/>
    <col min="12" max="12" width="12" customWidth="1"/>
  </cols>
  <sheetData>
    <row r="1" spans="1:18" x14ac:dyDescent="0.25">
      <c r="K1" t="s">
        <v>75</v>
      </c>
    </row>
    <row r="2" spans="1:18" x14ac:dyDescent="0.25">
      <c r="C2" t="s">
        <v>63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s="10" t="s">
        <v>63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</row>
    <row r="3" spans="1:18" x14ac:dyDescent="0.25">
      <c r="B3" t="s">
        <v>64</v>
      </c>
      <c r="C3" s="9">
        <v>51.857142857142854</v>
      </c>
      <c r="D3" s="9">
        <v>54.454545454545453</v>
      </c>
      <c r="E3" s="9">
        <v>58.625</v>
      </c>
      <c r="F3" s="9">
        <v>50.888888888888886</v>
      </c>
      <c r="G3" s="9">
        <v>56.409090909090907</v>
      </c>
      <c r="H3" s="9">
        <v>64.409090909090907</v>
      </c>
      <c r="I3" s="9">
        <v>52.272727272727273</v>
      </c>
      <c r="J3" s="9">
        <v>27.375</v>
      </c>
      <c r="K3" s="11">
        <f>SUM(D3:J3)/7</f>
        <v>52.062049062049063</v>
      </c>
      <c r="L3" s="12">
        <f>D3/$K3</f>
        <v>1.0459547104964106</v>
      </c>
      <c r="M3" s="12">
        <f t="shared" ref="M3:M6" si="0">E3/$K3</f>
        <v>1.1260601735081348</v>
      </c>
      <c r="N3" s="12">
        <f t="shared" ref="N3:N6" si="1">F3/$K3</f>
        <v>0.97746611602317135</v>
      </c>
      <c r="O3" s="12">
        <f t="shared" ref="O3:O6" si="2">G3/$K3</f>
        <v>1.0834973253138944</v>
      </c>
      <c r="P3" s="12">
        <f t="shared" ref="P3:P6" si="3">H3/$K3</f>
        <v>1.2371601208459213</v>
      </c>
      <c r="Q3" s="12">
        <f t="shared" ref="Q3:Q6" si="4">I3/$K3</f>
        <v>1.0040466753513124</v>
      </c>
      <c r="R3" s="12">
        <f t="shared" ref="R3:R6" si="5">J3/$K3</f>
        <v>0.52581487846115471</v>
      </c>
    </row>
    <row r="4" spans="1:18" x14ac:dyDescent="0.25">
      <c r="B4" t="s">
        <v>65</v>
      </c>
      <c r="C4" s="9">
        <v>35.662337662337663</v>
      </c>
      <c r="D4" s="9">
        <v>35.954545454545453</v>
      </c>
      <c r="E4" s="9">
        <v>34.375</v>
      </c>
      <c r="F4" s="9">
        <v>28.666666666666668</v>
      </c>
      <c r="G4" s="9">
        <v>31.5</v>
      </c>
      <c r="H4" s="9">
        <v>36.045454545454547</v>
      </c>
      <c r="I4" s="9">
        <v>43.916666666666664</v>
      </c>
      <c r="J4" s="9">
        <v>37.272727272727273</v>
      </c>
      <c r="K4" s="11">
        <f t="shared" ref="K4:K6" si="6">SUM(D4:J4)/7</f>
        <v>35.390151515151516</v>
      </c>
      <c r="L4" s="12">
        <f t="shared" ref="L4:L6" si="7">D4/$K4</f>
        <v>1.0159477683827465</v>
      </c>
      <c r="M4" s="12">
        <f t="shared" si="0"/>
        <v>0.97131542331157017</v>
      </c>
      <c r="N4" s="12">
        <f t="shared" si="1"/>
        <v>0.81001819544043674</v>
      </c>
      <c r="O4" s="12">
        <f t="shared" si="2"/>
        <v>0.89007813336187513</v>
      </c>
      <c r="P4" s="12">
        <f t="shared" si="3"/>
        <v>1.0185165364443969</v>
      </c>
      <c r="Q4" s="12">
        <f t="shared" si="4"/>
        <v>1.2409290377822968</v>
      </c>
      <c r="R4" s="12">
        <f t="shared" si="5"/>
        <v>1.0531949052766778</v>
      </c>
    </row>
    <row r="5" spans="1:18" x14ac:dyDescent="0.25">
      <c r="B5" t="s">
        <v>66</v>
      </c>
      <c r="C5" s="9">
        <v>45.18</v>
      </c>
      <c r="D5" s="9">
        <v>47.409090909090907</v>
      </c>
      <c r="E5" s="9">
        <v>40.916666666666664</v>
      </c>
      <c r="F5" s="9">
        <v>54.055555555555557</v>
      </c>
      <c r="G5" s="9">
        <v>54.5</v>
      </c>
      <c r="H5" s="9">
        <v>47.5</v>
      </c>
      <c r="I5" s="9">
        <v>42.18181818181818</v>
      </c>
      <c r="J5" s="9">
        <v>32.545454545454547</v>
      </c>
      <c r="K5" s="11">
        <f t="shared" si="6"/>
        <v>45.586940836940833</v>
      </c>
      <c r="L5" s="12">
        <f t="shared" si="7"/>
        <v>1.0399708784730191</v>
      </c>
      <c r="M5" s="12">
        <f t="shared" si="0"/>
        <v>0.89755236731108601</v>
      </c>
      <c r="N5" s="12">
        <f t="shared" si="1"/>
        <v>1.1857684363797512</v>
      </c>
      <c r="O5" s="12">
        <f t="shared" si="2"/>
        <v>1.1955178171516299</v>
      </c>
      <c r="P5" s="12">
        <f t="shared" si="3"/>
        <v>1.0419650699945397</v>
      </c>
      <c r="Q5" s="12">
        <f t="shared" si="4"/>
        <v>0.9253048659855817</v>
      </c>
      <c r="R5" s="12">
        <f t="shared" si="5"/>
        <v>0.7139205647043928</v>
      </c>
    </row>
    <row r="6" spans="1:18" x14ac:dyDescent="0.25">
      <c r="C6" s="9">
        <f t="shared" ref="C6:J6" si="8">SUM(C3:C5)</f>
        <v>132.69948051948052</v>
      </c>
      <c r="D6" s="9">
        <f t="shared" si="8"/>
        <v>137.81818181818181</v>
      </c>
      <c r="E6" s="9">
        <f t="shared" si="8"/>
        <v>133.91666666666666</v>
      </c>
      <c r="F6" s="9">
        <f t="shared" si="8"/>
        <v>133.61111111111111</v>
      </c>
      <c r="G6" s="9">
        <f t="shared" si="8"/>
        <v>142.40909090909091</v>
      </c>
      <c r="H6" s="9">
        <f t="shared" si="8"/>
        <v>147.95454545454544</v>
      </c>
      <c r="I6" s="9">
        <f t="shared" si="8"/>
        <v>138.37121212121212</v>
      </c>
      <c r="J6" s="9">
        <f t="shared" si="8"/>
        <v>97.193181818181827</v>
      </c>
      <c r="K6" s="11">
        <f t="shared" si="6"/>
        <v>133.0391414141414</v>
      </c>
      <c r="L6" s="12">
        <f t="shared" si="7"/>
        <v>1.0359220628849641</v>
      </c>
      <c r="M6" s="12">
        <f t="shared" si="0"/>
        <v>1.0065959930528534</v>
      </c>
      <c r="N6" s="12">
        <f t="shared" si="1"/>
        <v>1.0042992587812125</v>
      </c>
      <c r="O6" s="12">
        <f t="shared" si="2"/>
        <v>1.0704300207844961</v>
      </c>
      <c r="P6" s="12">
        <f t="shared" si="3"/>
        <v>1.1121129006235349</v>
      </c>
      <c r="Q6" s="12">
        <f t="shared" si="4"/>
        <v>1.0400789621038846</v>
      </c>
      <c r="R6" s="12">
        <f t="shared" si="5"/>
        <v>0.73056080176905502</v>
      </c>
    </row>
    <row r="7" spans="1:18" x14ac:dyDescent="0.25">
      <c r="D7" s="12">
        <f>D6/SUM($D6:$J6)</f>
        <v>0.14798886612642342</v>
      </c>
      <c r="E7" s="12">
        <f t="shared" ref="E7:J7" si="9">E6/SUM($D6:$J6)</f>
        <v>0.14379942757897904</v>
      </c>
      <c r="F7" s="12">
        <f t="shared" si="9"/>
        <v>0.14347132268303034</v>
      </c>
      <c r="G7" s="12">
        <f t="shared" si="9"/>
        <v>0.15291857439778517</v>
      </c>
      <c r="H7" s="12">
        <f t="shared" si="9"/>
        <v>0.15887327151764782</v>
      </c>
      <c r="I7" s="12">
        <f t="shared" si="9"/>
        <v>0.14858270887198352</v>
      </c>
      <c r="J7" s="12">
        <f t="shared" si="9"/>
        <v>0.1043658288241507</v>
      </c>
      <c r="K7" t="s">
        <v>75</v>
      </c>
    </row>
    <row r="9" spans="1:18" x14ac:dyDescent="0.25">
      <c r="C9" t="s">
        <v>74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s="10" t="s">
        <v>74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73</v>
      </c>
    </row>
    <row r="10" spans="1:18" x14ac:dyDescent="0.25">
      <c r="A10" s="12">
        <f>K10/K$13</f>
        <v>0.39553238353949499</v>
      </c>
      <c r="B10" t="s">
        <v>64</v>
      </c>
      <c r="C10" s="9">
        <v>16.584415584415584</v>
      </c>
      <c r="D10" s="9">
        <v>17.545454545454547</v>
      </c>
      <c r="E10" s="9">
        <v>16.166666666666668</v>
      </c>
      <c r="F10" s="9">
        <v>15.888888888888889</v>
      </c>
      <c r="G10" s="9">
        <v>17.90909090909091</v>
      </c>
      <c r="H10" s="9">
        <v>22.818181818181817</v>
      </c>
      <c r="I10" s="9">
        <v>16.636363636363637</v>
      </c>
      <c r="J10" s="9">
        <v>9.6666666666666661</v>
      </c>
      <c r="K10" s="11">
        <f t="shared" ref="K10:K12" si="10">SUM(D10:J10)/7</f>
        <v>16.661616161616163</v>
      </c>
      <c r="L10" s="12">
        <f>D10/$K10</f>
        <v>1.0530463776902093</v>
      </c>
      <c r="M10" s="12">
        <f t="shared" ref="M10:M13" si="11">E10/$K10</f>
        <v>0.9702940284934829</v>
      </c>
      <c r="N10" s="12">
        <f t="shared" ref="N10:N13" si="12">F10/$K10</f>
        <v>0.95362230979084572</v>
      </c>
      <c r="O10" s="12">
        <f t="shared" ref="O10:O13" si="13">G10/$K10</f>
        <v>1.0748711730827523</v>
      </c>
      <c r="P10" s="12">
        <f t="shared" ref="P10:P13" si="14">H10/$K10</f>
        <v>1.3695059108820853</v>
      </c>
      <c r="Q10" s="12">
        <f t="shared" ref="Q10:Q13" si="15">I10/$K10</f>
        <v>0.99848438920885108</v>
      </c>
      <c r="R10" s="12">
        <f t="shared" ref="R10:R13" si="16">J10/$K10</f>
        <v>0.58017581085177317</v>
      </c>
    </row>
    <row r="11" spans="1:18" x14ac:dyDescent="0.25">
      <c r="A11" s="12">
        <f>K11/K$13</f>
        <v>0.25672009399738965</v>
      </c>
      <c r="B11" t="s">
        <v>65</v>
      </c>
      <c r="C11" s="9">
        <v>10.870129870129871</v>
      </c>
      <c r="D11" s="9">
        <v>11.090909090909092</v>
      </c>
      <c r="E11" s="9">
        <v>9.8333333333333339</v>
      </c>
      <c r="F11" s="9">
        <v>8.8888888888888893</v>
      </c>
      <c r="G11" s="9">
        <v>10</v>
      </c>
      <c r="H11" s="9">
        <v>11.272727272727273</v>
      </c>
      <c r="I11" s="9">
        <v>12.25</v>
      </c>
      <c r="J11" s="9">
        <v>12.363636363636363</v>
      </c>
      <c r="K11" s="11">
        <f t="shared" si="10"/>
        <v>10.814213564213564</v>
      </c>
      <c r="L11" s="12">
        <f t="shared" ref="L11:L13" si="17">D11/$K11</f>
        <v>1.0255862828168263</v>
      </c>
      <c r="M11" s="12">
        <f t="shared" si="11"/>
        <v>0.90929712779797855</v>
      </c>
      <c r="N11" s="12">
        <f t="shared" si="12"/>
        <v>0.8219635053541049</v>
      </c>
      <c r="O11" s="12">
        <f t="shared" si="13"/>
        <v>0.92470894352336797</v>
      </c>
      <c r="P11" s="12">
        <f t="shared" si="14"/>
        <v>1.0423991726990693</v>
      </c>
      <c r="Q11" s="12">
        <f t="shared" si="15"/>
        <v>1.1327684558161257</v>
      </c>
      <c r="R11" s="12">
        <f t="shared" si="16"/>
        <v>1.1432765119925277</v>
      </c>
    </row>
    <row r="12" spans="1:18" x14ac:dyDescent="0.25">
      <c r="A12" s="12">
        <f>K12/K$13</f>
        <v>0.34774752246311524</v>
      </c>
      <c r="B12" t="s">
        <v>66</v>
      </c>
      <c r="C12" s="9">
        <v>14.466666666666667</v>
      </c>
      <c r="D12" s="9">
        <v>15.727272727272727</v>
      </c>
      <c r="E12" s="9">
        <v>12.416666666666666</v>
      </c>
      <c r="F12" s="9">
        <v>18.333333333333332</v>
      </c>
      <c r="G12" s="9">
        <v>18.7</v>
      </c>
      <c r="H12" s="9">
        <v>14.181818181818182</v>
      </c>
      <c r="I12" s="9">
        <v>13</v>
      </c>
      <c r="J12" s="9">
        <v>10.181818181818182</v>
      </c>
      <c r="K12" s="11">
        <f t="shared" si="10"/>
        <v>14.648701298701299</v>
      </c>
      <c r="L12" s="12">
        <f t="shared" si="17"/>
        <v>1.0736291502282902</v>
      </c>
      <c r="M12" s="12">
        <f t="shared" si="11"/>
        <v>0.84762917978042751</v>
      </c>
      <c r="N12" s="12">
        <f t="shared" si="12"/>
        <v>1.2515330171254635</v>
      </c>
      <c r="O12" s="12">
        <f t="shared" si="13"/>
        <v>1.2765636774679727</v>
      </c>
      <c r="P12" s="12">
        <f t="shared" si="14"/>
        <v>0.96812801985903629</v>
      </c>
      <c r="Q12" s="12">
        <f t="shared" si="15"/>
        <v>0.88745068487078327</v>
      </c>
      <c r="R12" s="12">
        <f t="shared" si="16"/>
        <v>0.69506627066802606</v>
      </c>
    </row>
    <row r="13" spans="1:18" x14ac:dyDescent="0.25">
      <c r="C13" s="9">
        <f>SUM(C10:C12)</f>
        <v>41.921212121212122</v>
      </c>
      <c r="D13" s="9">
        <f t="shared" ref="D13:J13" si="18">SUM(D10:D12)</f>
        <v>44.363636363636367</v>
      </c>
      <c r="E13" s="9">
        <f t="shared" si="18"/>
        <v>38.416666666666664</v>
      </c>
      <c r="F13" s="9">
        <f t="shared" si="18"/>
        <v>43.111111111111114</v>
      </c>
      <c r="G13" s="9">
        <f t="shared" si="18"/>
        <v>46.609090909090909</v>
      </c>
      <c r="H13" s="9">
        <f t="shared" si="18"/>
        <v>48.272727272727273</v>
      </c>
      <c r="I13" s="9">
        <f t="shared" si="18"/>
        <v>41.88636363636364</v>
      </c>
      <c r="J13" s="9">
        <f t="shared" si="18"/>
        <v>32.212121212121211</v>
      </c>
      <c r="K13" s="11">
        <f>SUM(D13:J13)/7</f>
        <v>42.124531024531031</v>
      </c>
      <c r="L13" s="12">
        <f t="shared" si="17"/>
        <v>1.0531544277086766</v>
      </c>
      <c r="M13" s="12">
        <f t="shared" si="11"/>
        <v>0.91197850118010548</v>
      </c>
      <c r="N13" s="12">
        <f t="shared" si="12"/>
        <v>1.0234205595311092</v>
      </c>
      <c r="O13" s="12">
        <f t="shared" si="13"/>
        <v>1.1064595800947508</v>
      </c>
      <c r="P13" s="12">
        <f t="shared" si="14"/>
        <v>1.1459528711338263</v>
      </c>
      <c r="Q13" s="12">
        <f t="shared" si="15"/>
        <v>0.99434611181715726</v>
      </c>
      <c r="R13" s="12">
        <f t="shared" si="16"/>
        <v>0.76468794853437361</v>
      </c>
    </row>
    <row r="14" spans="1:18" x14ac:dyDescent="0.25">
      <c r="D14" s="12">
        <f>D13/SUM($D13:$J13)</f>
        <v>0.15045063252981095</v>
      </c>
      <c r="E14" s="12">
        <f t="shared" ref="E14" si="19">E13/SUM($D13:$J13)</f>
        <v>0.13028264302572937</v>
      </c>
      <c r="F14" s="12">
        <f t="shared" ref="F14" si="20">F13/SUM($D13:$J13)</f>
        <v>0.14620293707587276</v>
      </c>
      <c r="G14" s="12">
        <f t="shared" ref="G14" si="21">G13/SUM($D13:$J13)</f>
        <v>0.15806565429925012</v>
      </c>
      <c r="H14" s="12">
        <f t="shared" ref="H14" si="22">H13/SUM($D13:$J13)</f>
        <v>0.16370755301911805</v>
      </c>
      <c r="I14" s="12">
        <f t="shared" ref="I14" si="23">I13/SUM($D13:$J13)</f>
        <v>0.14204944454530818</v>
      </c>
      <c r="J14" s="12">
        <f t="shared" ref="J14" si="24">J13/SUM($D13:$J13)</f>
        <v>0.10924113550491053</v>
      </c>
    </row>
    <row r="15" spans="1:18" x14ac:dyDescent="0.25">
      <c r="D15" s="12"/>
      <c r="E15" s="12"/>
      <c r="F15" s="12"/>
      <c r="G15" s="12"/>
      <c r="H15" s="12"/>
      <c r="I15" s="12"/>
      <c r="J15" s="12"/>
    </row>
    <row r="16" spans="1:18" x14ac:dyDescent="0.25">
      <c r="C16" t="s">
        <v>74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</row>
    <row r="17" spans="3:19" x14ac:dyDescent="0.25">
      <c r="C17" s="9">
        <f>C3/C10</f>
        <v>3.1268598277212214</v>
      </c>
      <c r="D17" s="9">
        <f t="shared" ref="D17:J17" si="25">D3/D10</f>
        <v>3.1036269430051808</v>
      </c>
      <c r="E17" s="9">
        <f t="shared" si="25"/>
        <v>3.626288659793814</v>
      </c>
      <c r="F17" s="9">
        <f t="shared" si="25"/>
        <v>3.2027972027972025</v>
      </c>
      <c r="G17" s="9">
        <f t="shared" si="25"/>
        <v>3.1497461928934007</v>
      </c>
      <c r="H17" s="9">
        <f t="shared" si="25"/>
        <v>2.8227091633466137</v>
      </c>
      <c r="I17" s="9">
        <f t="shared" si="25"/>
        <v>3.1420765027322406</v>
      </c>
      <c r="J17" s="9">
        <f t="shared" si="25"/>
        <v>2.8318965517241379</v>
      </c>
    </row>
    <row r="18" spans="3:19" x14ac:dyDescent="0.25">
      <c r="C18" s="9">
        <f t="shared" ref="C18:J18" si="26">C4/C11</f>
        <v>3.2807646356033451</v>
      </c>
      <c r="D18" s="9">
        <f t="shared" si="26"/>
        <v>3.2418032786885242</v>
      </c>
      <c r="E18" s="9">
        <f t="shared" si="26"/>
        <v>3.4957627118644066</v>
      </c>
      <c r="F18" s="9">
        <f t="shared" si="26"/>
        <v>3.2250000000000001</v>
      </c>
      <c r="G18" s="9">
        <f t="shared" si="26"/>
        <v>3.15</v>
      </c>
      <c r="H18" s="9">
        <f t="shared" si="26"/>
        <v>3.19758064516129</v>
      </c>
      <c r="I18" s="9">
        <f t="shared" si="26"/>
        <v>3.5850340136054419</v>
      </c>
      <c r="J18" s="9">
        <f t="shared" si="26"/>
        <v>3.0147058823529411</v>
      </c>
    </row>
    <row r="19" spans="3:19" x14ac:dyDescent="0.25">
      <c r="C19" s="9">
        <f t="shared" ref="C19:J19" si="27">C5/C12</f>
        <v>3.1230414746543778</v>
      </c>
      <c r="D19" s="9">
        <f t="shared" si="27"/>
        <v>3.0144508670520231</v>
      </c>
      <c r="E19" s="9">
        <f t="shared" si="27"/>
        <v>3.2953020134228188</v>
      </c>
      <c r="F19" s="9">
        <f t="shared" si="27"/>
        <v>2.9484848484848487</v>
      </c>
      <c r="G19" s="9">
        <f t="shared" si="27"/>
        <v>2.9144385026737969</v>
      </c>
      <c r="H19" s="9">
        <f t="shared" si="27"/>
        <v>3.3493589743589745</v>
      </c>
      <c r="I19" s="9">
        <f t="shared" si="27"/>
        <v>3.2447552447552446</v>
      </c>
      <c r="J19" s="9">
        <f t="shared" si="27"/>
        <v>3.1964285714285716</v>
      </c>
    </row>
    <row r="20" spans="3:19" x14ac:dyDescent="0.25">
      <c r="C20" s="9">
        <f t="shared" ref="C20:J21" si="28">C6/C13</f>
        <v>3.1654495136206862</v>
      </c>
      <c r="D20" s="9">
        <f t="shared" si="28"/>
        <v>3.1065573770491799</v>
      </c>
      <c r="E20" s="9">
        <f t="shared" si="28"/>
        <v>3.4859002169197395</v>
      </c>
      <c r="F20" s="9">
        <f t="shared" si="28"/>
        <v>3.099226804123711</v>
      </c>
      <c r="G20" s="9">
        <f t="shared" si="28"/>
        <v>3.0553930173590795</v>
      </c>
      <c r="H20" s="9">
        <f t="shared" si="28"/>
        <v>3.0649717514124291</v>
      </c>
      <c r="I20" s="9">
        <f t="shared" si="28"/>
        <v>3.3034906854765778</v>
      </c>
      <c r="J20" s="9">
        <f t="shared" si="28"/>
        <v>3.0172859830667926</v>
      </c>
      <c r="K20" t="s">
        <v>87</v>
      </c>
    </row>
    <row r="21" spans="3:19" x14ac:dyDescent="0.25">
      <c r="C21" s="9"/>
      <c r="D21" s="9">
        <v>3.1654495136206862</v>
      </c>
      <c r="E21" s="9">
        <v>3.1654495136206862</v>
      </c>
      <c r="F21" s="9">
        <v>3.1654495136206862</v>
      </c>
      <c r="G21" s="9">
        <v>3.1654495136206862</v>
      </c>
      <c r="H21" s="9">
        <v>3.1654495136206862</v>
      </c>
      <c r="I21" s="9">
        <v>3.1654495136206862</v>
      </c>
      <c r="J21" s="9">
        <v>3.1654495136206862</v>
      </c>
      <c r="K21" t="s">
        <v>86</v>
      </c>
    </row>
    <row r="22" spans="3:19" x14ac:dyDescent="0.25">
      <c r="C22" s="9"/>
      <c r="D22" s="9"/>
      <c r="E22" s="9"/>
      <c r="F22" s="9"/>
      <c r="G22" s="9"/>
      <c r="H22" s="9"/>
      <c r="I22" s="9"/>
      <c r="J22" s="9"/>
    </row>
    <row r="23" spans="3:19" x14ac:dyDescent="0.25">
      <c r="C23" s="10" t="s">
        <v>63</v>
      </c>
      <c r="D23" s="13" t="s">
        <v>77</v>
      </c>
      <c r="E23" s="13" t="s">
        <v>78</v>
      </c>
      <c r="F23" s="13" t="s">
        <v>79</v>
      </c>
      <c r="G23" s="13" t="s">
        <v>80</v>
      </c>
      <c r="H23" s="13" t="s">
        <v>81</v>
      </c>
      <c r="I23" s="13" t="s">
        <v>82</v>
      </c>
      <c r="J23" s="13" t="s">
        <v>83</v>
      </c>
      <c r="L23" s="10" t="s">
        <v>74</v>
      </c>
      <c r="M23" s="13" t="s">
        <v>77</v>
      </c>
      <c r="N23" s="13" t="s">
        <v>78</v>
      </c>
      <c r="O23" s="13" t="s">
        <v>79</v>
      </c>
      <c r="P23" s="13" t="s">
        <v>80</v>
      </c>
      <c r="Q23" s="13" t="s">
        <v>81</v>
      </c>
      <c r="R23" s="13" t="s">
        <v>82</v>
      </c>
      <c r="S23" s="13" t="s">
        <v>83</v>
      </c>
    </row>
    <row r="24" spans="3:19" x14ac:dyDescent="0.25">
      <c r="C24" s="10" t="s">
        <v>64</v>
      </c>
      <c r="D24" s="9">
        <v>104.59547104964106</v>
      </c>
      <c r="E24" s="9">
        <v>112.60601735081349</v>
      </c>
      <c r="F24" s="9">
        <v>97.746611602317131</v>
      </c>
      <c r="G24" s="9">
        <v>108.34973253138944</v>
      </c>
      <c r="H24" s="9">
        <v>123.71601208459214</v>
      </c>
      <c r="I24" s="9">
        <v>100.40466753513124</v>
      </c>
      <c r="J24" s="9">
        <v>52.581487846115472</v>
      </c>
      <c r="L24" s="10" t="s">
        <v>64</v>
      </c>
      <c r="M24" s="9">
        <v>105.30463776902093</v>
      </c>
      <c r="N24" s="9">
        <v>97.029402849348287</v>
      </c>
      <c r="O24" s="9">
        <v>95.362230979084572</v>
      </c>
      <c r="P24" s="9">
        <v>107.48711730827523</v>
      </c>
      <c r="Q24" s="9">
        <v>136.95059108820854</v>
      </c>
      <c r="R24" s="9">
        <v>99.848438920885101</v>
      </c>
      <c r="S24" s="9">
        <v>58.017581085177319</v>
      </c>
    </row>
    <row r="25" spans="3:19" x14ac:dyDescent="0.25">
      <c r="C25" s="10" t="s">
        <v>65</v>
      </c>
      <c r="D25" s="9">
        <v>101.59477683827464</v>
      </c>
      <c r="E25" s="9">
        <v>97.131542331157021</v>
      </c>
      <c r="F25" s="9">
        <v>81.00181954404367</v>
      </c>
      <c r="G25" s="9">
        <v>89.00781333618751</v>
      </c>
      <c r="H25" s="9">
        <v>101.85165364443969</v>
      </c>
      <c r="I25" s="9">
        <v>124.09290377822968</v>
      </c>
      <c r="J25" s="9">
        <v>105.31949052766778</v>
      </c>
      <c r="L25" s="10" t="s">
        <v>65</v>
      </c>
      <c r="M25" s="9">
        <v>102.55862828168263</v>
      </c>
      <c r="N25" s="9">
        <v>90.929712779797853</v>
      </c>
      <c r="O25" s="9">
        <v>82.196350535410488</v>
      </c>
      <c r="P25" s="9">
        <v>92.470894352336799</v>
      </c>
      <c r="Q25" s="9">
        <v>104.23991726990694</v>
      </c>
      <c r="R25" s="9">
        <v>113.27684558161258</v>
      </c>
      <c r="S25" s="9">
        <v>114.32765119925277</v>
      </c>
    </row>
    <row r="26" spans="3:19" x14ac:dyDescent="0.25">
      <c r="C26" s="10" t="s">
        <v>66</v>
      </c>
      <c r="D26" s="9">
        <v>103.99708784730191</v>
      </c>
      <c r="E26" s="9">
        <v>89.755236731108596</v>
      </c>
      <c r="F26" s="9">
        <v>118.57684363797512</v>
      </c>
      <c r="G26" s="9">
        <v>119.55178171516299</v>
      </c>
      <c r="H26" s="9">
        <v>104.19650699945397</v>
      </c>
      <c r="I26" s="9">
        <v>92.53048659855817</v>
      </c>
      <c r="J26" s="9">
        <v>71.392056470439286</v>
      </c>
      <c r="L26" s="10" t="s">
        <v>66</v>
      </c>
      <c r="M26" s="9">
        <v>107.36291502282901</v>
      </c>
      <c r="N26" s="9">
        <v>84.762917978042751</v>
      </c>
      <c r="O26" s="9">
        <v>125.15330171254635</v>
      </c>
      <c r="P26" s="9">
        <v>127.65636774679727</v>
      </c>
      <c r="Q26" s="9">
        <v>96.812801985903633</v>
      </c>
      <c r="R26" s="9">
        <v>88.745068487078328</v>
      </c>
      <c r="S26" s="9">
        <v>69.506627066802608</v>
      </c>
    </row>
    <row r="27" spans="3:19" x14ac:dyDescent="0.25">
      <c r="C27" s="10" t="s">
        <v>76</v>
      </c>
      <c r="D27" s="11">
        <v>103.59220628849641</v>
      </c>
      <c r="E27" s="11">
        <v>100.65959930528534</v>
      </c>
      <c r="F27" s="11">
        <v>100.42992587812125</v>
      </c>
      <c r="G27" s="11">
        <v>107.04300207844962</v>
      </c>
      <c r="H27" s="11">
        <v>111.21129006235348</v>
      </c>
      <c r="I27" s="11">
        <v>104.00789621038847</v>
      </c>
      <c r="J27" s="11">
        <v>73.056080176905496</v>
      </c>
      <c r="L27" s="10" t="s">
        <v>76</v>
      </c>
      <c r="M27" s="11">
        <v>105.31544277086766</v>
      </c>
      <c r="N27" s="11">
        <v>91.19785011801055</v>
      </c>
      <c r="O27" s="11">
        <v>102.34205595311093</v>
      </c>
      <c r="P27" s="11">
        <v>110.64595800947508</v>
      </c>
      <c r="Q27" s="11">
        <v>114.59528711338262</v>
      </c>
      <c r="R27" s="11">
        <v>99.434611181715724</v>
      </c>
      <c r="S27" s="11">
        <v>76.468794853437359</v>
      </c>
    </row>
    <row r="28" spans="3:19" x14ac:dyDescent="0.25">
      <c r="C28" s="10" t="s">
        <v>84</v>
      </c>
      <c r="D28" s="11">
        <f t="shared" ref="D28:J28" si="29">(D27/SUM($D27:$J27))*100</f>
        <v>14.798886612642342</v>
      </c>
      <c r="E28" s="11">
        <f t="shared" si="29"/>
        <v>14.379942757897904</v>
      </c>
      <c r="F28" s="11">
        <f t="shared" si="29"/>
        <v>14.347132268303033</v>
      </c>
      <c r="G28" s="11">
        <f t="shared" si="29"/>
        <v>15.291857439778514</v>
      </c>
      <c r="H28" s="11">
        <f t="shared" si="29"/>
        <v>15.887327151764779</v>
      </c>
      <c r="I28" s="11">
        <f t="shared" si="29"/>
        <v>14.85827088719835</v>
      </c>
      <c r="J28" s="11">
        <f t="shared" si="29"/>
        <v>10.436582882415069</v>
      </c>
      <c r="L28" s="10" t="s">
        <v>84</v>
      </c>
      <c r="M28" s="11">
        <v>15.045063252981095</v>
      </c>
      <c r="N28" s="11">
        <v>13.028264302572937</v>
      </c>
      <c r="O28" s="11">
        <v>14.620293707587276</v>
      </c>
      <c r="P28" s="11">
        <v>15.806565429925012</v>
      </c>
      <c r="Q28" s="11">
        <v>16.370755301911803</v>
      </c>
      <c r="R28" s="11">
        <v>14.204944454530818</v>
      </c>
      <c r="S28" s="11">
        <v>10.924113550491054</v>
      </c>
    </row>
    <row r="29" spans="3:19" x14ac:dyDescent="0.25">
      <c r="M29" s="9"/>
    </row>
    <row r="31" spans="3:19" x14ac:dyDescent="0.25">
      <c r="C31" s="10" t="str">
        <f t="array" ref="C31:H38">TRANSPOSE(C23:J28)</f>
        <v>Выручка</v>
      </c>
      <c r="D31" s="10" t="str">
        <v>Утро</v>
      </c>
      <c r="E31" s="10" t="str">
        <v>День</v>
      </c>
      <c r="F31" s="10" t="str">
        <v>Вечер</v>
      </c>
      <c r="G31" s="10" t="str">
        <v>За сутки</v>
      </c>
      <c r="H31" s="10" t="str">
        <v>Доля</v>
      </c>
      <c r="L31" s="10" t="str">
        <f t="array" ref="L31:Q38">TRANSPOSE(L23:S28)</f>
        <v>Посетители</v>
      </c>
      <c r="M31" s="10" t="str">
        <v>Утро</v>
      </c>
      <c r="N31" s="10" t="str">
        <v>День</v>
      </c>
      <c r="O31" s="10" t="str">
        <v>Вечер</v>
      </c>
      <c r="P31" s="10" t="str">
        <v>За сутки</v>
      </c>
      <c r="Q31" s="10" t="str">
        <v>Доля</v>
      </c>
    </row>
    <row r="32" spans="3:19" x14ac:dyDescent="0.25">
      <c r="C32" s="10" t="str">
        <v>Пн</v>
      </c>
      <c r="D32" s="9">
        <v>104.59547104964106</v>
      </c>
      <c r="E32" s="9">
        <v>101.59477683827464</v>
      </c>
      <c r="F32" s="9">
        <v>103.99708784730191</v>
      </c>
      <c r="G32" s="11">
        <v>103.59220628849641</v>
      </c>
      <c r="H32" s="11">
        <v>14.798886612642342</v>
      </c>
      <c r="L32" s="10" t="str">
        <v>Пн</v>
      </c>
      <c r="M32" s="9">
        <v>105.30463776902093</v>
      </c>
      <c r="N32" s="9">
        <v>102.55862828168263</v>
      </c>
      <c r="O32" s="9">
        <v>107.36291502282901</v>
      </c>
      <c r="P32" s="11">
        <v>105.31544277086766</v>
      </c>
      <c r="Q32" s="11">
        <v>15.045063252981095</v>
      </c>
    </row>
    <row r="33" spans="3:17" x14ac:dyDescent="0.25">
      <c r="C33" s="10" t="str">
        <v>Вт</v>
      </c>
      <c r="D33" s="9">
        <v>112.60601735081349</v>
      </c>
      <c r="E33" s="9">
        <v>97.131542331157021</v>
      </c>
      <c r="F33" s="9">
        <v>89.755236731108596</v>
      </c>
      <c r="G33" s="11">
        <v>100.65959930528534</v>
      </c>
      <c r="H33" s="11">
        <v>14.379942757897904</v>
      </c>
      <c r="L33" s="10" t="str">
        <v>Вт</v>
      </c>
      <c r="M33" s="9">
        <v>97.029402849348287</v>
      </c>
      <c r="N33" s="9">
        <v>90.929712779797853</v>
      </c>
      <c r="O33" s="9">
        <v>84.762917978042751</v>
      </c>
      <c r="P33" s="11">
        <v>91.19785011801055</v>
      </c>
      <c r="Q33" s="11">
        <v>13.028264302572937</v>
      </c>
    </row>
    <row r="34" spans="3:17" x14ac:dyDescent="0.25">
      <c r="C34" s="10" t="str">
        <v>Ср</v>
      </c>
      <c r="D34" s="9">
        <v>97.746611602317131</v>
      </c>
      <c r="E34" s="14">
        <v>81.00181954404367</v>
      </c>
      <c r="F34" s="9">
        <v>118.57684363797512</v>
      </c>
      <c r="G34" s="11">
        <v>100.42992587812125</v>
      </c>
      <c r="H34" s="11">
        <v>14.347132268303033</v>
      </c>
      <c r="L34" s="10" t="str">
        <v>Ср</v>
      </c>
      <c r="M34" s="9">
        <v>95.362230979084572</v>
      </c>
      <c r="N34" s="14">
        <v>82.196350535410488</v>
      </c>
      <c r="O34" s="9">
        <v>125.15330171254635</v>
      </c>
      <c r="P34" s="11">
        <v>102.34205595311093</v>
      </c>
      <c r="Q34" s="11">
        <v>14.620293707587276</v>
      </c>
    </row>
    <row r="35" spans="3:17" x14ac:dyDescent="0.25">
      <c r="C35" s="10" t="str">
        <v>Чт</v>
      </c>
      <c r="D35" s="9">
        <v>108.34973253138944</v>
      </c>
      <c r="E35" s="9">
        <v>89.00781333618751</v>
      </c>
      <c r="F35" s="9">
        <v>119.55178171516299</v>
      </c>
      <c r="G35" s="11">
        <v>107.04300207844962</v>
      </c>
      <c r="H35" s="11">
        <v>15.291857439778514</v>
      </c>
      <c r="L35" s="10" t="str">
        <v>Чт</v>
      </c>
      <c r="M35" s="9">
        <v>107.48711730827523</v>
      </c>
      <c r="N35" s="9">
        <v>92.470894352336799</v>
      </c>
      <c r="O35" s="9">
        <v>127.65636774679727</v>
      </c>
      <c r="P35" s="11">
        <v>110.64595800947508</v>
      </c>
      <c r="Q35" s="11">
        <v>15.806565429925012</v>
      </c>
    </row>
    <row r="36" spans="3:17" x14ac:dyDescent="0.25">
      <c r="C36" s="10" t="str">
        <v>Пт</v>
      </c>
      <c r="D36" s="9">
        <v>123.71601208459214</v>
      </c>
      <c r="E36" s="9">
        <v>101.85165364443969</v>
      </c>
      <c r="F36" s="9">
        <v>104.19650699945397</v>
      </c>
      <c r="G36" s="11">
        <v>111.21129006235348</v>
      </c>
      <c r="H36" s="11">
        <v>15.887327151764779</v>
      </c>
      <c r="L36" s="10" t="str">
        <v>Пт</v>
      </c>
      <c r="M36" s="9">
        <v>136.95059108820854</v>
      </c>
      <c r="N36" s="9">
        <v>104.23991726990694</v>
      </c>
      <c r="O36" s="9">
        <v>96.812801985903633</v>
      </c>
      <c r="P36" s="11">
        <v>114.59528711338262</v>
      </c>
      <c r="Q36" s="11">
        <v>16.370755301911803</v>
      </c>
    </row>
    <row r="37" spans="3:17" x14ac:dyDescent="0.25">
      <c r="C37" s="10" t="str">
        <v>Сб</v>
      </c>
      <c r="D37" s="9">
        <v>100.40466753513124</v>
      </c>
      <c r="E37" s="9">
        <v>124.09290377822968</v>
      </c>
      <c r="F37" s="9">
        <v>92.53048659855817</v>
      </c>
      <c r="G37" s="11">
        <v>104.00789621038847</v>
      </c>
      <c r="H37" s="11">
        <v>14.85827088719835</v>
      </c>
      <c r="L37" s="10" t="str">
        <v>Сб</v>
      </c>
      <c r="M37" s="9">
        <v>99.848438920885101</v>
      </c>
      <c r="N37" s="9">
        <v>113.27684558161258</v>
      </c>
      <c r="O37" s="9">
        <v>88.745068487078328</v>
      </c>
      <c r="P37" s="11">
        <v>99.434611181715724</v>
      </c>
      <c r="Q37" s="11">
        <v>14.204944454530818</v>
      </c>
    </row>
    <row r="38" spans="3:17" x14ac:dyDescent="0.25">
      <c r="C38" s="10" t="str">
        <v>Вс</v>
      </c>
      <c r="D38" s="9">
        <v>52.581487846115472</v>
      </c>
      <c r="E38" s="9">
        <v>105.31949052766778</v>
      </c>
      <c r="F38" s="9">
        <v>71.392056470439286</v>
      </c>
      <c r="G38" s="11">
        <v>73.056080176905496</v>
      </c>
      <c r="H38" s="11">
        <v>10.436582882415069</v>
      </c>
      <c r="L38" s="10" t="str">
        <v>Вс</v>
      </c>
      <c r="M38" s="9">
        <v>58.017581085177319</v>
      </c>
      <c r="N38" s="9">
        <v>114.32765119925277</v>
      </c>
      <c r="O38" s="9">
        <v>69.506627066802608</v>
      </c>
      <c r="P38" s="11">
        <v>76.468794853437359</v>
      </c>
      <c r="Q38" s="11">
        <v>10.924113550491054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6"/>
  <sheetViews>
    <sheetView topLeftCell="A4" workbookViewId="0">
      <selection activeCell="T26" sqref="T26"/>
    </sheetView>
  </sheetViews>
  <sheetFormatPr defaultRowHeight="15" x14ac:dyDescent="0.25"/>
  <sheetData>
    <row r="4" spans="3:10" x14ac:dyDescent="0.25"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</row>
    <row r="5" spans="3:10" x14ac:dyDescent="0.25">
      <c r="C5" t="s">
        <v>88</v>
      </c>
      <c r="D5" s="9">
        <v>3.1065573770491799</v>
      </c>
      <c r="E5" s="9">
        <v>3.4859002169197395</v>
      </c>
      <c r="F5" s="9">
        <v>3.099226804123711</v>
      </c>
      <c r="G5" s="9">
        <v>3.0553930173590795</v>
      </c>
      <c r="H5" s="9">
        <v>3.0649717514124291</v>
      </c>
      <c r="I5" s="9">
        <v>3.3034906854765778</v>
      </c>
      <c r="J5" s="9">
        <v>3.0172859830667926</v>
      </c>
    </row>
    <row r="6" spans="3:10" x14ac:dyDescent="0.25">
      <c r="C6" t="s">
        <v>86</v>
      </c>
      <c r="D6" s="9">
        <v>3.1654495136206862</v>
      </c>
      <c r="E6" s="9">
        <v>3.1654495136206862</v>
      </c>
      <c r="F6" s="9">
        <v>3.1654495136206862</v>
      </c>
      <c r="G6" s="9">
        <v>3.1654495136206862</v>
      </c>
      <c r="H6" s="9">
        <v>3.1654495136206862</v>
      </c>
      <c r="I6" s="9">
        <v>3.1654495136206862</v>
      </c>
      <c r="J6" s="9">
        <v>3.1654495136206862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Процентое распределение</vt:lpstr>
      <vt:lpstr>График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2017-07-30T09:01:16Z</dcterms:created>
  <dcterms:modified xsi:type="dcterms:W3CDTF">2017-07-30T14:47:02Z</dcterms:modified>
</cp:coreProperties>
</file>