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240" windowWidth="27795" windowHeight="12465" firstSheet="4" activeTab="4"/>
  </bookViews>
  <sheets>
    <sheet name="Sheet1" sheetId="1" r:id="rId1"/>
    <sheet name="Sheet3" sheetId="3" r:id="rId2"/>
    <sheet name="tab" sheetId="2" r:id="rId3"/>
    <sheet name="feeding" sheetId="4" r:id="rId4"/>
    <sheet name="feedng indices" sheetId="5" r:id="rId5"/>
    <sheet name="Sheet6" sheetId="6" r:id="rId6"/>
    <sheet name="Sheet4" sheetId="7" r:id="rId7"/>
    <sheet name="with statgraph" sheetId="8" r:id="rId8"/>
  </sheets>
  <calcPr calcId="162912"/>
</workbook>
</file>

<file path=xl/calcChain.xml><?xml version="1.0" encoding="utf-8"?>
<calcChain xmlns="http://schemas.openxmlformats.org/spreadsheetml/2006/main">
  <c r="AH31" i="6" l="1"/>
  <c r="AG31" i="6"/>
  <c r="AF31" i="6"/>
  <c r="AE31" i="6"/>
  <c r="AE30" i="6"/>
  <c r="AE33" i="6"/>
  <c r="AD31" i="6"/>
  <c r="AC31" i="6"/>
  <c r="AC30" i="6"/>
  <c r="AC33" i="6"/>
  <c r="AB31" i="6"/>
  <c r="AB30" i="6"/>
  <c r="AB33" i="6"/>
  <c r="AA31" i="6"/>
  <c r="Z31" i="6"/>
  <c r="AG30" i="6"/>
  <c r="AG33" i="6"/>
  <c r="AJ3" i="6"/>
  <c r="AJ2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31" i="6"/>
  <c r="Z30" i="6"/>
  <c r="Z33" i="6"/>
  <c r="AA30" i="6"/>
  <c r="AA33" i="6"/>
  <c r="AD30" i="6"/>
  <c r="AD33" i="6"/>
  <c r="AF30" i="6"/>
  <c r="AF33" i="6"/>
  <c r="AH30" i="6"/>
  <c r="Y31" i="6"/>
  <c r="Y30" i="6"/>
  <c r="Y33" i="6"/>
  <c r="W135" i="6"/>
  <c r="V135" i="6"/>
  <c r="U135" i="6"/>
  <c r="T135" i="6"/>
  <c r="S135" i="6"/>
  <c r="R135" i="6"/>
  <c r="Q135" i="6"/>
  <c r="P135" i="6"/>
  <c r="O135" i="6"/>
  <c r="N135" i="6"/>
  <c r="K135" i="6"/>
  <c r="J135" i="6"/>
  <c r="I135" i="6"/>
  <c r="H135" i="6"/>
  <c r="G135" i="6"/>
  <c r="F135" i="6"/>
  <c r="E135" i="6"/>
  <c r="D135" i="6"/>
  <c r="C135" i="6"/>
  <c r="B135" i="6"/>
  <c r="W130" i="6"/>
  <c r="V130" i="6"/>
  <c r="U130" i="6"/>
  <c r="T130" i="6"/>
  <c r="S130" i="6"/>
  <c r="R130" i="6"/>
  <c r="Q130" i="6"/>
  <c r="P130" i="6"/>
  <c r="O130" i="6"/>
  <c r="N130" i="6"/>
  <c r="K130" i="6"/>
  <c r="J130" i="6"/>
  <c r="I130" i="6"/>
  <c r="H130" i="6"/>
  <c r="G130" i="6"/>
  <c r="F130" i="6"/>
  <c r="E130" i="6"/>
  <c r="D130" i="6"/>
  <c r="C130" i="6"/>
  <c r="B130" i="6"/>
  <c r="W125" i="6"/>
  <c r="V125" i="6"/>
  <c r="U125" i="6"/>
  <c r="T125" i="6"/>
  <c r="S125" i="6"/>
  <c r="R125" i="6"/>
  <c r="Q125" i="6"/>
  <c r="P125" i="6"/>
  <c r="O125" i="6"/>
  <c r="N125" i="6"/>
  <c r="K125" i="6"/>
  <c r="J125" i="6"/>
  <c r="I125" i="6"/>
  <c r="H125" i="6"/>
  <c r="G125" i="6"/>
  <c r="F125" i="6"/>
  <c r="E125" i="6"/>
  <c r="D125" i="6"/>
  <c r="C125" i="6"/>
  <c r="B125" i="6"/>
  <c r="W120" i="6"/>
  <c r="V120" i="6"/>
  <c r="U120" i="6"/>
  <c r="T120" i="6"/>
  <c r="S120" i="6"/>
  <c r="R120" i="6"/>
  <c r="Q120" i="6"/>
  <c r="P120" i="6"/>
  <c r="O120" i="6"/>
  <c r="N120" i="6"/>
  <c r="K120" i="6"/>
  <c r="J120" i="6"/>
  <c r="I120" i="6"/>
  <c r="H120" i="6"/>
  <c r="G120" i="6"/>
  <c r="F120" i="6"/>
  <c r="E120" i="6"/>
  <c r="D120" i="6"/>
  <c r="C120" i="6"/>
  <c r="B120" i="6"/>
  <c r="W115" i="6"/>
  <c r="V115" i="6"/>
  <c r="U115" i="6"/>
  <c r="T115" i="6"/>
  <c r="S115" i="6"/>
  <c r="R115" i="6"/>
  <c r="Q115" i="6"/>
  <c r="P115" i="6"/>
  <c r="O115" i="6"/>
  <c r="N115" i="6"/>
  <c r="K115" i="6"/>
  <c r="J115" i="6"/>
  <c r="I115" i="6"/>
  <c r="H115" i="6"/>
  <c r="G115" i="6"/>
  <c r="F115" i="6"/>
  <c r="E115" i="6"/>
  <c r="D115" i="6"/>
  <c r="C115" i="6"/>
  <c r="B115" i="6"/>
  <c r="W110" i="6"/>
  <c r="V110" i="6"/>
  <c r="U110" i="6"/>
  <c r="T110" i="6"/>
  <c r="S110" i="6"/>
  <c r="R110" i="6"/>
  <c r="Q110" i="6"/>
  <c r="P110" i="6"/>
  <c r="O110" i="6"/>
  <c r="N110" i="6"/>
  <c r="K110" i="6"/>
  <c r="J110" i="6"/>
  <c r="I110" i="6"/>
  <c r="H110" i="6"/>
  <c r="G110" i="6"/>
  <c r="F110" i="6"/>
  <c r="E110" i="6"/>
  <c r="D110" i="6"/>
  <c r="C110" i="6"/>
  <c r="B110" i="6"/>
  <c r="W105" i="6"/>
  <c r="V105" i="6"/>
  <c r="U105" i="6"/>
  <c r="T105" i="6"/>
  <c r="S105" i="6"/>
  <c r="R105" i="6"/>
  <c r="Q105" i="6"/>
  <c r="P105" i="6"/>
  <c r="O105" i="6"/>
  <c r="N105" i="6"/>
  <c r="K105" i="6"/>
  <c r="J105" i="6"/>
  <c r="I105" i="6"/>
  <c r="H105" i="6"/>
  <c r="G105" i="6"/>
  <c r="F105" i="6"/>
  <c r="E105" i="6"/>
  <c r="D105" i="6"/>
  <c r="C105" i="6"/>
  <c r="B105" i="6"/>
  <c r="W100" i="6"/>
  <c r="V100" i="6"/>
  <c r="U100" i="6"/>
  <c r="T100" i="6"/>
  <c r="S100" i="6"/>
  <c r="R100" i="6"/>
  <c r="Q100" i="6"/>
  <c r="P100" i="6"/>
  <c r="O100" i="6"/>
  <c r="N100" i="6"/>
  <c r="K100" i="6"/>
  <c r="J100" i="6"/>
  <c r="I100" i="6"/>
  <c r="H100" i="6"/>
  <c r="G100" i="6"/>
  <c r="F100" i="6"/>
  <c r="E100" i="6"/>
  <c r="D100" i="6"/>
  <c r="C100" i="6"/>
  <c r="B100" i="6"/>
  <c r="W95" i="6"/>
  <c r="V95" i="6"/>
  <c r="U95" i="6"/>
  <c r="T95" i="6"/>
  <c r="S95" i="6"/>
  <c r="R95" i="6"/>
  <c r="Q95" i="6"/>
  <c r="P95" i="6"/>
  <c r="O95" i="6"/>
  <c r="N95" i="6"/>
  <c r="K95" i="6"/>
  <c r="J95" i="6"/>
  <c r="I95" i="6"/>
  <c r="H95" i="6"/>
  <c r="G95" i="6"/>
  <c r="F95" i="6"/>
  <c r="E95" i="6"/>
  <c r="D95" i="6"/>
  <c r="C95" i="6"/>
  <c r="B95" i="6"/>
  <c r="W90" i="6"/>
  <c r="V90" i="6"/>
  <c r="U90" i="6"/>
  <c r="T90" i="6"/>
  <c r="S90" i="6"/>
  <c r="R90" i="6"/>
  <c r="Q90" i="6"/>
  <c r="P90" i="6"/>
  <c r="O90" i="6"/>
  <c r="N90" i="6"/>
  <c r="K90" i="6"/>
  <c r="J90" i="6"/>
  <c r="I90" i="6"/>
  <c r="H90" i="6"/>
  <c r="G90" i="6"/>
  <c r="F90" i="6"/>
  <c r="E90" i="6"/>
  <c r="D90" i="6"/>
  <c r="C90" i="6"/>
  <c r="B90" i="6"/>
  <c r="W80" i="6"/>
  <c r="V80" i="6"/>
  <c r="U80" i="6"/>
  <c r="T80" i="6"/>
  <c r="S80" i="6"/>
  <c r="R80" i="6"/>
  <c r="Q80" i="6"/>
  <c r="P80" i="6"/>
  <c r="O80" i="6"/>
  <c r="N80" i="6"/>
  <c r="K80" i="6"/>
  <c r="J80" i="6"/>
  <c r="I80" i="6"/>
  <c r="H80" i="6"/>
  <c r="G80" i="6"/>
  <c r="F80" i="6"/>
  <c r="E80" i="6"/>
  <c r="D80" i="6"/>
  <c r="C80" i="6"/>
  <c r="B80" i="6"/>
  <c r="W85" i="6"/>
  <c r="V85" i="6"/>
  <c r="U85" i="6"/>
  <c r="T85" i="6"/>
  <c r="S85" i="6"/>
  <c r="R85" i="6"/>
  <c r="Q85" i="6"/>
  <c r="P85" i="6"/>
  <c r="O85" i="6"/>
  <c r="N85" i="6"/>
  <c r="K85" i="6"/>
  <c r="J85" i="6"/>
  <c r="I85" i="6"/>
  <c r="H85" i="6"/>
  <c r="G85" i="6"/>
  <c r="F85" i="6"/>
  <c r="E85" i="6"/>
  <c r="D85" i="6"/>
  <c r="C85" i="6"/>
  <c r="B85" i="6"/>
  <c r="W75" i="6"/>
  <c r="V75" i="6"/>
  <c r="U75" i="6"/>
  <c r="T75" i="6"/>
  <c r="S75" i="6"/>
  <c r="R75" i="6"/>
  <c r="Q75" i="6"/>
  <c r="P75" i="6"/>
  <c r="O75" i="6"/>
  <c r="N75" i="6"/>
  <c r="K75" i="6"/>
  <c r="J75" i="6"/>
  <c r="I75" i="6"/>
  <c r="H75" i="6"/>
  <c r="G75" i="6"/>
  <c r="F75" i="6"/>
  <c r="E75" i="6"/>
  <c r="D75" i="6"/>
  <c r="C75" i="6"/>
  <c r="B75" i="6"/>
  <c r="W70" i="6"/>
  <c r="V70" i="6"/>
  <c r="U70" i="6"/>
  <c r="T70" i="6"/>
  <c r="S70" i="6"/>
  <c r="R70" i="6"/>
  <c r="Q70" i="6"/>
  <c r="P70" i="6"/>
  <c r="O70" i="6"/>
  <c r="N70" i="6"/>
  <c r="K70" i="6"/>
  <c r="J70" i="6"/>
  <c r="I70" i="6"/>
  <c r="H70" i="6"/>
  <c r="G70" i="6"/>
  <c r="F70" i="6"/>
  <c r="E70" i="6"/>
  <c r="D70" i="6"/>
  <c r="C70" i="6"/>
  <c r="B70" i="6"/>
  <c r="W65" i="6"/>
  <c r="V65" i="6"/>
  <c r="U65" i="6"/>
  <c r="T65" i="6"/>
  <c r="S65" i="6"/>
  <c r="R65" i="6"/>
  <c r="Q65" i="6"/>
  <c r="P65" i="6"/>
  <c r="O65" i="6"/>
  <c r="N65" i="6"/>
  <c r="K65" i="6"/>
  <c r="J65" i="6"/>
  <c r="I65" i="6"/>
  <c r="H65" i="6"/>
  <c r="G65" i="6"/>
  <c r="F65" i="6"/>
  <c r="E65" i="6"/>
  <c r="D65" i="6"/>
  <c r="C65" i="6"/>
  <c r="B65" i="6"/>
  <c r="W60" i="6"/>
  <c r="V60" i="6"/>
  <c r="U60" i="6"/>
  <c r="T60" i="6"/>
  <c r="S60" i="6"/>
  <c r="R60" i="6"/>
  <c r="Q60" i="6"/>
  <c r="P60" i="6"/>
  <c r="O60" i="6"/>
  <c r="N60" i="6"/>
  <c r="K60" i="6"/>
  <c r="J60" i="6"/>
  <c r="I60" i="6"/>
  <c r="H60" i="6"/>
  <c r="G60" i="6"/>
  <c r="F60" i="6"/>
  <c r="E60" i="6"/>
  <c r="D60" i="6"/>
  <c r="C60" i="6"/>
  <c r="B60" i="6"/>
  <c r="W55" i="6"/>
  <c r="V55" i="6"/>
  <c r="U55" i="6"/>
  <c r="T55" i="6"/>
  <c r="S55" i="6"/>
  <c r="R55" i="6"/>
  <c r="Q55" i="6"/>
  <c r="P55" i="6"/>
  <c r="O55" i="6"/>
  <c r="N55" i="6"/>
  <c r="K55" i="6"/>
  <c r="J55" i="6"/>
  <c r="I55" i="6"/>
  <c r="H55" i="6"/>
  <c r="G55" i="6"/>
  <c r="F55" i="6"/>
  <c r="E55" i="6"/>
  <c r="D55" i="6"/>
  <c r="C55" i="6"/>
  <c r="B55" i="6"/>
  <c r="W50" i="6"/>
  <c r="V50" i="6"/>
  <c r="U50" i="6"/>
  <c r="T50" i="6"/>
  <c r="S50" i="6"/>
  <c r="R50" i="6"/>
  <c r="Q50" i="6"/>
  <c r="P50" i="6"/>
  <c r="O50" i="6"/>
  <c r="N50" i="6"/>
  <c r="K50" i="6"/>
  <c r="J50" i="6"/>
  <c r="I50" i="6"/>
  <c r="H50" i="6"/>
  <c r="G50" i="6"/>
  <c r="F50" i="6"/>
  <c r="E50" i="6"/>
  <c r="D50" i="6"/>
  <c r="C50" i="6"/>
  <c r="B50" i="6"/>
  <c r="W45" i="6"/>
  <c r="V45" i="6"/>
  <c r="U45" i="6"/>
  <c r="T45" i="6"/>
  <c r="S45" i="6"/>
  <c r="R45" i="6"/>
  <c r="Q45" i="6"/>
  <c r="P45" i="6"/>
  <c r="O45" i="6"/>
  <c r="N45" i="6"/>
  <c r="K45" i="6"/>
  <c r="J45" i="6"/>
  <c r="I45" i="6"/>
  <c r="H45" i="6"/>
  <c r="G45" i="6"/>
  <c r="F45" i="6"/>
  <c r="E45" i="6"/>
  <c r="D45" i="6"/>
  <c r="C45" i="6"/>
  <c r="B45" i="6"/>
  <c r="W40" i="6"/>
  <c r="V40" i="6"/>
  <c r="U40" i="6"/>
  <c r="T40" i="6"/>
  <c r="S40" i="6"/>
  <c r="R40" i="6"/>
  <c r="Q40" i="6"/>
  <c r="P40" i="6"/>
  <c r="O40" i="6"/>
  <c r="N40" i="6"/>
  <c r="K40" i="6"/>
  <c r="J40" i="6"/>
  <c r="I40" i="6"/>
  <c r="H40" i="6"/>
  <c r="G40" i="6"/>
  <c r="F40" i="6"/>
  <c r="E40" i="6"/>
  <c r="D40" i="6"/>
  <c r="C40" i="6"/>
  <c r="B40" i="6"/>
  <c r="W35" i="6"/>
  <c r="V35" i="6"/>
  <c r="U35" i="6"/>
  <c r="T35" i="6"/>
  <c r="S35" i="6"/>
  <c r="R35" i="6"/>
  <c r="Q35" i="6"/>
  <c r="P35" i="6"/>
  <c r="O35" i="6"/>
  <c r="N35" i="6"/>
  <c r="K35" i="6"/>
  <c r="J35" i="6"/>
  <c r="I35" i="6"/>
  <c r="H35" i="6"/>
  <c r="G35" i="6"/>
  <c r="F35" i="6"/>
  <c r="E35" i="6"/>
  <c r="D35" i="6"/>
  <c r="C35" i="6"/>
  <c r="B35" i="6"/>
  <c r="W30" i="6"/>
  <c r="V30" i="6"/>
  <c r="U30" i="6"/>
  <c r="T30" i="6"/>
  <c r="S30" i="6"/>
  <c r="R30" i="6"/>
  <c r="Q30" i="6"/>
  <c r="P30" i="6"/>
  <c r="O30" i="6"/>
  <c r="N30" i="6"/>
  <c r="K30" i="6"/>
  <c r="J30" i="6"/>
  <c r="I30" i="6"/>
  <c r="H30" i="6"/>
  <c r="G30" i="6"/>
  <c r="F30" i="6"/>
  <c r="E30" i="6"/>
  <c r="D30" i="6"/>
  <c r="C30" i="6"/>
  <c r="B30" i="6"/>
  <c r="W25" i="6"/>
  <c r="V25" i="6"/>
  <c r="U25" i="6"/>
  <c r="T25" i="6"/>
  <c r="S25" i="6"/>
  <c r="R25" i="6"/>
  <c r="Q25" i="6"/>
  <c r="P25" i="6"/>
  <c r="O25" i="6"/>
  <c r="N25" i="6"/>
  <c r="K25" i="6"/>
  <c r="J25" i="6"/>
  <c r="I25" i="6"/>
  <c r="H25" i="6"/>
  <c r="G25" i="6"/>
  <c r="F25" i="6"/>
  <c r="E25" i="6"/>
  <c r="D25" i="6"/>
  <c r="C25" i="6"/>
  <c r="B25" i="6"/>
  <c r="W20" i="6"/>
  <c r="V20" i="6"/>
  <c r="U20" i="6"/>
  <c r="T20" i="6"/>
  <c r="S20" i="6"/>
  <c r="R20" i="6"/>
  <c r="Q20" i="6"/>
  <c r="P20" i="6"/>
  <c r="O20" i="6"/>
  <c r="N20" i="6"/>
  <c r="K20" i="6"/>
  <c r="J20" i="6"/>
  <c r="I20" i="6"/>
  <c r="H20" i="6"/>
  <c r="G20" i="6"/>
  <c r="F20" i="6"/>
  <c r="E20" i="6"/>
  <c r="D20" i="6"/>
  <c r="C20" i="6"/>
  <c r="B20" i="6"/>
  <c r="W15" i="6"/>
  <c r="V15" i="6"/>
  <c r="U15" i="6"/>
  <c r="T15" i="6"/>
  <c r="S15" i="6"/>
  <c r="R15" i="6"/>
  <c r="Q15" i="6"/>
  <c r="P15" i="6"/>
  <c r="O15" i="6"/>
  <c r="N15" i="6"/>
  <c r="K15" i="6"/>
  <c r="J15" i="6"/>
  <c r="I15" i="6"/>
  <c r="H15" i="6"/>
  <c r="G15" i="6"/>
  <c r="F15" i="6"/>
  <c r="E15" i="6"/>
  <c r="D15" i="6"/>
  <c r="C15" i="6"/>
  <c r="B15" i="6"/>
  <c r="W10" i="6"/>
  <c r="V10" i="6"/>
  <c r="U10" i="6"/>
  <c r="T10" i="6"/>
  <c r="S10" i="6"/>
  <c r="R10" i="6"/>
  <c r="Q10" i="6"/>
  <c r="P10" i="6"/>
  <c r="O10" i="6"/>
  <c r="N10" i="6"/>
  <c r="K10" i="6"/>
  <c r="J10" i="6"/>
  <c r="I10" i="6"/>
  <c r="H10" i="6"/>
  <c r="G10" i="6"/>
  <c r="F10" i="6"/>
  <c r="E10" i="6"/>
  <c r="D10" i="6"/>
  <c r="C10" i="6"/>
  <c r="B10" i="6"/>
  <c r="C5" i="6"/>
  <c r="D5" i="6"/>
  <c r="E5" i="6"/>
  <c r="F5" i="6"/>
  <c r="G5" i="6"/>
  <c r="H5" i="6"/>
  <c r="I5" i="6"/>
  <c r="J5" i="6"/>
  <c r="K5" i="6"/>
  <c r="N5" i="6"/>
  <c r="O5" i="6"/>
  <c r="P5" i="6"/>
  <c r="Q5" i="6"/>
  <c r="R5" i="6"/>
  <c r="S5" i="6"/>
  <c r="T5" i="6"/>
  <c r="U5" i="6"/>
  <c r="V5" i="6"/>
  <c r="W5" i="6"/>
  <c r="B5" i="6"/>
  <c r="AJ30" i="6"/>
  <c r="AJ33" i="6"/>
  <c r="AH33" i="6"/>
  <c r="L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4" i="1"/>
  <c r="K245" i="1"/>
  <c r="K247" i="1"/>
  <c r="K248" i="1"/>
  <c r="K250" i="1"/>
  <c r="K251" i="1"/>
  <c r="K253" i="1"/>
  <c r="K254" i="1"/>
  <c r="K256" i="1"/>
  <c r="K257" i="1"/>
  <c r="K259" i="1"/>
  <c r="K260" i="1"/>
  <c r="K262" i="1"/>
  <c r="K263" i="1"/>
  <c r="K265" i="1"/>
  <c r="K266" i="1"/>
  <c r="K268" i="1"/>
  <c r="K269" i="1"/>
  <c r="K271" i="1"/>
  <c r="K272" i="1"/>
  <c r="M272" i="1"/>
  <c r="N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2" i="1"/>
  <c r="L70" i="1"/>
  <c r="M70" i="1"/>
  <c r="N70" i="1"/>
  <c r="L172" i="1"/>
  <c r="M172" i="1"/>
  <c r="N172" i="1"/>
  <c r="L444" i="1"/>
  <c r="M444" i="1"/>
  <c r="N444" i="1"/>
  <c r="L478" i="1"/>
  <c r="L479" i="1"/>
  <c r="L480" i="1"/>
  <c r="L481" i="1"/>
  <c r="L240" i="1"/>
  <c r="L104" i="1"/>
  <c r="M104" i="1"/>
  <c r="N104" i="1"/>
  <c r="L410" i="1"/>
  <c r="L411" i="1"/>
  <c r="M411" i="1"/>
  <c r="N411" i="1"/>
  <c r="L274" i="1"/>
  <c r="M274" i="1"/>
  <c r="N274" i="1"/>
  <c r="L512" i="1"/>
  <c r="M512" i="1"/>
  <c r="N512" i="1"/>
  <c r="L376" i="1"/>
  <c r="M376" i="1"/>
  <c r="N376" i="1"/>
  <c r="L138" i="1"/>
  <c r="M138" i="1"/>
  <c r="N138" i="1"/>
  <c r="L342" i="1"/>
  <c r="L343" i="1"/>
  <c r="L36" i="1"/>
  <c r="M36" i="1"/>
  <c r="N36" i="1"/>
  <c r="L308" i="1"/>
  <c r="L309" i="1"/>
  <c r="L2" i="1"/>
  <c r="L3" i="1"/>
  <c r="L4" i="1"/>
  <c r="L206" i="1"/>
  <c r="L207" i="1"/>
  <c r="L208" i="1"/>
  <c r="M208" i="1"/>
  <c r="N208" i="1"/>
  <c r="M478" i="1"/>
  <c r="N478" i="1"/>
  <c r="L241" i="1"/>
  <c r="L242" i="1"/>
  <c r="M242" i="1"/>
  <c r="N242" i="1"/>
  <c r="L244" i="1"/>
  <c r="L248" i="1"/>
  <c r="M480" i="1"/>
  <c r="N480" i="1"/>
  <c r="M410" i="1"/>
  <c r="N410" i="1"/>
  <c r="L71" i="1"/>
  <c r="L72" i="1"/>
  <c r="L105" i="1"/>
  <c r="L106" i="1"/>
  <c r="M207" i="1"/>
  <c r="N207" i="1"/>
  <c r="L445" i="1"/>
  <c r="L446" i="1"/>
  <c r="M479" i="1"/>
  <c r="N479" i="1"/>
  <c r="L37" i="1"/>
  <c r="M37" i="1"/>
  <c r="N37" i="1"/>
  <c r="M308" i="1"/>
  <c r="N308" i="1"/>
  <c r="M342" i="1"/>
  <c r="N342" i="1"/>
  <c r="L275" i="1"/>
  <c r="M275" i="1"/>
  <c r="N275" i="1"/>
  <c r="L173" i="1"/>
  <c r="M206" i="1"/>
  <c r="N206" i="1"/>
  <c r="L139" i="1"/>
  <c r="L140" i="1"/>
  <c r="L513" i="1"/>
  <c r="M513" i="1"/>
  <c r="N513" i="1"/>
  <c r="L344" i="1"/>
  <c r="M343" i="1"/>
  <c r="N343" i="1"/>
  <c r="M240" i="1"/>
  <c r="N240" i="1"/>
  <c r="L377" i="1"/>
  <c r="L378" i="1"/>
  <c r="M378" i="1"/>
  <c r="N378" i="1"/>
  <c r="L209" i="1"/>
  <c r="L210" i="1"/>
  <c r="L412" i="1"/>
  <c r="M412" i="1"/>
  <c r="N412" i="1"/>
  <c r="L310" i="1"/>
  <c r="M309" i="1"/>
  <c r="N309" i="1"/>
  <c r="M2" i="1"/>
  <c r="N2" i="1"/>
  <c r="L5" i="1"/>
  <c r="M4" i="1"/>
  <c r="N4" i="1"/>
  <c r="M3" i="1"/>
  <c r="N3" i="1"/>
  <c r="L482" i="1"/>
  <c r="M481" i="1"/>
  <c r="N481" i="1"/>
  <c r="L413" i="1"/>
  <c r="M445" i="1"/>
  <c r="N445" i="1"/>
  <c r="M241" i="1"/>
  <c r="N241" i="1"/>
  <c r="L245" i="1"/>
  <c r="M209" i="1"/>
  <c r="N209" i="1"/>
  <c r="L379" i="1"/>
  <c r="L380" i="1"/>
  <c r="M380" i="1"/>
  <c r="N380" i="1"/>
  <c r="M71" i="1"/>
  <c r="N71" i="1"/>
  <c r="M105" i="1"/>
  <c r="N105" i="1"/>
  <c r="L514" i="1"/>
  <c r="L515" i="1"/>
  <c r="L276" i="1"/>
  <c r="M276" i="1"/>
  <c r="N276" i="1"/>
  <c r="L38" i="1"/>
  <c r="L277" i="1"/>
  <c r="M277" i="1"/>
  <c r="N277" i="1"/>
  <c r="L174" i="1"/>
  <c r="M173" i="1"/>
  <c r="N173" i="1"/>
  <c r="M139" i="1"/>
  <c r="N139" i="1"/>
  <c r="L141" i="1"/>
  <c r="M140" i="1"/>
  <c r="N140" i="1"/>
  <c r="M377" i="1"/>
  <c r="N377" i="1"/>
  <c r="M344" i="1"/>
  <c r="N344" i="1"/>
  <c r="L345" i="1"/>
  <c r="M310" i="1"/>
  <c r="N310" i="1"/>
  <c r="L311" i="1"/>
  <c r="L6" i="1"/>
  <c r="M5" i="1"/>
  <c r="N5" i="1"/>
  <c r="M514" i="1"/>
  <c r="N514" i="1"/>
  <c r="L483" i="1"/>
  <c r="M482" i="1"/>
  <c r="N482" i="1"/>
  <c r="M446" i="1"/>
  <c r="N446" i="1"/>
  <c r="L447" i="1"/>
  <c r="L414" i="1"/>
  <c r="M413" i="1"/>
  <c r="N413" i="1"/>
  <c r="L211" i="1"/>
  <c r="M210" i="1"/>
  <c r="N210" i="1"/>
  <c r="M106" i="1"/>
  <c r="N106" i="1"/>
  <c r="L107" i="1"/>
  <c r="M72" i="1"/>
  <c r="N72" i="1"/>
  <c r="L73" i="1"/>
  <c r="L278" i="1"/>
  <c r="L381" i="1"/>
  <c r="L382" i="1"/>
  <c r="M379" i="1"/>
  <c r="N379" i="1"/>
  <c r="M38" i="1"/>
  <c r="N38" i="1"/>
  <c r="L39" i="1"/>
  <c r="L175" i="1"/>
  <c r="M174" i="1"/>
  <c r="N174" i="1"/>
  <c r="L142" i="1"/>
  <c r="M141" i="1"/>
  <c r="N141" i="1"/>
  <c r="M345" i="1"/>
  <c r="N345" i="1"/>
  <c r="L346" i="1"/>
  <c r="L312" i="1"/>
  <c r="M311" i="1"/>
  <c r="N311" i="1"/>
  <c r="L7" i="1"/>
  <c r="M6" i="1"/>
  <c r="N6" i="1"/>
  <c r="L516" i="1"/>
  <c r="M515" i="1"/>
  <c r="N515" i="1"/>
  <c r="L484" i="1"/>
  <c r="M483" i="1"/>
  <c r="N483" i="1"/>
  <c r="L448" i="1"/>
  <c r="M447" i="1"/>
  <c r="N447" i="1"/>
  <c r="M414" i="1"/>
  <c r="N414" i="1"/>
  <c r="L415" i="1"/>
  <c r="M381" i="1"/>
  <c r="N381" i="1"/>
  <c r="M278" i="1"/>
  <c r="N278" i="1"/>
  <c r="L279" i="1"/>
  <c r="M244" i="1"/>
  <c r="N244" i="1"/>
  <c r="M211" i="1"/>
  <c r="N211" i="1"/>
  <c r="L212" i="1"/>
  <c r="L108" i="1"/>
  <c r="M107" i="1"/>
  <c r="N107" i="1"/>
  <c r="L74" i="1"/>
  <c r="M73" i="1"/>
  <c r="N73" i="1"/>
  <c r="L40" i="1"/>
  <c r="M39" i="1"/>
  <c r="N39" i="1"/>
  <c r="L176" i="1"/>
  <c r="M175" i="1"/>
  <c r="N175" i="1"/>
  <c r="L143" i="1"/>
  <c r="M142" i="1"/>
  <c r="N142" i="1"/>
  <c r="L347" i="1"/>
  <c r="M346" i="1"/>
  <c r="N346" i="1"/>
  <c r="L313" i="1"/>
  <c r="M312" i="1"/>
  <c r="N312" i="1"/>
  <c r="L8" i="1"/>
  <c r="M7" i="1"/>
  <c r="N7" i="1"/>
  <c r="L517" i="1"/>
  <c r="M516" i="1"/>
  <c r="N516" i="1"/>
  <c r="L485" i="1"/>
  <c r="M484" i="1"/>
  <c r="N484" i="1"/>
  <c r="L449" i="1"/>
  <c r="M448" i="1"/>
  <c r="N448" i="1"/>
  <c r="M415" i="1"/>
  <c r="N415" i="1"/>
  <c r="L416" i="1"/>
  <c r="M382" i="1"/>
  <c r="N382" i="1"/>
  <c r="L383" i="1"/>
  <c r="L280" i="1"/>
  <c r="M279" i="1"/>
  <c r="N279" i="1"/>
  <c r="M245" i="1"/>
  <c r="N245" i="1"/>
  <c r="L213" i="1"/>
  <c r="M212" i="1"/>
  <c r="N212" i="1"/>
  <c r="L109" i="1"/>
  <c r="M108" i="1"/>
  <c r="N108" i="1"/>
  <c r="L75" i="1"/>
  <c r="M74" i="1"/>
  <c r="N74" i="1"/>
  <c r="M40" i="1"/>
  <c r="N40" i="1"/>
  <c r="L41" i="1"/>
  <c r="M176" i="1"/>
  <c r="N176" i="1"/>
  <c r="L177" i="1"/>
  <c r="M143" i="1"/>
  <c r="N143" i="1"/>
  <c r="L144" i="1"/>
  <c r="M347" i="1"/>
  <c r="N347" i="1"/>
  <c r="L348" i="1"/>
  <c r="M313" i="1"/>
  <c r="N313" i="1"/>
  <c r="L314" i="1"/>
  <c r="L9" i="1"/>
  <c r="M8" i="1"/>
  <c r="N8" i="1"/>
  <c r="M517" i="1"/>
  <c r="N517" i="1"/>
  <c r="L518" i="1"/>
  <c r="M485" i="1"/>
  <c r="N485" i="1"/>
  <c r="L486" i="1"/>
  <c r="M449" i="1"/>
  <c r="N449" i="1"/>
  <c r="L450" i="1"/>
  <c r="M416" i="1"/>
  <c r="N416" i="1"/>
  <c r="L417" i="1"/>
  <c r="M383" i="1"/>
  <c r="N383" i="1"/>
  <c r="L384" i="1"/>
  <c r="L281" i="1"/>
  <c r="M280" i="1"/>
  <c r="N280" i="1"/>
  <c r="M213" i="1"/>
  <c r="N213" i="1"/>
  <c r="L214" i="1"/>
  <c r="M109" i="1"/>
  <c r="N109" i="1"/>
  <c r="L110" i="1"/>
  <c r="M75" i="1"/>
  <c r="N75" i="1"/>
  <c r="L76" i="1"/>
  <c r="L42" i="1"/>
  <c r="M41" i="1"/>
  <c r="N41" i="1"/>
  <c r="L178" i="1"/>
  <c r="M177" i="1"/>
  <c r="N177" i="1"/>
  <c r="M144" i="1"/>
  <c r="N144" i="1"/>
  <c r="L145" i="1"/>
  <c r="L349" i="1"/>
  <c r="M348" i="1"/>
  <c r="N348" i="1"/>
  <c r="M314" i="1"/>
  <c r="N314" i="1"/>
  <c r="L315" i="1"/>
  <c r="M9" i="1"/>
  <c r="N9" i="1"/>
  <c r="L10" i="1"/>
  <c r="L519" i="1"/>
  <c r="M518" i="1"/>
  <c r="N518" i="1"/>
  <c r="L487" i="1"/>
  <c r="M486" i="1"/>
  <c r="N486" i="1"/>
  <c r="L451" i="1"/>
  <c r="M450" i="1"/>
  <c r="N450" i="1"/>
  <c r="M417" i="1"/>
  <c r="N417" i="1"/>
  <c r="L418" i="1"/>
  <c r="L385" i="1"/>
  <c r="M384" i="1"/>
  <c r="N384" i="1"/>
  <c r="M281" i="1"/>
  <c r="N281" i="1"/>
  <c r="L282" i="1"/>
  <c r="M247" i="1"/>
  <c r="N247" i="1"/>
  <c r="L215" i="1"/>
  <c r="M214" i="1"/>
  <c r="N214" i="1"/>
  <c r="M110" i="1"/>
  <c r="N110" i="1"/>
  <c r="L111" i="1"/>
  <c r="M76" i="1"/>
  <c r="N76" i="1"/>
  <c r="L77" i="1"/>
  <c r="M42" i="1"/>
  <c r="N42" i="1"/>
  <c r="L43" i="1"/>
  <c r="M178" i="1"/>
  <c r="N178" i="1"/>
  <c r="L179" i="1"/>
  <c r="M145" i="1"/>
  <c r="N145" i="1"/>
  <c r="L146" i="1"/>
  <c r="M349" i="1"/>
  <c r="N349" i="1"/>
  <c r="L350" i="1"/>
  <c r="M315" i="1"/>
  <c r="N315" i="1"/>
  <c r="L316" i="1"/>
  <c r="M10" i="1"/>
  <c r="N10" i="1"/>
  <c r="L11" i="1"/>
  <c r="M519" i="1"/>
  <c r="N519" i="1"/>
  <c r="L520" i="1"/>
  <c r="M487" i="1"/>
  <c r="N487" i="1"/>
  <c r="L488" i="1"/>
  <c r="M451" i="1"/>
  <c r="N451" i="1"/>
  <c r="L452" i="1"/>
  <c r="L419" i="1"/>
  <c r="M418" i="1"/>
  <c r="N418" i="1"/>
  <c r="M385" i="1"/>
  <c r="N385" i="1"/>
  <c r="L386" i="1"/>
  <c r="L283" i="1"/>
  <c r="M282" i="1"/>
  <c r="N282" i="1"/>
  <c r="M248" i="1"/>
  <c r="N248" i="1"/>
  <c r="M215" i="1"/>
  <c r="N215" i="1"/>
  <c r="L216" i="1"/>
  <c r="M111" i="1"/>
  <c r="N111" i="1"/>
  <c r="L112" i="1"/>
  <c r="M77" i="1"/>
  <c r="N77" i="1"/>
  <c r="L78" i="1"/>
  <c r="M43" i="1"/>
  <c r="N43" i="1"/>
  <c r="L44" i="1"/>
  <c r="L180" i="1"/>
  <c r="M179" i="1"/>
  <c r="N179" i="1"/>
  <c r="M146" i="1"/>
  <c r="N146" i="1"/>
  <c r="L147" i="1"/>
  <c r="L351" i="1"/>
  <c r="M350" i="1"/>
  <c r="N350" i="1"/>
  <c r="L317" i="1"/>
  <c r="M316" i="1"/>
  <c r="N316" i="1"/>
  <c r="M11" i="1"/>
  <c r="N11" i="1"/>
  <c r="L12" i="1"/>
  <c r="M520" i="1"/>
  <c r="N520" i="1"/>
  <c r="L521" i="1"/>
  <c r="M488" i="1"/>
  <c r="N488" i="1"/>
  <c r="L489" i="1"/>
  <c r="M452" i="1"/>
  <c r="N452" i="1"/>
  <c r="L453" i="1"/>
  <c r="M419" i="1"/>
  <c r="N419" i="1"/>
  <c r="L420" i="1"/>
  <c r="L387" i="1"/>
  <c r="M386" i="1"/>
  <c r="N386" i="1"/>
  <c r="L284" i="1"/>
  <c r="M283" i="1"/>
  <c r="N283" i="1"/>
  <c r="M216" i="1"/>
  <c r="N216" i="1"/>
  <c r="L217" i="1"/>
  <c r="M112" i="1"/>
  <c r="N112" i="1"/>
  <c r="L113" i="1"/>
  <c r="M78" i="1"/>
  <c r="N78" i="1"/>
  <c r="L79" i="1"/>
  <c r="L45" i="1"/>
  <c r="M44" i="1"/>
  <c r="N44" i="1"/>
  <c r="L181" i="1"/>
  <c r="M180" i="1"/>
  <c r="N180" i="1"/>
  <c r="L148" i="1"/>
  <c r="M147" i="1"/>
  <c r="N147" i="1"/>
  <c r="L352" i="1"/>
  <c r="M351" i="1"/>
  <c r="N351" i="1"/>
  <c r="L318" i="1"/>
  <c r="M317" i="1"/>
  <c r="N317" i="1"/>
  <c r="M12" i="1"/>
  <c r="N12" i="1"/>
  <c r="L13" i="1"/>
  <c r="L522" i="1"/>
  <c r="M521" i="1"/>
  <c r="N521" i="1"/>
  <c r="L490" i="1"/>
  <c r="M489" i="1"/>
  <c r="N489" i="1"/>
  <c r="L454" i="1"/>
  <c r="M453" i="1"/>
  <c r="N453" i="1"/>
  <c r="M420" i="1"/>
  <c r="N420" i="1"/>
  <c r="L421" i="1"/>
  <c r="L388" i="1"/>
  <c r="M387" i="1"/>
  <c r="N387" i="1"/>
  <c r="M284" i="1"/>
  <c r="N284" i="1"/>
  <c r="L285" i="1"/>
  <c r="M250" i="1"/>
  <c r="N250" i="1"/>
  <c r="L218" i="1"/>
  <c r="M217" i="1"/>
  <c r="N217" i="1"/>
  <c r="L114" i="1"/>
  <c r="M113" i="1"/>
  <c r="N113" i="1"/>
  <c r="L80" i="1"/>
  <c r="M79" i="1"/>
  <c r="N79" i="1"/>
  <c r="L46" i="1"/>
  <c r="M45" i="1"/>
  <c r="N45" i="1"/>
  <c r="L182" i="1"/>
  <c r="M181" i="1"/>
  <c r="N181" i="1"/>
  <c r="M148" i="1"/>
  <c r="N148" i="1"/>
  <c r="L149" i="1"/>
  <c r="L353" i="1"/>
  <c r="M352" i="1"/>
  <c r="N352" i="1"/>
  <c r="M318" i="1"/>
  <c r="N318" i="1"/>
  <c r="L319" i="1"/>
  <c r="M13" i="1"/>
  <c r="N13" i="1"/>
  <c r="L14" i="1"/>
  <c r="M522" i="1"/>
  <c r="N522" i="1"/>
  <c r="L523" i="1"/>
  <c r="L491" i="1"/>
  <c r="M490" i="1"/>
  <c r="N490" i="1"/>
  <c r="M454" i="1"/>
  <c r="N454" i="1"/>
  <c r="L455" i="1"/>
  <c r="L422" i="1"/>
  <c r="M421" i="1"/>
  <c r="N421" i="1"/>
  <c r="M388" i="1"/>
  <c r="N388" i="1"/>
  <c r="L389" i="1"/>
  <c r="L286" i="1"/>
  <c r="M285" i="1"/>
  <c r="N285" i="1"/>
  <c r="M251" i="1"/>
  <c r="N251" i="1"/>
  <c r="L219" i="1"/>
  <c r="M218" i="1"/>
  <c r="N218" i="1"/>
  <c r="L115" i="1"/>
  <c r="M114" i="1"/>
  <c r="N114" i="1"/>
  <c r="L81" i="1"/>
  <c r="M80" i="1"/>
  <c r="N80" i="1"/>
  <c r="M46" i="1"/>
  <c r="N46" i="1"/>
  <c r="L47" i="1"/>
  <c r="M182" i="1"/>
  <c r="N182" i="1"/>
  <c r="L183" i="1"/>
  <c r="M149" i="1"/>
  <c r="N149" i="1"/>
  <c r="L150" i="1"/>
  <c r="L354" i="1"/>
  <c r="M353" i="1"/>
  <c r="N353" i="1"/>
  <c r="L320" i="1"/>
  <c r="M319" i="1"/>
  <c r="N319" i="1"/>
  <c r="M14" i="1"/>
  <c r="N14" i="1"/>
  <c r="L15" i="1"/>
  <c r="L524" i="1"/>
  <c r="M523" i="1"/>
  <c r="N523" i="1"/>
  <c r="L492" i="1"/>
  <c r="M491" i="1"/>
  <c r="N491" i="1"/>
  <c r="L456" i="1"/>
  <c r="M455" i="1"/>
  <c r="N455" i="1"/>
  <c r="M422" i="1"/>
  <c r="N422" i="1"/>
  <c r="L423" i="1"/>
  <c r="L390" i="1"/>
  <c r="M389" i="1"/>
  <c r="N389" i="1"/>
  <c r="M286" i="1"/>
  <c r="N286" i="1"/>
  <c r="L287" i="1"/>
  <c r="M219" i="1"/>
  <c r="N219" i="1"/>
  <c r="L220" i="1"/>
  <c r="L116" i="1"/>
  <c r="M115" i="1"/>
  <c r="N115" i="1"/>
  <c r="L82" i="1"/>
  <c r="M81" i="1"/>
  <c r="N81" i="1"/>
  <c r="M47" i="1"/>
  <c r="N47" i="1"/>
  <c r="L48" i="1"/>
  <c r="L184" i="1"/>
  <c r="M183" i="1"/>
  <c r="N183" i="1"/>
  <c r="L151" i="1"/>
  <c r="M150" i="1"/>
  <c r="N150" i="1"/>
  <c r="M354" i="1"/>
  <c r="N354" i="1"/>
  <c r="L355" i="1"/>
  <c r="L321" i="1"/>
  <c r="M320" i="1"/>
  <c r="N320" i="1"/>
  <c r="L16" i="1"/>
  <c r="M15" i="1"/>
  <c r="N15" i="1"/>
  <c r="L525" i="1"/>
  <c r="M524" i="1"/>
  <c r="N524" i="1"/>
  <c r="L493" i="1"/>
  <c r="M492" i="1"/>
  <c r="N492" i="1"/>
  <c r="L457" i="1"/>
  <c r="M456" i="1"/>
  <c r="N456" i="1"/>
  <c r="L424" i="1"/>
  <c r="M423" i="1"/>
  <c r="N423" i="1"/>
  <c r="L391" i="1"/>
  <c r="M390" i="1"/>
  <c r="N390" i="1"/>
  <c r="M287" i="1"/>
  <c r="N287" i="1"/>
  <c r="L288" i="1"/>
  <c r="M253" i="1"/>
  <c r="N253" i="1"/>
  <c r="L221" i="1"/>
  <c r="M220" i="1"/>
  <c r="N220" i="1"/>
  <c r="L117" i="1"/>
  <c r="M116" i="1"/>
  <c r="N116" i="1"/>
  <c r="L83" i="1"/>
  <c r="M82" i="1"/>
  <c r="N82" i="1"/>
  <c r="M48" i="1"/>
  <c r="N48" i="1"/>
  <c r="L49" i="1"/>
  <c r="M184" i="1"/>
  <c r="N184" i="1"/>
  <c r="L185" i="1"/>
  <c r="M151" i="1"/>
  <c r="N151" i="1"/>
  <c r="L152" i="1"/>
  <c r="M355" i="1"/>
  <c r="N355" i="1"/>
  <c r="L356" i="1"/>
  <c r="M321" i="1"/>
  <c r="N321" i="1"/>
  <c r="L322" i="1"/>
  <c r="M16" i="1"/>
  <c r="N16" i="1"/>
  <c r="L17" i="1"/>
  <c r="M525" i="1"/>
  <c r="N525" i="1"/>
  <c r="L526" i="1"/>
  <c r="M493" i="1"/>
  <c r="N493" i="1"/>
  <c r="L494" i="1"/>
  <c r="M457" i="1"/>
  <c r="N457" i="1"/>
  <c r="L458" i="1"/>
  <c r="M424" i="1"/>
  <c r="N424" i="1"/>
  <c r="L425" i="1"/>
  <c r="M391" i="1"/>
  <c r="N391" i="1"/>
  <c r="L392" i="1"/>
  <c r="M288" i="1"/>
  <c r="N288" i="1"/>
  <c r="L289" i="1"/>
  <c r="M254" i="1"/>
  <c r="N254" i="1"/>
  <c r="M221" i="1"/>
  <c r="N221" i="1"/>
  <c r="L222" i="1"/>
  <c r="M117" i="1"/>
  <c r="N117" i="1"/>
  <c r="L118" i="1"/>
  <c r="M83" i="1"/>
  <c r="N83" i="1"/>
  <c r="L84" i="1"/>
  <c r="L50" i="1"/>
  <c r="M49" i="1"/>
  <c r="N49" i="1"/>
  <c r="M185" i="1"/>
  <c r="N185" i="1"/>
  <c r="L186" i="1"/>
  <c r="M152" i="1"/>
  <c r="N152" i="1"/>
  <c r="L153" i="1"/>
  <c r="L357" i="1"/>
  <c r="M356" i="1"/>
  <c r="N356" i="1"/>
  <c r="L323" i="1"/>
  <c r="M322" i="1"/>
  <c r="N322" i="1"/>
  <c r="L18" i="1"/>
  <c r="M17" i="1"/>
  <c r="N17" i="1"/>
  <c r="L527" i="1"/>
  <c r="M526" i="1"/>
  <c r="N526" i="1"/>
  <c r="M494" i="1"/>
  <c r="N494" i="1"/>
  <c r="L495" i="1"/>
  <c r="L459" i="1"/>
  <c r="M458" i="1"/>
  <c r="N458" i="1"/>
  <c r="M425" i="1"/>
  <c r="N425" i="1"/>
  <c r="L426" i="1"/>
  <c r="L393" i="1"/>
  <c r="M392" i="1"/>
  <c r="N392" i="1"/>
  <c r="M289" i="1"/>
  <c r="N289" i="1"/>
  <c r="L290" i="1"/>
  <c r="M222" i="1"/>
  <c r="N222" i="1"/>
  <c r="L223" i="1"/>
  <c r="L119" i="1"/>
  <c r="M118" i="1"/>
  <c r="N118" i="1"/>
  <c r="L85" i="1"/>
  <c r="M84" i="1"/>
  <c r="N84" i="1"/>
  <c r="M50" i="1"/>
  <c r="N50" i="1"/>
  <c r="L51" i="1"/>
  <c r="L187" i="1"/>
  <c r="M186" i="1"/>
  <c r="N186" i="1"/>
  <c r="M153" i="1"/>
  <c r="N153" i="1"/>
  <c r="L154" i="1"/>
  <c r="M357" i="1"/>
  <c r="N357" i="1"/>
  <c r="L358" i="1"/>
  <c r="M323" i="1"/>
  <c r="N323" i="1"/>
  <c r="L324" i="1"/>
  <c r="M18" i="1"/>
  <c r="N18" i="1"/>
  <c r="L19" i="1"/>
  <c r="M527" i="1"/>
  <c r="N527" i="1"/>
  <c r="L528" i="1"/>
  <c r="M495" i="1"/>
  <c r="N495" i="1"/>
  <c r="L496" i="1"/>
  <c r="M459" i="1"/>
  <c r="N459" i="1"/>
  <c r="L460" i="1"/>
  <c r="M426" i="1"/>
  <c r="N426" i="1"/>
  <c r="L427" i="1"/>
  <c r="M393" i="1"/>
  <c r="N393" i="1"/>
  <c r="L394" i="1"/>
  <c r="L291" i="1"/>
  <c r="M290" i="1"/>
  <c r="N290" i="1"/>
  <c r="M256" i="1"/>
  <c r="N256" i="1"/>
  <c r="M223" i="1"/>
  <c r="N223" i="1"/>
  <c r="L224" i="1"/>
  <c r="M119" i="1"/>
  <c r="N119" i="1"/>
  <c r="L120" i="1"/>
  <c r="M85" i="1"/>
  <c r="N85" i="1"/>
  <c r="L86" i="1"/>
  <c r="L52" i="1"/>
  <c r="M51" i="1"/>
  <c r="N51" i="1"/>
  <c r="L188" i="1"/>
  <c r="M187" i="1"/>
  <c r="N187" i="1"/>
  <c r="M154" i="1"/>
  <c r="N154" i="1"/>
  <c r="L155" i="1"/>
  <c r="M358" i="1"/>
  <c r="N358" i="1"/>
  <c r="L359" i="1"/>
  <c r="M324" i="1"/>
  <c r="N324" i="1"/>
  <c r="L325" i="1"/>
  <c r="M19" i="1"/>
  <c r="N19" i="1"/>
  <c r="L20" i="1"/>
  <c r="M528" i="1"/>
  <c r="N528" i="1"/>
  <c r="L529" i="1"/>
  <c r="M496" i="1"/>
  <c r="N496" i="1"/>
  <c r="L497" i="1"/>
  <c r="M460" i="1"/>
  <c r="N460" i="1"/>
  <c r="L461" i="1"/>
  <c r="L428" i="1"/>
  <c r="M427" i="1"/>
  <c r="N427" i="1"/>
  <c r="M394" i="1"/>
  <c r="N394" i="1"/>
  <c r="L395" i="1"/>
  <c r="M291" i="1"/>
  <c r="N291" i="1"/>
  <c r="L292" i="1"/>
  <c r="M257" i="1"/>
  <c r="N257" i="1"/>
  <c r="M224" i="1"/>
  <c r="N224" i="1"/>
  <c r="L225" i="1"/>
  <c r="M120" i="1"/>
  <c r="N120" i="1"/>
  <c r="L121" i="1"/>
  <c r="M86" i="1"/>
  <c r="N86" i="1"/>
  <c r="L87" i="1"/>
  <c r="L53" i="1"/>
  <c r="M52" i="1"/>
  <c r="N52" i="1"/>
  <c r="M188" i="1"/>
  <c r="N188" i="1"/>
  <c r="L189" i="1"/>
  <c r="M155" i="1"/>
  <c r="N155" i="1"/>
  <c r="L156" i="1"/>
  <c r="M359" i="1"/>
  <c r="N359" i="1"/>
  <c r="L360" i="1"/>
  <c r="L326" i="1"/>
  <c r="M325" i="1"/>
  <c r="N325" i="1"/>
  <c r="L21" i="1"/>
  <c r="M20" i="1"/>
  <c r="N20" i="1"/>
  <c r="L530" i="1"/>
  <c r="M529" i="1"/>
  <c r="N529" i="1"/>
  <c r="L498" i="1"/>
  <c r="M497" i="1"/>
  <c r="N497" i="1"/>
  <c r="L462" i="1"/>
  <c r="M461" i="1"/>
  <c r="N461" i="1"/>
  <c r="M428" i="1"/>
  <c r="N428" i="1"/>
  <c r="L429" i="1"/>
  <c r="L396" i="1"/>
  <c r="M395" i="1"/>
  <c r="N395" i="1"/>
  <c r="M292" i="1"/>
  <c r="N292" i="1"/>
  <c r="L293" i="1"/>
  <c r="L226" i="1"/>
  <c r="M225" i="1"/>
  <c r="N225" i="1"/>
  <c r="L122" i="1"/>
  <c r="M121" i="1"/>
  <c r="N121" i="1"/>
  <c r="L88" i="1"/>
  <c r="M87" i="1"/>
  <c r="N87" i="1"/>
  <c r="L54" i="1"/>
  <c r="M53" i="1"/>
  <c r="N53" i="1"/>
  <c r="L190" i="1"/>
  <c r="M189" i="1"/>
  <c r="N189" i="1"/>
  <c r="M156" i="1"/>
  <c r="N156" i="1"/>
  <c r="L157" i="1"/>
  <c r="L361" i="1"/>
  <c r="M360" i="1"/>
  <c r="N360" i="1"/>
  <c r="M326" i="1"/>
  <c r="N326" i="1"/>
  <c r="L327" i="1"/>
  <c r="L22" i="1"/>
  <c r="M21" i="1"/>
  <c r="N21" i="1"/>
  <c r="M530" i="1"/>
  <c r="N530" i="1"/>
  <c r="L531" i="1"/>
  <c r="L499" i="1"/>
  <c r="M498" i="1"/>
  <c r="N498" i="1"/>
  <c r="M462" i="1"/>
  <c r="N462" i="1"/>
  <c r="L463" i="1"/>
  <c r="L430" i="1"/>
  <c r="M429" i="1"/>
  <c r="N429" i="1"/>
  <c r="M396" i="1"/>
  <c r="N396" i="1"/>
  <c r="L397" i="1"/>
  <c r="L294" i="1"/>
  <c r="M293" i="1"/>
  <c r="N293" i="1"/>
  <c r="M259" i="1"/>
  <c r="N259" i="1"/>
  <c r="L227" i="1"/>
  <c r="M226" i="1"/>
  <c r="N226" i="1"/>
  <c r="L123" i="1"/>
  <c r="M122" i="1"/>
  <c r="N122" i="1"/>
  <c r="M88" i="1"/>
  <c r="N88" i="1"/>
  <c r="L89" i="1"/>
  <c r="L55" i="1"/>
  <c r="M54" i="1"/>
  <c r="N54" i="1"/>
  <c r="L191" i="1"/>
  <c r="M190" i="1"/>
  <c r="N190" i="1"/>
  <c r="L158" i="1"/>
  <c r="M157" i="1"/>
  <c r="N157" i="1"/>
  <c r="L362" i="1"/>
  <c r="M361" i="1"/>
  <c r="N361" i="1"/>
  <c r="L328" i="1"/>
  <c r="M327" i="1"/>
  <c r="N327" i="1"/>
  <c r="L23" i="1"/>
  <c r="M22" i="1"/>
  <c r="N22" i="1"/>
  <c r="L532" i="1"/>
  <c r="M531" i="1"/>
  <c r="N531" i="1"/>
  <c r="M499" i="1"/>
  <c r="N499" i="1"/>
  <c r="L500" i="1"/>
  <c r="L464" i="1"/>
  <c r="M463" i="1"/>
  <c r="N463" i="1"/>
  <c r="M430" i="1"/>
  <c r="N430" i="1"/>
  <c r="L431" i="1"/>
  <c r="M397" i="1"/>
  <c r="N397" i="1"/>
  <c r="L398" i="1"/>
  <c r="M294" i="1"/>
  <c r="N294" i="1"/>
  <c r="L295" i="1"/>
  <c r="M260" i="1"/>
  <c r="N260" i="1"/>
  <c r="L228" i="1"/>
  <c r="M227" i="1"/>
  <c r="N227" i="1"/>
  <c r="L124" i="1"/>
  <c r="M123" i="1"/>
  <c r="N123" i="1"/>
  <c r="L90" i="1"/>
  <c r="M89" i="1"/>
  <c r="N89" i="1"/>
  <c r="L56" i="1"/>
  <c r="M55" i="1"/>
  <c r="N55" i="1"/>
  <c r="M191" i="1"/>
  <c r="N191" i="1"/>
  <c r="L192" i="1"/>
  <c r="L159" i="1"/>
  <c r="M158" i="1"/>
  <c r="N158" i="1"/>
  <c r="M362" i="1"/>
  <c r="N362" i="1"/>
  <c r="L363" i="1"/>
  <c r="L329" i="1"/>
  <c r="M328" i="1"/>
  <c r="N328" i="1"/>
  <c r="L24" i="1"/>
  <c r="M23" i="1"/>
  <c r="N23" i="1"/>
  <c r="L533" i="1"/>
  <c r="M532" i="1"/>
  <c r="N532" i="1"/>
  <c r="L501" i="1"/>
  <c r="M500" i="1"/>
  <c r="N500" i="1"/>
  <c r="L465" i="1"/>
  <c r="M464" i="1"/>
  <c r="N464" i="1"/>
  <c r="L432" i="1"/>
  <c r="M431" i="1"/>
  <c r="N431" i="1"/>
  <c r="L399" i="1"/>
  <c r="M398" i="1"/>
  <c r="N398" i="1"/>
  <c r="M295" i="1"/>
  <c r="N295" i="1"/>
  <c r="L296" i="1"/>
  <c r="L229" i="1"/>
  <c r="M228" i="1"/>
  <c r="N228" i="1"/>
  <c r="L125" i="1"/>
  <c r="M124" i="1"/>
  <c r="N124" i="1"/>
  <c r="L91" i="1"/>
  <c r="M90" i="1"/>
  <c r="N90" i="1"/>
  <c r="L57" i="1"/>
  <c r="M56" i="1"/>
  <c r="N56" i="1"/>
  <c r="L193" i="1"/>
  <c r="M192" i="1"/>
  <c r="N192" i="1"/>
  <c r="L160" i="1"/>
  <c r="M159" i="1"/>
  <c r="N159" i="1"/>
  <c r="L364" i="1"/>
  <c r="M363" i="1"/>
  <c r="N363" i="1"/>
  <c r="M329" i="1"/>
  <c r="N329" i="1"/>
  <c r="L330" i="1"/>
  <c r="L25" i="1"/>
  <c r="M24" i="1"/>
  <c r="N24" i="1"/>
  <c r="M533" i="1"/>
  <c r="N533" i="1"/>
  <c r="L534" i="1"/>
  <c r="M501" i="1"/>
  <c r="N501" i="1"/>
  <c r="L502" i="1"/>
  <c r="M465" i="1"/>
  <c r="N465" i="1"/>
  <c r="L466" i="1"/>
  <c r="M432" i="1"/>
  <c r="N432" i="1"/>
  <c r="L433" i="1"/>
  <c r="M399" i="1"/>
  <c r="N399" i="1"/>
  <c r="L400" i="1"/>
  <c r="M296" i="1"/>
  <c r="N296" i="1"/>
  <c r="L297" i="1"/>
  <c r="M262" i="1"/>
  <c r="N262" i="1"/>
  <c r="M229" i="1"/>
  <c r="N229" i="1"/>
  <c r="L230" i="1"/>
  <c r="M125" i="1"/>
  <c r="N125" i="1"/>
  <c r="L126" i="1"/>
  <c r="M91" i="1"/>
  <c r="N91" i="1"/>
  <c r="L92" i="1"/>
  <c r="M57" i="1"/>
  <c r="N57" i="1"/>
  <c r="L58" i="1"/>
  <c r="M193" i="1"/>
  <c r="N193" i="1"/>
  <c r="L194" i="1"/>
  <c r="L161" i="1"/>
  <c r="M160" i="1"/>
  <c r="N160" i="1"/>
  <c r="L365" i="1"/>
  <c r="M364" i="1"/>
  <c r="N364" i="1"/>
  <c r="L331" i="1"/>
  <c r="M330" i="1"/>
  <c r="N330" i="1"/>
  <c r="M25" i="1"/>
  <c r="N25" i="1"/>
  <c r="L26" i="1"/>
  <c r="L535" i="1"/>
  <c r="M534" i="1"/>
  <c r="N534" i="1"/>
  <c r="M502" i="1"/>
  <c r="N502" i="1"/>
  <c r="L503" i="1"/>
  <c r="L467" i="1"/>
  <c r="M466" i="1"/>
  <c r="N466" i="1"/>
  <c r="M433" i="1"/>
  <c r="N433" i="1"/>
  <c r="L434" i="1"/>
  <c r="M400" i="1"/>
  <c r="N400" i="1"/>
  <c r="L401" i="1"/>
  <c r="M297" i="1"/>
  <c r="N297" i="1"/>
  <c r="L298" i="1"/>
  <c r="M263" i="1"/>
  <c r="N263" i="1"/>
  <c r="M230" i="1"/>
  <c r="N230" i="1"/>
  <c r="L231" i="1"/>
  <c r="L127" i="1"/>
  <c r="M126" i="1"/>
  <c r="N126" i="1"/>
  <c r="L93" i="1"/>
  <c r="M92" i="1"/>
  <c r="N92" i="1"/>
  <c r="L59" i="1"/>
  <c r="M58" i="1"/>
  <c r="N58" i="1"/>
  <c r="M194" i="1"/>
  <c r="N194" i="1"/>
  <c r="L195" i="1"/>
  <c r="M161" i="1"/>
  <c r="N161" i="1"/>
  <c r="L162" i="1"/>
  <c r="L366" i="1"/>
  <c r="M365" i="1"/>
  <c r="N365" i="1"/>
  <c r="L332" i="1"/>
  <c r="M331" i="1"/>
  <c r="N331" i="1"/>
  <c r="L27" i="1"/>
  <c r="M26" i="1"/>
  <c r="N26" i="1"/>
  <c r="M535" i="1"/>
  <c r="N535" i="1"/>
  <c r="L536" i="1"/>
  <c r="L504" i="1"/>
  <c r="M503" i="1"/>
  <c r="N503" i="1"/>
  <c r="M467" i="1"/>
  <c r="N467" i="1"/>
  <c r="L468" i="1"/>
  <c r="M434" i="1"/>
  <c r="N434" i="1"/>
  <c r="L435" i="1"/>
  <c r="M401" i="1"/>
  <c r="N401" i="1"/>
  <c r="L402" i="1"/>
  <c r="M298" i="1"/>
  <c r="N298" i="1"/>
  <c r="L299" i="1"/>
  <c r="L232" i="1"/>
  <c r="M231" i="1"/>
  <c r="N231" i="1"/>
  <c r="M127" i="1"/>
  <c r="N127" i="1"/>
  <c r="L128" i="1"/>
  <c r="M93" i="1"/>
  <c r="N93" i="1"/>
  <c r="L94" i="1"/>
  <c r="M59" i="1"/>
  <c r="N59" i="1"/>
  <c r="L60" i="1"/>
  <c r="M195" i="1"/>
  <c r="N195" i="1"/>
  <c r="L196" i="1"/>
  <c r="M162" i="1"/>
  <c r="N162" i="1"/>
  <c r="L163" i="1"/>
  <c r="L367" i="1"/>
  <c r="M366" i="1"/>
  <c r="N366" i="1"/>
  <c r="M332" i="1"/>
  <c r="N332" i="1"/>
  <c r="L333" i="1"/>
  <c r="L28" i="1"/>
  <c r="M27" i="1"/>
  <c r="N27" i="1"/>
  <c r="M536" i="1"/>
  <c r="N536" i="1"/>
  <c r="L537" i="1"/>
  <c r="M504" i="1"/>
  <c r="N504" i="1"/>
  <c r="L505" i="1"/>
  <c r="M468" i="1"/>
  <c r="N468" i="1"/>
  <c r="L469" i="1"/>
  <c r="L436" i="1"/>
  <c r="M435" i="1"/>
  <c r="N435" i="1"/>
  <c r="M402" i="1"/>
  <c r="N402" i="1"/>
  <c r="L403" i="1"/>
  <c r="L300" i="1"/>
  <c r="M299" i="1"/>
  <c r="N299" i="1"/>
  <c r="M265" i="1"/>
  <c r="N265" i="1"/>
  <c r="M232" i="1"/>
  <c r="N232" i="1"/>
  <c r="L233" i="1"/>
  <c r="M128" i="1"/>
  <c r="N128" i="1"/>
  <c r="L129" i="1"/>
  <c r="M94" i="1"/>
  <c r="N94" i="1"/>
  <c r="L95" i="1"/>
  <c r="M60" i="1"/>
  <c r="N60" i="1"/>
  <c r="L61" i="1"/>
  <c r="M196" i="1"/>
  <c r="N196" i="1"/>
  <c r="L197" i="1"/>
  <c r="L164" i="1"/>
  <c r="M163" i="1"/>
  <c r="N163" i="1"/>
  <c r="M367" i="1"/>
  <c r="N367" i="1"/>
  <c r="L368" i="1"/>
  <c r="L334" i="1"/>
  <c r="M333" i="1"/>
  <c r="N333" i="1"/>
  <c r="L29" i="1"/>
  <c r="M28" i="1"/>
  <c r="N28" i="1"/>
  <c r="L538" i="1"/>
  <c r="M537" i="1"/>
  <c r="N537" i="1"/>
  <c r="L506" i="1"/>
  <c r="M505" i="1"/>
  <c r="N505" i="1"/>
  <c r="L470" i="1"/>
  <c r="M469" i="1"/>
  <c r="N469" i="1"/>
  <c r="M436" i="1"/>
  <c r="N436" i="1"/>
  <c r="L437" i="1"/>
  <c r="L404" i="1"/>
  <c r="M403" i="1"/>
  <c r="N403" i="1"/>
  <c r="M300" i="1"/>
  <c r="N300" i="1"/>
  <c r="L301" i="1"/>
  <c r="M266" i="1"/>
  <c r="N266" i="1"/>
  <c r="L234" i="1"/>
  <c r="M233" i="1"/>
  <c r="N233" i="1"/>
  <c r="L130" i="1"/>
  <c r="M129" i="1"/>
  <c r="N129" i="1"/>
  <c r="L96" i="1"/>
  <c r="M95" i="1"/>
  <c r="N95" i="1"/>
  <c r="L62" i="1"/>
  <c r="M61" i="1"/>
  <c r="N61" i="1"/>
  <c r="L198" i="1"/>
  <c r="M197" i="1"/>
  <c r="N197" i="1"/>
  <c r="M164" i="1"/>
  <c r="N164" i="1"/>
  <c r="L165" i="1"/>
  <c r="M368" i="1"/>
  <c r="N368" i="1"/>
  <c r="L369" i="1"/>
  <c r="M334" i="1"/>
  <c r="N334" i="1"/>
  <c r="L335" i="1"/>
  <c r="L30" i="1"/>
  <c r="M29" i="1"/>
  <c r="N29" i="1"/>
  <c r="M538" i="1"/>
  <c r="N538" i="1"/>
  <c r="L539" i="1"/>
  <c r="L507" i="1"/>
  <c r="M506" i="1"/>
  <c r="N506" i="1"/>
  <c r="M470" i="1"/>
  <c r="N470" i="1"/>
  <c r="L471" i="1"/>
  <c r="L438" i="1"/>
  <c r="M437" i="1"/>
  <c r="N437" i="1"/>
  <c r="M404" i="1"/>
  <c r="N404" i="1"/>
  <c r="L405" i="1"/>
  <c r="L302" i="1"/>
  <c r="M301" i="1"/>
  <c r="N301" i="1"/>
  <c r="L235" i="1"/>
  <c r="M234" i="1"/>
  <c r="N234" i="1"/>
  <c r="M130" i="1"/>
  <c r="N130" i="1"/>
  <c r="L131" i="1"/>
  <c r="M96" i="1"/>
  <c r="N96" i="1"/>
  <c r="L97" i="1"/>
  <c r="L63" i="1"/>
  <c r="M62" i="1"/>
  <c r="N62" i="1"/>
  <c r="M198" i="1"/>
  <c r="N198" i="1"/>
  <c r="L199" i="1"/>
  <c r="L166" i="1"/>
  <c r="M165" i="1"/>
  <c r="N165" i="1"/>
  <c r="M369" i="1"/>
  <c r="N369" i="1"/>
  <c r="L370" i="1"/>
  <c r="L336" i="1"/>
  <c r="M335" i="1"/>
  <c r="N335" i="1"/>
  <c r="L31" i="1"/>
  <c r="M30" i="1"/>
  <c r="N30" i="1"/>
  <c r="L540" i="1"/>
  <c r="M539" i="1"/>
  <c r="N539" i="1"/>
  <c r="L508" i="1"/>
  <c r="M507" i="1"/>
  <c r="N507" i="1"/>
  <c r="L472" i="1"/>
  <c r="M471" i="1"/>
  <c r="N471" i="1"/>
  <c r="M438" i="1"/>
  <c r="N438" i="1"/>
  <c r="L439" i="1"/>
  <c r="L406" i="1"/>
  <c r="M405" i="1"/>
  <c r="N405" i="1"/>
  <c r="M302" i="1"/>
  <c r="N302" i="1"/>
  <c r="L303" i="1"/>
  <c r="M268" i="1"/>
  <c r="N268" i="1"/>
  <c r="M235" i="1"/>
  <c r="N235" i="1"/>
  <c r="L236" i="1"/>
  <c r="L132" i="1"/>
  <c r="M131" i="1"/>
  <c r="N131" i="1"/>
  <c r="L98" i="1"/>
  <c r="M97" i="1"/>
  <c r="N97" i="1"/>
  <c r="M63" i="1"/>
  <c r="N63" i="1"/>
  <c r="L64" i="1"/>
  <c r="M199" i="1"/>
  <c r="N199" i="1"/>
  <c r="L200" i="1"/>
  <c r="L167" i="1"/>
  <c r="M166" i="1"/>
  <c r="N166" i="1"/>
  <c r="L371" i="1"/>
  <c r="M370" i="1"/>
  <c r="N370" i="1"/>
  <c r="L337" i="1"/>
  <c r="M336" i="1"/>
  <c r="N336" i="1"/>
  <c r="L32" i="1"/>
  <c r="M31" i="1"/>
  <c r="N31" i="1"/>
  <c r="L541" i="1"/>
  <c r="M540" i="1"/>
  <c r="N540" i="1"/>
  <c r="L509" i="1"/>
  <c r="M508" i="1"/>
  <c r="N508" i="1"/>
  <c r="L473" i="1"/>
  <c r="M472" i="1"/>
  <c r="N472" i="1"/>
  <c r="L440" i="1"/>
  <c r="M439" i="1"/>
  <c r="N439" i="1"/>
  <c r="L407" i="1"/>
  <c r="M406" i="1"/>
  <c r="N406" i="1"/>
  <c r="L304" i="1"/>
  <c r="M303" i="1"/>
  <c r="N303" i="1"/>
  <c r="M269" i="1"/>
  <c r="N269" i="1"/>
  <c r="L237" i="1"/>
  <c r="M236" i="1"/>
  <c r="N236" i="1"/>
  <c r="L133" i="1"/>
  <c r="M132" i="1"/>
  <c r="N132" i="1"/>
  <c r="L99" i="1"/>
  <c r="M98" i="1"/>
  <c r="N98" i="1"/>
  <c r="M64" i="1"/>
  <c r="N64" i="1"/>
  <c r="L65" i="1"/>
  <c r="L201" i="1"/>
  <c r="M200" i="1"/>
  <c r="N200" i="1"/>
  <c r="L168" i="1"/>
  <c r="M167" i="1"/>
  <c r="N167" i="1"/>
  <c r="M371" i="1"/>
  <c r="N371" i="1"/>
  <c r="L372" i="1"/>
  <c r="M337" i="1"/>
  <c r="N337" i="1"/>
  <c r="L338" i="1"/>
  <c r="L33" i="1"/>
  <c r="M32" i="1"/>
  <c r="N32" i="1"/>
  <c r="M541" i="1"/>
  <c r="N541" i="1"/>
  <c r="L542" i="1"/>
  <c r="M509" i="1"/>
  <c r="N509" i="1"/>
  <c r="L510" i="1"/>
  <c r="M510" i="1"/>
  <c r="N510" i="1"/>
  <c r="M473" i="1"/>
  <c r="N473" i="1"/>
  <c r="L474" i="1"/>
  <c r="M440" i="1"/>
  <c r="N440" i="1"/>
  <c r="L441" i="1"/>
  <c r="M407" i="1"/>
  <c r="N407" i="1"/>
  <c r="L408" i="1"/>
  <c r="M408" i="1"/>
  <c r="N408" i="1"/>
  <c r="M304" i="1"/>
  <c r="N304" i="1"/>
  <c r="L305" i="1"/>
  <c r="M271" i="1"/>
  <c r="N271" i="1"/>
  <c r="M237" i="1"/>
  <c r="N237" i="1"/>
  <c r="L238" i="1"/>
  <c r="M238" i="1"/>
  <c r="N238" i="1"/>
  <c r="M133" i="1"/>
  <c r="N133" i="1"/>
  <c r="L134" i="1"/>
  <c r="M99" i="1"/>
  <c r="N99" i="1"/>
  <c r="L100" i="1"/>
  <c r="M65" i="1"/>
  <c r="N65" i="1"/>
  <c r="L66" i="1"/>
  <c r="L202" i="1"/>
  <c r="M201" i="1"/>
  <c r="N201" i="1"/>
  <c r="L169" i="1"/>
  <c r="M168" i="1"/>
  <c r="N168" i="1"/>
  <c r="L373" i="1"/>
  <c r="M372" i="1"/>
  <c r="N372" i="1"/>
  <c r="M338" i="1"/>
  <c r="N338" i="1"/>
  <c r="L339" i="1"/>
  <c r="L34" i="1"/>
  <c r="M34" i="1"/>
  <c r="N34" i="1"/>
  <c r="M33" i="1"/>
  <c r="N33" i="1"/>
  <c r="L543" i="1"/>
  <c r="M542" i="1"/>
  <c r="N542" i="1"/>
  <c r="O478" i="1"/>
  <c r="L475" i="1"/>
  <c r="M474" i="1"/>
  <c r="N474" i="1"/>
  <c r="M441" i="1"/>
  <c r="N441" i="1"/>
  <c r="L442" i="1"/>
  <c r="M442" i="1"/>
  <c r="N442" i="1"/>
  <c r="O376" i="1"/>
  <c r="M305" i="1"/>
  <c r="N305" i="1"/>
  <c r="L306" i="1"/>
  <c r="M306" i="1"/>
  <c r="N306" i="1"/>
  <c r="O206" i="1"/>
  <c r="L135" i="1"/>
  <c r="M134" i="1"/>
  <c r="N134" i="1"/>
  <c r="L101" i="1"/>
  <c r="M100" i="1"/>
  <c r="N100" i="1"/>
  <c r="M66" i="1"/>
  <c r="N66" i="1"/>
  <c r="L67" i="1"/>
  <c r="M202" i="1"/>
  <c r="N202" i="1"/>
  <c r="L203" i="1"/>
  <c r="M169" i="1"/>
  <c r="N169" i="1"/>
  <c r="L170" i="1"/>
  <c r="M170" i="1"/>
  <c r="N170" i="1"/>
  <c r="M373" i="1"/>
  <c r="N373" i="1"/>
  <c r="L374" i="1"/>
  <c r="M374" i="1"/>
  <c r="N374" i="1"/>
  <c r="M339" i="1"/>
  <c r="N339" i="1"/>
  <c r="L340" i="1"/>
  <c r="M340" i="1"/>
  <c r="N340" i="1"/>
  <c r="O2" i="1"/>
  <c r="M543" i="1"/>
  <c r="N543" i="1"/>
  <c r="L544" i="1"/>
  <c r="M544" i="1"/>
  <c r="N544" i="1"/>
  <c r="O479" i="1"/>
  <c r="P478" i="1"/>
  <c r="M475" i="1"/>
  <c r="N475" i="1"/>
  <c r="L476" i="1"/>
  <c r="M476" i="1"/>
  <c r="N476" i="1"/>
  <c r="O410" i="1"/>
  <c r="O377" i="1"/>
  <c r="P376" i="1"/>
  <c r="O274" i="1"/>
  <c r="O240" i="1"/>
  <c r="O207" i="1"/>
  <c r="P206" i="1"/>
  <c r="M135" i="1"/>
  <c r="N135" i="1"/>
  <c r="L136" i="1"/>
  <c r="M136" i="1"/>
  <c r="N136" i="1"/>
  <c r="M101" i="1"/>
  <c r="N101" i="1"/>
  <c r="L102" i="1"/>
  <c r="M102" i="1"/>
  <c r="N102" i="1"/>
  <c r="O272" i="1"/>
  <c r="P272" i="1"/>
  <c r="O250" i="1"/>
  <c r="O245" i="1"/>
  <c r="O262" i="1"/>
  <c r="O259" i="1"/>
  <c r="O260" i="1"/>
  <c r="O256" i="1"/>
  <c r="O253" i="1"/>
  <c r="O268" i="1"/>
  <c r="O247" i="1"/>
  <c r="O265" i="1"/>
  <c r="O244" i="1"/>
  <c r="M67" i="1"/>
  <c r="N67" i="1"/>
  <c r="L68" i="1"/>
  <c r="M68" i="1"/>
  <c r="N68" i="1"/>
  <c r="L204" i="1"/>
  <c r="M204" i="1"/>
  <c r="N204" i="1"/>
  <c r="M203" i="1"/>
  <c r="N203" i="1"/>
  <c r="O172" i="1"/>
  <c r="O342" i="1"/>
  <c r="P342" i="1"/>
  <c r="O138" i="1"/>
  <c r="O308" i="1"/>
  <c r="O3" i="1"/>
  <c r="P2" i="1"/>
  <c r="O512" i="1"/>
  <c r="O480" i="1"/>
  <c r="P479" i="1"/>
  <c r="O444" i="1"/>
  <c r="O411" i="1"/>
  <c r="P410" i="1"/>
  <c r="O378" i="1"/>
  <c r="P377" i="1"/>
  <c r="O275" i="1"/>
  <c r="P274" i="1"/>
  <c r="O241" i="1"/>
  <c r="P240" i="1"/>
  <c r="O208" i="1"/>
  <c r="P207" i="1"/>
  <c r="O104" i="1"/>
  <c r="O70" i="1"/>
  <c r="O343" i="1"/>
  <c r="O344" i="1"/>
  <c r="O345" i="1"/>
  <c r="O36" i="1"/>
  <c r="P343" i="1"/>
  <c r="O173" i="1"/>
  <c r="P172" i="1"/>
  <c r="O139" i="1"/>
  <c r="P138" i="1"/>
  <c r="O309" i="1"/>
  <c r="P308" i="1"/>
  <c r="O4" i="1"/>
  <c r="P3" i="1"/>
  <c r="O513" i="1"/>
  <c r="P512" i="1"/>
  <c r="O481" i="1"/>
  <c r="P480" i="1"/>
  <c r="O445" i="1"/>
  <c r="P444" i="1"/>
  <c r="O412" i="1"/>
  <c r="P411" i="1"/>
  <c r="O379" i="1"/>
  <c r="P378" i="1"/>
  <c r="O276" i="1"/>
  <c r="P275" i="1"/>
  <c r="O242" i="1"/>
  <c r="P241" i="1"/>
  <c r="O209" i="1"/>
  <c r="P208" i="1"/>
  <c r="O105" i="1"/>
  <c r="P104" i="1"/>
  <c r="O71" i="1"/>
  <c r="P70" i="1"/>
  <c r="P344" i="1"/>
  <c r="O37" i="1"/>
  <c r="P36" i="1"/>
  <c r="O174" i="1"/>
  <c r="P173" i="1"/>
  <c r="O140" i="1"/>
  <c r="P139" i="1"/>
  <c r="O310" i="1"/>
  <c r="P309" i="1"/>
  <c r="O5" i="1"/>
  <c r="P4" i="1"/>
  <c r="O514" i="1"/>
  <c r="P513" i="1"/>
  <c r="O482" i="1"/>
  <c r="P481" i="1"/>
  <c r="O446" i="1"/>
  <c r="P445" i="1"/>
  <c r="O413" i="1"/>
  <c r="P412" i="1"/>
  <c r="O380" i="1"/>
  <c r="P379" i="1"/>
  <c r="O346" i="1"/>
  <c r="P345" i="1"/>
  <c r="O277" i="1"/>
  <c r="P276" i="1"/>
  <c r="P242" i="1"/>
  <c r="O210" i="1"/>
  <c r="P209" i="1"/>
  <c r="O106" i="1"/>
  <c r="P105" i="1"/>
  <c r="O72" i="1"/>
  <c r="P71" i="1"/>
  <c r="O38" i="1"/>
  <c r="P37" i="1"/>
  <c r="O175" i="1"/>
  <c r="P174" i="1"/>
  <c r="O141" i="1"/>
  <c r="P140" i="1"/>
  <c r="O311" i="1"/>
  <c r="P310" i="1"/>
  <c r="O6" i="1"/>
  <c r="P5" i="1"/>
  <c r="O515" i="1"/>
  <c r="P514" i="1"/>
  <c r="O483" i="1"/>
  <c r="P482" i="1"/>
  <c r="O447" i="1"/>
  <c r="P446" i="1"/>
  <c r="O414" i="1"/>
  <c r="P413" i="1"/>
  <c r="O381" i="1"/>
  <c r="P380" i="1"/>
  <c r="O347" i="1"/>
  <c r="P346" i="1"/>
  <c r="O278" i="1"/>
  <c r="P277" i="1"/>
  <c r="O211" i="1"/>
  <c r="P210" i="1"/>
  <c r="O107" i="1"/>
  <c r="P106" i="1"/>
  <c r="O73" i="1"/>
  <c r="P72" i="1"/>
  <c r="P38" i="1"/>
  <c r="O39" i="1"/>
  <c r="P175" i="1"/>
  <c r="O176" i="1"/>
  <c r="O142" i="1"/>
  <c r="P141" i="1"/>
  <c r="O312" i="1"/>
  <c r="P311" i="1"/>
  <c r="O7" i="1"/>
  <c r="P6" i="1"/>
  <c r="O516" i="1"/>
  <c r="P515" i="1"/>
  <c r="O484" i="1"/>
  <c r="P483" i="1"/>
  <c r="O448" i="1"/>
  <c r="P447" i="1"/>
  <c r="O415" i="1"/>
  <c r="P414" i="1"/>
  <c r="O382" i="1"/>
  <c r="P381" i="1"/>
  <c r="O348" i="1"/>
  <c r="P347" i="1"/>
  <c r="O279" i="1"/>
  <c r="P278" i="1"/>
  <c r="P244" i="1"/>
  <c r="O212" i="1"/>
  <c r="P211" i="1"/>
  <c r="O108" i="1"/>
  <c r="P107" i="1"/>
  <c r="O74" i="1"/>
  <c r="P73" i="1"/>
  <c r="P39" i="1"/>
  <c r="O40" i="1"/>
  <c r="P176" i="1"/>
  <c r="O177" i="1"/>
  <c r="O143" i="1"/>
  <c r="P142" i="1"/>
  <c r="O313" i="1"/>
  <c r="P312" i="1"/>
  <c r="O8" i="1"/>
  <c r="P7" i="1"/>
  <c r="O517" i="1"/>
  <c r="P516" i="1"/>
  <c r="O485" i="1"/>
  <c r="P484" i="1"/>
  <c r="O449" i="1"/>
  <c r="P448" i="1"/>
  <c r="O416" i="1"/>
  <c r="P415" i="1"/>
  <c r="O383" i="1"/>
  <c r="P382" i="1"/>
  <c r="O349" i="1"/>
  <c r="P348" i="1"/>
  <c r="O280" i="1"/>
  <c r="P279" i="1"/>
  <c r="P245" i="1"/>
  <c r="O213" i="1"/>
  <c r="P212" i="1"/>
  <c r="O109" i="1"/>
  <c r="P108" i="1"/>
  <c r="O75" i="1"/>
  <c r="P74" i="1"/>
  <c r="O41" i="1"/>
  <c r="P40" i="1"/>
  <c r="O178" i="1"/>
  <c r="P177" i="1"/>
  <c r="O144" i="1"/>
  <c r="P143" i="1"/>
  <c r="O314" i="1"/>
  <c r="P313" i="1"/>
  <c r="O9" i="1"/>
  <c r="P8" i="1"/>
  <c r="O518" i="1"/>
  <c r="P517" i="1"/>
  <c r="O486" i="1"/>
  <c r="P485" i="1"/>
  <c r="O450" i="1"/>
  <c r="P449" i="1"/>
  <c r="O417" i="1"/>
  <c r="P416" i="1"/>
  <c r="O384" i="1"/>
  <c r="P383" i="1"/>
  <c r="O350" i="1"/>
  <c r="P349" i="1"/>
  <c r="O281" i="1"/>
  <c r="P280" i="1"/>
  <c r="O214" i="1"/>
  <c r="P213" i="1"/>
  <c r="O110" i="1"/>
  <c r="P109" i="1"/>
  <c r="O76" i="1"/>
  <c r="P75" i="1"/>
  <c r="P41" i="1"/>
  <c r="O42" i="1"/>
  <c r="P178" i="1"/>
  <c r="O179" i="1"/>
  <c r="O145" i="1"/>
  <c r="P144" i="1"/>
  <c r="O315" i="1"/>
  <c r="P314" i="1"/>
  <c r="O10" i="1"/>
  <c r="P9" i="1"/>
  <c r="O519" i="1"/>
  <c r="P518" i="1"/>
  <c r="O487" i="1"/>
  <c r="P486" i="1"/>
  <c r="O451" i="1"/>
  <c r="P450" i="1"/>
  <c r="O418" i="1"/>
  <c r="P417" i="1"/>
  <c r="O385" i="1"/>
  <c r="P384" i="1"/>
  <c r="O351" i="1"/>
  <c r="P350" i="1"/>
  <c r="O282" i="1"/>
  <c r="P281" i="1"/>
  <c r="O248" i="1"/>
  <c r="P247" i="1"/>
  <c r="O215" i="1"/>
  <c r="P214" i="1"/>
  <c r="O111" i="1"/>
  <c r="P110" i="1"/>
  <c r="O77" i="1"/>
  <c r="P76" i="1"/>
  <c r="P42" i="1"/>
  <c r="O43" i="1"/>
  <c r="P179" i="1"/>
  <c r="O180" i="1"/>
  <c r="O146" i="1"/>
  <c r="P145" i="1"/>
  <c r="P315" i="1"/>
  <c r="O316" i="1"/>
  <c r="O11" i="1"/>
  <c r="P10" i="1"/>
  <c r="O520" i="1"/>
  <c r="P519" i="1"/>
  <c r="O488" i="1"/>
  <c r="P487" i="1"/>
  <c r="O452" i="1"/>
  <c r="P451" i="1"/>
  <c r="O419" i="1"/>
  <c r="P418" i="1"/>
  <c r="O386" i="1"/>
  <c r="P385" i="1"/>
  <c r="O352" i="1"/>
  <c r="P351" i="1"/>
  <c r="O283" i="1"/>
  <c r="P282" i="1"/>
  <c r="P248" i="1"/>
  <c r="O216" i="1"/>
  <c r="P215" i="1"/>
  <c r="O112" i="1"/>
  <c r="P111" i="1"/>
  <c r="O78" i="1"/>
  <c r="P77" i="1"/>
  <c r="O44" i="1"/>
  <c r="P43" i="1"/>
  <c r="O181" i="1"/>
  <c r="P180" i="1"/>
  <c r="P146" i="1"/>
  <c r="O147" i="1"/>
  <c r="O317" i="1"/>
  <c r="P316" i="1"/>
  <c r="O12" i="1"/>
  <c r="P11" i="1"/>
  <c r="O521" i="1"/>
  <c r="P520" i="1"/>
  <c r="O489" i="1"/>
  <c r="P488" i="1"/>
  <c r="O453" i="1"/>
  <c r="P452" i="1"/>
  <c r="O420" i="1"/>
  <c r="P419" i="1"/>
  <c r="O387" i="1"/>
  <c r="P386" i="1"/>
  <c r="O353" i="1"/>
  <c r="P352" i="1"/>
  <c r="O284" i="1"/>
  <c r="P283" i="1"/>
  <c r="O217" i="1"/>
  <c r="P216" i="1"/>
  <c r="O113" i="1"/>
  <c r="P112" i="1"/>
  <c r="O79" i="1"/>
  <c r="P78" i="1"/>
  <c r="P44" i="1"/>
  <c r="O45" i="1"/>
  <c r="P181" i="1"/>
  <c r="O182" i="1"/>
  <c r="O148" i="1"/>
  <c r="P147" i="1"/>
  <c r="O318" i="1"/>
  <c r="P317" i="1"/>
  <c r="O13" i="1"/>
  <c r="P12" i="1"/>
  <c r="O522" i="1"/>
  <c r="P521" i="1"/>
  <c r="O490" i="1"/>
  <c r="P489" i="1"/>
  <c r="O454" i="1"/>
  <c r="P453" i="1"/>
  <c r="O421" i="1"/>
  <c r="P420" i="1"/>
  <c r="O388" i="1"/>
  <c r="P387" i="1"/>
  <c r="O354" i="1"/>
  <c r="P353" i="1"/>
  <c r="O285" i="1"/>
  <c r="P284" i="1"/>
  <c r="O251" i="1"/>
  <c r="P250" i="1"/>
  <c r="O218" i="1"/>
  <c r="P217" i="1"/>
  <c r="O114" i="1"/>
  <c r="P113" i="1"/>
  <c r="O80" i="1"/>
  <c r="P79" i="1"/>
  <c r="P45" i="1"/>
  <c r="O46" i="1"/>
  <c r="P182" i="1"/>
  <c r="O183" i="1"/>
  <c r="O149" i="1"/>
  <c r="P148" i="1"/>
  <c r="O319" i="1"/>
  <c r="P318" i="1"/>
  <c r="O14" i="1"/>
  <c r="P13" i="1"/>
  <c r="O523" i="1"/>
  <c r="P522" i="1"/>
  <c r="O491" i="1"/>
  <c r="P490" i="1"/>
  <c r="O455" i="1"/>
  <c r="P454" i="1"/>
  <c r="O422" i="1"/>
  <c r="P421" i="1"/>
  <c r="O389" i="1"/>
  <c r="P388" i="1"/>
  <c r="O355" i="1"/>
  <c r="P354" i="1"/>
  <c r="O286" i="1"/>
  <c r="P285" i="1"/>
  <c r="P251" i="1"/>
  <c r="O219" i="1"/>
  <c r="P218" i="1"/>
  <c r="O115" i="1"/>
  <c r="P114" i="1"/>
  <c r="O81" i="1"/>
  <c r="P80" i="1"/>
  <c r="O47" i="1"/>
  <c r="P46" i="1"/>
  <c r="O184" i="1"/>
  <c r="P183" i="1"/>
  <c r="O150" i="1"/>
  <c r="P149" i="1"/>
  <c r="O320" i="1"/>
  <c r="P319" i="1"/>
  <c r="O15" i="1"/>
  <c r="P14" i="1"/>
  <c r="O524" i="1"/>
  <c r="P523" i="1"/>
  <c r="O492" i="1"/>
  <c r="P491" i="1"/>
  <c r="O456" i="1"/>
  <c r="P455" i="1"/>
  <c r="O423" i="1"/>
  <c r="P422" i="1"/>
  <c r="O390" i="1"/>
  <c r="P389" i="1"/>
  <c r="O356" i="1"/>
  <c r="P355" i="1"/>
  <c r="O287" i="1"/>
  <c r="P286" i="1"/>
  <c r="O220" i="1"/>
  <c r="P219" i="1"/>
  <c r="O116" i="1"/>
  <c r="P115" i="1"/>
  <c r="O82" i="1"/>
  <c r="P81" i="1"/>
  <c r="P47" i="1"/>
  <c r="O48" i="1"/>
  <c r="P184" i="1"/>
  <c r="O185" i="1"/>
  <c r="O151" i="1"/>
  <c r="P150" i="1"/>
  <c r="O321" i="1"/>
  <c r="P320" i="1"/>
  <c r="O16" i="1"/>
  <c r="P15" i="1"/>
  <c r="O525" i="1"/>
  <c r="P524" i="1"/>
  <c r="O493" i="1"/>
  <c r="P492" i="1"/>
  <c r="O457" i="1"/>
  <c r="P456" i="1"/>
  <c r="O424" i="1"/>
  <c r="P423" i="1"/>
  <c r="O391" i="1"/>
  <c r="P390" i="1"/>
  <c r="O357" i="1"/>
  <c r="P356" i="1"/>
  <c r="O288" i="1"/>
  <c r="P287" i="1"/>
  <c r="O254" i="1"/>
  <c r="P253" i="1"/>
  <c r="O221" i="1"/>
  <c r="P220" i="1"/>
  <c r="O117" i="1"/>
  <c r="P116" i="1"/>
  <c r="O83" i="1"/>
  <c r="P82" i="1"/>
  <c r="P48" i="1"/>
  <c r="O49" i="1"/>
  <c r="P185" i="1"/>
  <c r="O186" i="1"/>
  <c r="O152" i="1"/>
  <c r="P151" i="1"/>
  <c r="O322" i="1"/>
  <c r="P321" i="1"/>
  <c r="O17" i="1"/>
  <c r="P16" i="1"/>
  <c r="O526" i="1"/>
  <c r="P525" i="1"/>
  <c r="O494" i="1"/>
  <c r="P493" i="1"/>
  <c r="O458" i="1"/>
  <c r="P457" i="1"/>
  <c r="O425" i="1"/>
  <c r="P424" i="1"/>
  <c r="O392" i="1"/>
  <c r="P391" i="1"/>
  <c r="O358" i="1"/>
  <c r="P357" i="1"/>
  <c r="O289" i="1"/>
  <c r="P288" i="1"/>
  <c r="P254" i="1"/>
  <c r="O222" i="1"/>
  <c r="P221" i="1"/>
  <c r="O118" i="1"/>
  <c r="P117" i="1"/>
  <c r="O84" i="1"/>
  <c r="P83" i="1"/>
  <c r="O50" i="1"/>
  <c r="P49" i="1"/>
  <c r="O187" i="1"/>
  <c r="P186" i="1"/>
  <c r="O153" i="1"/>
  <c r="P152" i="1"/>
  <c r="P322" i="1"/>
  <c r="O323" i="1"/>
  <c r="O18" i="1"/>
  <c r="P17" i="1"/>
  <c r="O527" i="1"/>
  <c r="P526" i="1"/>
  <c r="O495" i="1"/>
  <c r="P494" i="1"/>
  <c r="O459" i="1"/>
  <c r="P458" i="1"/>
  <c r="O426" i="1"/>
  <c r="P425" i="1"/>
  <c r="O393" i="1"/>
  <c r="P392" i="1"/>
  <c r="O359" i="1"/>
  <c r="P358" i="1"/>
  <c r="O290" i="1"/>
  <c r="P289" i="1"/>
  <c r="O223" i="1"/>
  <c r="P222" i="1"/>
  <c r="O119" i="1"/>
  <c r="P118" i="1"/>
  <c r="O85" i="1"/>
  <c r="P84" i="1"/>
  <c r="P50" i="1"/>
  <c r="O51" i="1"/>
  <c r="P187" i="1"/>
  <c r="O188" i="1"/>
  <c r="O154" i="1"/>
  <c r="P153" i="1"/>
  <c r="O324" i="1"/>
  <c r="P323" i="1"/>
  <c r="O19" i="1"/>
  <c r="P18" i="1"/>
  <c r="O528" i="1"/>
  <c r="P527" i="1"/>
  <c r="O496" i="1"/>
  <c r="P495" i="1"/>
  <c r="O460" i="1"/>
  <c r="P459" i="1"/>
  <c r="O427" i="1"/>
  <c r="P426" i="1"/>
  <c r="O394" i="1"/>
  <c r="P393" i="1"/>
  <c r="O360" i="1"/>
  <c r="P359" i="1"/>
  <c r="O291" i="1"/>
  <c r="P290" i="1"/>
  <c r="O257" i="1"/>
  <c r="P256" i="1"/>
  <c r="O224" i="1"/>
  <c r="P223" i="1"/>
  <c r="O120" i="1"/>
  <c r="P119" i="1"/>
  <c r="O86" i="1"/>
  <c r="P85" i="1"/>
  <c r="P51" i="1"/>
  <c r="O52" i="1"/>
  <c r="P188" i="1"/>
  <c r="O189" i="1"/>
  <c r="O155" i="1"/>
  <c r="P154" i="1"/>
  <c r="O325" i="1"/>
  <c r="P324" i="1"/>
  <c r="O20" i="1"/>
  <c r="P19" i="1"/>
  <c r="O529" i="1"/>
  <c r="P528" i="1"/>
  <c r="O497" i="1"/>
  <c r="P496" i="1"/>
  <c r="O461" i="1"/>
  <c r="P460" i="1"/>
  <c r="O428" i="1"/>
  <c r="P427" i="1"/>
  <c r="O395" i="1"/>
  <c r="P394" i="1"/>
  <c r="O361" i="1"/>
  <c r="P360" i="1"/>
  <c r="O292" i="1"/>
  <c r="P291" i="1"/>
  <c r="P257" i="1"/>
  <c r="O225" i="1"/>
  <c r="P224" i="1"/>
  <c r="O121" i="1"/>
  <c r="P120" i="1"/>
  <c r="O87" i="1"/>
  <c r="P86" i="1"/>
  <c r="O53" i="1"/>
  <c r="P52" i="1"/>
  <c r="O190" i="1"/>
  <c r="P189" i="1"/>
  <c r="O156" i="1"/>
  <c r="P155" i="1"/>
  <c r="O326" i="1"/>
  <c r="P325" i="1"/>
  <c r="O21" i="1"/>
  <c r="P20" i="1"/>
  <c r="O530" i="1"/>
  <c r="P529" i="1"/>
  <c r="O498" i="1"/>
  <c r="P497" i="1"/>
  <c r="O462" i="1"/>
  <c r="P461" i="1"/>
  <c r="O429" i="1"/>
  <c r="P428" i="1"/>
  <c r="O396" i="1"/>
  <c r="P395" i="1"/>
  <c r="O362" i="1"/>
  <c r="P361" i="1"/>
  <c r="O293" i="1"/>
  <c r="P292" i="1"/>
  <c r="O226" i="1"/>
  <c r="P225" i="1"/>
  <c r="O122" i="1"/>
  <c r="P121" i="1"/>
  <c r="O88" i="1"/>
  <c r="P87" i="1"/>
  <c r="P53" i="1"/>
  <c r="O54" i="1"/>
  <c r="P190" i="1"/>
  <c r="O191" i="1"/>
  <c r="O157" i="1"/>
  <c r="P156" i="1"/>
  <c r="O327" i="1"/>
  <c r="P326" i="1"/>
  <c r="O22" i="1"/>
  <c r="P21" i="1"/>
  <c r="O531" i="1"/>
  <c r="P530" i="1"/>
  <c r="O499" i="1"/>
  <c r="P498" i="1"/>
  <c r="O463" i="1"/>
  <c r="P462" i="1"/>
  <c r="O430" i="1"/>
  <c r="P429" i="1"/>
  <c r="O397" i="1"/>
  <c r="P396" i="1"/>
  <c r="O363" i="1"/>
  <c r="P362" i="1"/>
  <c r="O294" i="1"/>
  <c r="P293" i="1"/>
  <c r="P259" i="1"/>
  <c r="O227" i="1"/>
  <c r="P226" i="1"/>
  <c r="O123" i="1"/>
  <c r="P122" i="1"/>
  <c r="O89" i="1"/>
  <c r="P88" i="1"/>
  <c r="P54" i="1"/>
  <c r="O55" i="1"/>
  <c r="P191" i="1"/>
  <c r="O192" i="1"/>
  <c r="O158" i="1"/>
  <c r="P157" i="1"/>
  <c r="O328" i="1"/>
  <c r="P327" i="1"/>
  <c r="O23" i="1"/>
  <c r="P22" i="1"/>
  <c r="O532" i="1"/>
  <c r="P531" i="1"/>
  <c r="O500" i="1"/>
  <c r="P499" i="1"/>
  <c r="O464" i="1"/>
  <c r="P463" i="1"/>
  <c r="O431" i="1"/>
  <c r="P430" i="1"/>
  <c r="O398" i="1"/>
  <c r="P397" i="1"/>
  <c r="O364" i="1"/>
  <c r="P363" i="1"/>
  <c r="O295" i="1"/>
  <c r="P294" i="1"/>
  <c r="P260" i="1"/>
  <c r="O228" i="1"/>
  <c r="P227" i="1"/>
  <c r="O124" i="1"/>
  <c r="P123" i="1"/>
  <c r="O90" i="1"/>
  <c r="P89" i="1"/>
  <c r="O56" i="1"/>
  <c r="P55" i="1"/>
  <c r="O193" i="1"/>
  <c r="P192" i="1"/>
  <c r="P158" i="1"/>
  <c r="O159" i="1"/>
  <c r="P328" i="1"/>
  <c r="O329" i="1"/>
  <c r="O24" i="1"/>
  <c r="P23" i="1"/>
  <c r="O533" i="1"/>
  <c r="P532" i="1"/>
  <c r="O501" i="1"/>
  <c r="P500" i="1"/>
  <c r="O465" i="1"/>
  <c r="P464" i="1"/>
  <c r="O432" i="1"/>
  <c r="P431" i="1"/>
  <c r="O399" i="1"/>
  <c r="P398" i="1"/>
  <c r="O365" i="1"/>
  <c r="P364" i="1"/>
  <c r="O296" i="1"/>
  <c r="P295" i="1"/>
  <c r="O229" i="1"/>
  <c r="P228" i="1"/>
  <c r="O125" i="1"/>
  <c r="P124" i="1"/>
  <c r="O91" i="1"/>
  <c r="P90" i="1"/>
  <c r="P56" i="1"/>
  <c r="O57" i="1"/>
  <c r="P193" i="1"/>
  <c r="O194" i="1"/>
  <c r="O160" i="1"/>
  <c r="P159" i="1"/>
  <c r="O330" i="1"/>
  <c r="P329" i="1"/>
  <c r="O25" i="1"/>
  <c r="P24" i="1"/>
  <c r="O534" i="1"/>
  <c r="P533" i="1"/>
  <c r="O502" i="1"/>
  <c r="P501" i="1"/>
  <c r="O466" i="1"/>
  <c r="P465" i="1"/>
  <c r="O433" i="1"/>
  <c r="P432" i="1"/>
  <c r="O400" i="1"/>
  <c r="P399" i="1"/>
  <c r="O366" i="1"/>
  <c r="P365" i="1"/>
  <c r="O297" i="1"/>
  <c r="P296" i="1"/>
  <c r="O263" i="1"/>
  <c r="P262" i="1"/>
  <c r="O230" i="1"/>
  <c r="P229" i="1"/>
  <c r="O126" i="1"/>
  <c r="P125" i="1"/>
  <c r="O92" i="1"/>
  <c r="P91" i="1"/>
  <c r="P57" i="1"/>
  <c r="O58" i="1"/>
  <c r="P194" i="1"/>
  <c r="O195" i="1"/>
  <c r="O161" i="1"/>
  <c r="P160" i="1"/>
  <c r="P330" i="1"/>
  <c r="O331" i="1"/>
  <c r="O26" i="1"/>
  <c r="P25" i="1"/>
  <c r="O535" i="1"/>
  <c r="P534" i="1"/>
  <c r="O503" i="1"/>
  <c r="P502" i="1"/>
  <c r="O467" i="1"/>
  <c r="P466" i="1"/>
  <c r="O434" i="1"/>
  <c r="P433" i="1"/>
  <c r="O401" i="1"/>
  <c r="P400" i="1"/>
  <c r="O367" i="1"/>
  <c r="P366" i="1"/>
  <c r="O298" i="1"/>
  <c r="P297" i="1"/>
  <c r="P263" i="1"/>
  <c r="O231" i="1"/>
  <c r="P230" i="1"/>
  <c r="O127" i="1"/>
  <c r="P126" i="1"/>
  <c r="O93" i="1"/>
  <c r="P92" i="1"/>
  <c r="O59" i="1"/>
  <c r="P58" i="1"/>
  <c r="O196" i="1"/>
  <c r="P195" i="1"/>
  <c r="P161" i="1"/>
  <c r="O162" i="1"/>
  <c r="O332" i="1"/>
  <c r="P331" i="1"/>
  <c r="O27" i="1"/>
  <c r="P26" i="1"/>
  <c r="O536" i="1"/>
  <c r="P535" i="1"/>
  <c r="O504" i="1"/>
  <c r="P503" i="1"/>
  <c r="O468" i="1"/>
  <c r="P467" i="1"/>
  <c r="O435" i="1"/>
  <c r="P434" i="1"/>
  <c r="O402" i="1"/>
  <c r="P401" i="1"/>
  <c r="O368" i="1"/>
  <c r="P367" i="1"/>
  <c r="O299" i="1"/>
  <c r="P298" i="1"/>
  <c r="O232" i="1"/>
  <c r="P231" i="1"/>
  <c r="O128" i="1"/>
  <c r="P127" i="1"/>
  <c r="O94" i="1"/>
  <c r="P93" i="1"/>
  <c r="P59" i="1"/>
  <c r="O60" i="1"/>
  <c r="P196" i="1"/>
  <c r="O197" i="1"/>
  <c r="O163" i="1"/>
  <c r="P162" i="1"/>
  <c r="P332" i="1"/>
  <c r="O333" i="1"/>
  <c r="O28" i="1"/>
  <c r="P27" i="1"/>
  <c r="O537" i="1"/>
  <c r="P536" i="1"/>
  <c r="O505" i="1"/>
  <c r="P504" i="1"/>
  <c r="O469" i="1"/>
  <c r="P468" i="1"/>
  <c r="O436" i="1"/>
  <c r="P435" i="1"/>
  <c r="O403" i="1"/>
  <c r="P402" i="1"/>
  <c r="O369" i="1"/>
  <c r="P368" i="1"/>
  <c r="O300" i="1"/>
  <c r="P299" i="1"/>
  <c r="O266" i="1"/>
  <c r="P265" i="1"/>
  <c r="O233" i="1"/>
  <c r="P232" i="1"/>
  <c r="O129" i="1"/>
  <c r="P128" i="1"/>
  <c r="O95" i="1"/>
  <c r="P94" i="1"/>
  <c r="P60" i="1"/>
  <c r="O61" i="1"/>
  <c r="P197" i="1"/>
  <c r="O198" i="1"/>
  <c r="P163" i="1"/>
  <c r="O164" i="1"/>
  <c r="O334" i="1"/>
  <c r="P333" i="1"/>
  <c r="O29" i="1"/>
  <c r="P28" i="1"/>
  <c r="O538" i="1"/>
  <c r="P537" i="1"/>
  <c r="O506" i="1"/>
  <c r="P505" i="1"/>
  <c r="O470" i="1"/>
  <c r="P469" i="1"/>
  <c r="O437" i="1"/>
  <c r="P436" i="1"/>
  <c r="O404" i="1"/>
  <c r="P403" i="1"/>
  <c r="O370" i="1"/>
  <c r="P369" i="1"/>
  <c r="O301" i="1"/>
  <c r="P300" i="1"/>
  <c r="P266" i="1"/>
  <c r="O234" i="1"/>
  <c r="P233" i="1"/>
  <c r="O130" i="1"/>
  <c r="P129" i="1"/>
  <c r="O96" i="1"/>
  <c r="P95" i="1"/>
  <c r="O62" i="1"/>
  <c r="P61" i="1"/>
  <c r="O199" i="1"/>
  <c r="P198" i="1"/>
  <c r="O165" i="1"/>
  <c r="P164" i="1"/>
  <c r="O335" i="1"/>
  <c r="P334" i="1"/>
  <c r="O30" i="1"/>
  <c r="P29" i="1"/>
  <c r="O539" i="1"/>
  <c r="P538" i="1"/>
  <c r="O507" i="1"/>
  <c r="P506" i="1"/>
  <c r="O471" i="1"/>
  <c r="P470" i="1"/>
  <c r="O438" i="1"/>
  <c r="P437" i="1"/>
  <c r="O405" i="1"/>
  <c r="P404" i="1"/>
  <c r="O371" i="1"/>
  <c r="P370" i="1"/>
  <c r="O302" i="1"/>
  <c r="P301" i="1"/>
  <c r="O235" i="1"/>
  <c r="P234" i="1"/>
  <c r="O131" i="1"/>
  <c r="P130" i="1"/>
  <c r="O97" i="1"/>
  <c r="P96" i="1"/>
  <c r="P62" i="1"/>
  <c r="O63" i="1"/>
  <c r="P199" i="1"/>
  <c r="O200" i="1"/>
  <c r="O166" i="1"/>
  <c r="P165" i="1"/>
  <c r="O336" i="1"/>
  <c r="P335" i="1"/>
  <c r="O31" i="1"/>
  <c r="P30" i="1"/>
  <c r="O540" i="1"/>
  <c r="P539" i="1"/>
  <c r="O508" i="1"/>
  <c r="P507" i="1"/>
  <c r="O472" i="1"/>
  <c r="P471" i="1"/>
  <c r="O439" i="1"/>
  <c r="P438" i="1"/>
  <c r="O406" i="1"/>
  <c r="P405" i="1"/>
  <c r="O372" i="1"/>
  <c r="P371" i="1"/>
  <c r="O303" i="1"/>
  <c r="P302" i="1"/>
  <c r="O269" i="1"/>
  <c r="P268" i="1"/>
  <c r="O236" i="1"/>
  <c r="P235" i="1"/>
  <c r="O132" i="1"/>
  <c r="P131" i="1"/>
  <c r="O98" i="1"/>
  <c r="P97" i="1"/>
  <c r="P63" i="1"/>
  <c r="O64" i="1"/>
  <c r="P200" i="1"/>
  <c r="O201" i="1"/>
  <c r="O167" i="1"/>
  <c r="P166" i="1"/>
  <c r="O337" i="1"/>
  <c r="P336" i="1"/>
  <c r="O32" i="1"/>
  <c r="P31" i="1"/>
  <c r="O541" i="1"/>
  <c r="P540" i="1"/>
  <c r="O509" i="1"/>
  <c r="P508" i="1"/>
  <c r="O473" i="1"/>
  <c r="P472" i="1"/>
  <c r="O440" i="1"/>
  <c r="P439" i="1"/>
  <c r="O407" i="1"/>
  <c r="P406" i="1"/>
  <c r="O373" i="1"/>
  <c r="P372" i="1"/>
  <c r="O304" i="1"/>
  <c r="P303" i="1"/>
  <c r="O271" i="1"/>
  <c r="P269" i="1"/>
  <c r="O237" i="1"/>
  <c r="P236" i="1"/>
  <c r="O133" i="1"/>
  <c r="P132" i="1"/>
  <c r="O99" i="1"/>
  <c r="P98" i="1"/>
  <c r="O65" i="1"/>
  <c r="P64" i="1"/>
  <c r="O202" i="1"/>
  <c r="P201" i="1"/>
  <c r="O168" i="1"/>
  <c r="P167" i="1"/>
  <c r="O338" i="1"/>
  <c r="P337" i="1"/>
  <c r="O33" i="1"/>
  <c r="P32" i="1"/>
  <c r="O542" i="1"/>
  <c r="P541" i="1"/>
  <c r="O510" i="1"/>
  <c r="P510" i="1"/>
  <c r="P509" i="1"/>
  <c r="O474" i="1"/>
  <c r="P473" i="1"/>
  <c r="O441" i="1"/>
  <c r="P440" i="1"/>
  <c r="O408" i="1"/>
  <c r="P408" i="1"/>
  <c r="P407" i="1"/>
  <c r="O374" i="1"/>
  <c r="P374" i="1"/>
  <c r="P373" i="1"/>
  <c r="O305" i="1"/>
  <c r="P304" i="1"/>
  <c r="P271" i="1"/>
  <c r="O238" i="1"/>
  <c r="P238" i="1"/>
  <c r="P237" i="1"/>
  <c r="O134" i="1"/>
  <c r="P133" i="1"/>
  <c r="O100" i="1"/>
  <c r="P99" i="1"/>
  <c r="O66" i="1"/>
  <c r="P65" i="1"/>
  <c r="O203" i="1"/>
  <c r="P202" i="1"/>
  <c r="P168" i="1"/>
  <c r="O169" i="1"/>
  <c r="O339" i="1"/>
  <c r="P338" i="1"/>
  <c r="O34" i="1"/>
  <c r="P34" i="1"/>
  <c r="P33" i="1"/>
  <c r="O543" i="1"/>
  <c r="P542" i="1"/>
  <c r="O475" i="1"/>
  <c r="P474" i="1"/>
  <c r="O442" i="1"/>
  <c r="P442" i="1"/>
  <c r="P441" i="1"/>
  <c r="O306" i="1"/>
  <c r="P306" i="1"/>
  <c r="P305" i="1"/>
  <c r="O135" i="1"/>
  <c r="P134" i="1"/>
  <c r="O101" i="1"/>
  <c r="P100" i="1"/>
  <c r="P66" i="1"/>
  <c r="O67" i="1"/>
  <c r="P203" i="1"/>
  <c r="O204" i="1"/>
  <c r="P204" i="1"/>
  <c r="O170" i="1"/>
  <c r="P170" i="1"/>
  <c r="P169" i="1"/>
  <c r="P339" i="1"/>
  <c r="O340" i="1"/>
  <c r="P340" i="1"/>
  <c r="O544" i="1"/>
  <c r="P544" i="1"/>
  <c r="P543" i="1"/>
  <c r="O476" i="1"/>
  <c r="P476" i="1"/>
  <c r="P475" i="1"/>
  <c r="O136" i="1"/>
  <c r="P136" i="1"/>
  <c r="P135" i="1"/>
  <c r="O102" i="1"/>
  <c r="P102" i="1"/>
  <c r="P101" i="1"/>
  <c r="O68" i="1"/>
  <c r="P68" i="1"/>
  <c r="P67" i="1"/>
</calcChain>
</file>

<file path=xl/sharedStrings.xml><?xml version="1.0" encoding="utf-8"?>
<sst xmlns="http://schemas.openxmlformats.org/spreadsheetml/2006/main" count="1569" uniqueCount="227">
  <si>
    <t>Lectin</t>
  </si>
  <si>
    <t>Events</t>
  </si>
  <si>
    <t>Viablility</t>
  </si>
  <si>
    <t>SSC (granulo)</t>
  </si>
  <si>
    <t>FL3 (Gmean)</t>
  </si>
  <si>
    <t>FL1 (Gmean)</t>
  </si>
  <si>
    <t>FSC (size)</t>
  </si>
  <si>
    <t>Ratio FITC</t>
  </si>
  <si>
    <t>R=FL1/FSC*100</t>
  </si>
  <si>
    <t>Ro</t>
  </si>
  <si>
    <t>R-R0</t>
  </si>
  <si>
    <t>(R-Ro)/fitc</t>
  </si>
  <si>
    <t>Ave Cont</t>
  </si>
  <si>
    <t>(R-Ro)/ave</t>
  </si>
  <si>
    <t>Tetra</t>
  </si>
  <si>
    <t>R lens</t>
  </si>
  <si>
    <t>Ncl</t>
  </si>
  <si>
    <t>chaeto</t>
  </si>
  <si>
    <t>Pavlova</t>
  </si>
  <si>
    <t>Rsalina</t>
  </si>
  <si>
    <t>Prasino</t>
  </si>
  <si>
    <t>N pusilla</t>
  </si>
  <si>
    <t>Ampho</t>
  </si>
  <si>
    <t>Crico</t>
  </si>
  <si>
    <t>Alex</t>
  </si>
  <si>
    <t>Chlamy</t>
  </si>
  <si>
    <t>Chloro</t>
  </si>
  <si>
    <t>Nanno</t>
  </si>
  <si>
    <t>Duna</t>
  </si>
  <si>
    <t>Proro</t>
  </si>
  <si>
    <t>o</t>
  </si>
  <si>
    <t>Pha</t>
  </si>
  <si>
    <t xml:space="preserve">ECA </t>
  </si>
  <si>
    <t>SBA</t>
  </si>
  <si>
    <t xml:space="preserve">HPA </t>
  </si>
  <si>
    <t>PWM</t>
  </si>
  <si>
    <t>ConA</t>
  </si>
  <si>
    <t>PEA</t>
  </si>
  <si>
    <t>PNA</t>
  </si>
  <si>
    <t>WGA</t>
  </si>
  <si>
    <t>UEA</t>
  </si>
  <si>
    <t>Rhodo lens</t>
  </si>
  <si>
    <t>Chaeto</t>
  </si>
  <si>
    <t>Rhodo salina</t>
  </si>
  <si>
    <t>N. pusilla</t>
  </si>
  <si>
    <t>Amphora</t>
  </si>
  <si>
    <t>Cricosphe.</t>
  </si>
  <si>
    <t>Chlorella</t>
  </si>
  <si>
    <t>Dunaliella</t>
  </si>
  <si>
    <t>Moy</t>
  </si>
  <si>
    <t>SDV</t>
  </si>
  <si>
    <t>PHA</t>
  </si>
  <si>
    <t>Cryptophyceae</t>
  </si>
  <si>
    <t>Rhodomonas lens</t>
  </si>
  <si>
    <t>Alexandrium fundyense</t>
  </si>
  <si>
    <t>Amphora coffaeaformis</t>
  </si>
  <si>
    <t>Chaetoceros simplex</t>
  </si>
  <si>
    <t>Rhodomonas salina</t>
  </si>
  <si>
    <t>Chlamydomonas sp1.</t>
  </si>
  <si>
    <t>Chlorella autotrophica</t>
  </si>
  <si>
    <t>Cricosphaera carterae</t>
  </si>
  <si>
    <t>Prymnesiophyceae</t>
  </si>
  <si>
    <t>Pavlova lutheri</t>
  </si>
  <si>
    <t>Dunaliella salina</t>
  </si>
  <si>
    <t>Nannochloropsis sp.</t>
  </si>
  <si>
    <t>Nitzschia closterium</t>
  </si>
  <si>
    <t>Diatom</t>
  </si>
  <si>
    <t>Nitzschia pusilla</t>
  </si>
  <si>
    <t>Prasinocladus marinus</t>
  </si>
  <si>
    <t>Prorocentrum minimum</t>
  </si>
  <si>
    <t>Dinoflagellate</t>
  </si>
  <si>
    <t>Tetraselmis chui</t>
  </si>
  <si>
    <t>Prasinophyceae</t>
  </si>
  <si>
    <t>Chlorophyceae</t>
  </si>
  <si>
    <t>Eustigmatophyceae</t>
  </si>
  <si>
    <t>Selected</t>
  </si>
  <si>
    <t># that select</t>
  </si>
  <si>
    <t>Total#</t>
  </si>
  <si>
    <t>% of bivalve that select the selected algae</t>
  </si>
  <si>
    <t>Super Indice</t>
  </si>
  <si>
    <t>Rejected</t>
  </si>
  <si>
    <t>Oyster</t>
  </si>
  <si>
    <t>Mussel</t>
  </si>
  <si>
    <t>Oyster_% x SE</t>
  </si>
  <si>
    <t>Mussel_% x SE</t>
  </si>
  <si>
    <t>chloro</t>
  </si>
  <si>
    <t>nanno</t>
  </si>
  <si>
    <t>Dunna</t>
  </si>
  <si>
    <t>pavlova</t>
  </si>
  <si>
    <t xml:space="preserve"> R salina</t>
  </si>
  <si>
    <t>Chlamydo</t>
  </si>
  <si>
    <t>R salina</t>
  </si>
  <si>
    <t>T. chui</t>
  </si>
  <si>
    <t>ConA+PEA</t>
  </si>
  <si>
    <t>Mussel_1</t>
  </si>
  <si>
    <t xml:space="preserve">tot </t>
  </si>
  <si>
    <t>OysterSel</t>
  </si>
  <si>
    <t>ECA</t>
  </si>
  <si>
    <t>HPA</t>
  </si>
  <si>
    <t>new values, 1 decimal after ., frequence</t>
  </si>
  <si>
    <t>new values, 2 decimal after ., frequence</t>
  </si>
  <si>
    <t>Logistic Regression</t>
  </si>
  <si>
    <t>Dependent variable: frequency</t>
  </si>
  <si>
    <t>Sample sizes: totalanima</t>
  </si>
  <si>
    <t>Factors:</t>
  </si>
  <si>
    <t xml:space="preserve">   ConA</t>
  </si>
  <si>
    <t xml:space="preserve">   ECA</t>
  </si>
  <si>
    <t xml:space="preserve">   HPA</t>
  </si>
  <si>
    <t xml:space="preserve">   PEA</t>
  </si>
  <si>
    <t xml:space="preserve">   PHA</t>
  </si>
  <si>
    <t xml:space="preserve">   PNA</t>
  </si>
  <si>
    <t xml:space="preserve">   PWM</t>
  </si>
  <si>
    <t xml:space="preserve">   SBA</t>
  </si>
  <si>
    <t xml:space="preserve">   uea</t>
  </si>
  <si>
    <t xml:space="preserve">   wga</t>
  </si>
  <si>
    <t>Estimated Regression Model (Maximum Likelihood)</t>
  </si>
  <si>
    <t>------------------------------------------------------------</t>
  </si>
  <si>
    <t xml:space="preserve">                                       Standard    Estimated</t>
  </si>
  <si>
    <t>Parameter               Estimate         Error    Odds Ratio</t>
  </si>
  <si>
    <t xml:space="preserve">CONSTANT                 2.14878       0.411342             </t>
  </si>
  <si>
    <t xml:space="preserve">CONSTANT                 2.71821       0.697373             </t>
  </si>
  <si>
    <t>ConA                     14.0934        7.39981    1.32036E6</t>
  </si>
  <si>
    <t>ConA                     53.4892        73.5735   1.69855E23</t>
  </si>
  <si>
    <t>ECA                      15.8635        7.97966    7.75203E6</t>
  </si>
  <si>
    <t>ECA                      61.1411         73.858   3.57471E26</t>
  </si>
  <si>
    <t>HPA                      59.2901        22.9549     5.615E25</t>
  </si>
  <si>
    <t>HPA                      82.6779        76.9356   8.06447E35</t>
  </si>
  <si>
    <t>PEA                      17.0454        8.12676    2.52764E7</t>
  </si>
  <si>
    <t>PEA                      56.2914        73.7912   2.79941E24</t>
  </si>
  <si>
    <t>PHA                     -2.46858        7.52553    0.0847047</t>
  </si>
  <si>
    <t>PHA                      37.9148        73.3533   2.92532E16</t>
  </si>
  <si>
    <t>PNA                      17.2311        8.38362    3.04352E7</t>
  </si>
  <si>
    <t>PNA                      60.6887        73.4022   2.27386E26</t>
  </si>
  <si>
    <t>PWM                      17.8161        8.62967    5.46302E7</t>
  </si>
  <si>
    <t>PWM                      63.7498        74.2576   4.85517E27</t>
  </si>
  <si>
    <t>SBA                      19.5058        8.80597    2.95985E8</t>
  </si>
  <si>
    <t>SBA                      59.6238        74.0562   7.83917E25</t>
  </si>
  <si>
    <t>uea                     -7.79777        7.59754   0.00041065</t>
  </si>
  <si>
    <t>uea                      31.4941         74.628   4.76138E13</t>
  </si>
  <si>
    <t>wga                       15.848         7.7636    7.63297E6</t>
  </si>
  <si>
    <t>wga                       55.396        73.7416   1.14333E24</t>
  </si>
  <si>
    <t xml:space="preserve">              Analysis of Deviance</t>
  </si>
  <si>
    <t>---------------------------------------------------</t>
  </si>
  <si>
    <t>Source          Deviance            Df      P-Value</t>
  </si>
  <si>
    <t>Model           37.1067             10       0.0001</t>
  </si>
  <si>
    <t>Model           27.3338             10       0.0023</t>
  </si>
  <si>
    <t>Residual        19.6399             16       0.2369</t>
  </si>
  <si>
    <t>Residual        29.4128             16       0.0213</t>
  </si>
  <si>
    <t>Total (corr.)   56.7466             26</t>
  </si>
  <si>
    <t>Percentage of deviance explained by model = 65.3902</t>
  </si>
  <si>
    <t>Percentage of deviance explained by model = 48.1681</t>
  </si>
  <si>
    <t>Adjusted percentage = 26.6214</t>
  </si>
  <si>
    <t>Adjusted percentage = 9.39931</t>
  </si>
  <si>
    <t>Likelihood Ratio Tests</t>
  </si>
  <si>
    <t>---------------------------------------------------------</t>
  </si>
  <si>
    <t>Factor                   Chi-Square          Df   P-Value</t>
  </si>
  <si>
    <t>ConA                     5.37741              1    0.0204</t>
  </si>
  <si>
    <t>ConA                     0.551226             1    0.4578</t>
  </si>
  <si>
    <t>ECA                      5.41395              1    0.0200</t>
  </si>
  <si>
    <t>ECA                      0.724717             1    0.3946</t>
  </si>
  <si>
    <t>HPA                      14.7853              1    0.0001</t>
  </si>
  <si>
    <t>HPA                      1.25261              1    0.2631</t>
  </si>
  <si>
    <t>PEA                      7.01754              1    0.0081</t>
  </si>
  <si>
    <t>PEA                      0.609291             1    0.4351</t>
  </si>
  <si>
    <t>PHA                      0.108912             1    0.7414</t>
  </si>
  <si>
    <t>PHA                      0.272884             1    0.6014</t>
  </si>
  <si>
    <t>PNA                      6.51925              1    0.0107</t>
  </si>
  <si>
    <t>PNA                      0.72192              1    0.3955</t>
  </si>
  <si>
    <t>PWM                      6.44972              1    0.0111</t>
  </si>
  <si>
    <t>PWM                      0.781638             1    0.3766</t>
  </si>
  <si>
    <t>SBA                      8.34688              1    0.0039</t>
  </si>
  <si>
    <t>SBA                      0.681786             1    0.4090</t>
  </si>
  <si>
    <t>uea                      1.17512              1    0.2784</t>
  </si>
  <si>
    <t>uea                      0.180494             1    0.6709</t>
  </si>
  <si>
    <t>wga                      6.49079              1    0.0108</t>
  </si>
  <si>
    <t>wga                      0.590094             1    0.4424</t>
  </si>
  <si>
    <t>Residual Analysis</t>
  </si>
  <si>
    <t>---------------------------------</t>
  </si>
  <si>
    <t xml:space="preserve">      Estimation       Validation</t>
  </si>
  <si>
    <t xml:space="preserve">n     27               </t>
  </si>
  <si>
    <t xml:space="preserve">MSE   0.0119672                        </t>
  </si>
  <si>
    <t xml:space="preserve">MSE   0.0148908                        </t>
  </si>
  <si>
    <t xml:space="preserve">MAE   0.0770276                        </t>
  </si>
  <si>
    <t xml:space="preserve">MAE   0.0820526                        </t>
  </si>
  <si>
    <t xml:space="preserve">MAPE  10.2169                          </t>
  </si>
  <si>
    <t xml:space="preserve">MAPE  10.9961                          </t>
  </si>
  <si>
    <t xml:space="preserve">ME    -0.000667945                     </t>
  </si>
  <si>
    <t xml:space="preserve">ME    -0.00610698                      </t>
  </si>
  <si>
    <t xml:space="preserve">MPE   -1.49721                         </t>
  </si>
  <si>
    <t xml:space="preserve">MPE   -2.8864                          </t>
  </si>
  <si>
    <t>The StatAdvisor</t>
  </si>
  <si>
    <t>---------------</t>
  </si>
  <si>
    <t xml:space="preserve">   The output shows the results of fitting a logistic regression model</t>
  </si>
  <si>
    <t>to describe the relationship between frequency and 10 independent</t>
  </si>
  <si>
    <t>variable(s).  The equation of the fitted model is</t>
  </si>
  <si>
    <t>frequency = exp(eta)/(1+exp(eta))</t>
  </si>
  <si>
    <t>where</t>
  </si>
  <si>
    <t>eta = 2.14878 + 14.0934*ConA + 15.8635*ECA + 59.2901*HPA + 17.0454*PEA</t>
  </si>
  <si>
    <t>eta = 2.71821 + 53.4892*ConA + 61.1411*ECA + 82.6779*HPA + 56.2914*PEA</t>
  </si>
  <si>
    <t>- 2.46858*PHA + 17.2311*PNA + 17.8161*PWM + 19.5058*SBA - 7.79777*uea</t>
  </si>
  <si>
    <t>+37.9148*PHA + 60.6887*PNA + 63.7498*PWM + 59.6238*SBA + 31.4941*uea</t>
  </si>
  <si>
    <t>+ 15.98*wga</t>
  </si>
  <si>
    <t>+55.396*wga</t>
  </si>
  <si>
    <t>Because the P-value for the model in the Analysis of Deviance table is</t>
  </si>
  <si>
    <t>less than 0.01, there is a statistically significant relationship</t>
  </si>
  <si>
    <t>between the variables at the 99% confidence level.  In addition, the</t>
  </si>
  <si>
    <t>P-value for the residuals is greater than or equal to 0.10, indicating</t>
  </si>
  <si>
    <t>P-value for the residuals is less than 0.05, indicating that the model</t>
  </si>
  <si>
    <t>that the model is not significantly worse than the best possible model</t>
  </si>
  <si>
    <t>is significantly worse than the best possible model for this data at</t>
  </si>
  <si>
    <t xml:space="preserve">for this data at the 90% or higher confidence level.  </t>
  </si>
  <si>
    <t xml:space="preserve">the 95% confidence level.  </t>
  </si>
  <si>
    <t xml:space="preserve">   The pane also shows that the percentage of deviance in frequency</t>
  </si>
  <si>
    <t>explained by the model equals 65.3902%.  This statistic is similar to</t>
  </si>
  <si>
    <t>explained by the model equals 48.1681%.  This statistic is similar to</t>
  </si>
  <si>
    <t>the usual R-Squared statistic.  The adjusted percentage, which is more</t>
  </si>
  <si>
    <t>suitable for comparing models with different numbers of independent</t>
  </si>
  <si>
    <t xml:space="preserve">variables, is 26.6214%.  </t>
  </si>
  <si>
    <t xml:space="preserve">variables, is 9.39931%.  </t>
  </si>
  <si>
    <t xml:space="preserve">   In determining whether the model can be simplified, notice that the</t>
  </si>
  <si>
    <t>highest P-value for the likelihood ratio tests is 0.7414, belonging to</t>
  </si>
  <si>
    <t>highest P-value for the likelihood ratio tests is 0.6709, belonging to</t>
  </si>
  <si>
    <t>PHA.  Because the P-value is greater or equal to 0.10, that term is</t>
  </si>
  <si>
    <t>uea.  Because the P-value is greater or equal to 0.10, that term is</t>
  </si>
  <si>
    <t xml:space="preserve">not statistically significant at the 90% or higher confidence level. </t>
  </si>
  <si>
    <t xml:space="preserve">Consequently, you should consider removing PHA from the model.  </t>
  </si>
  <si>
    <t xml:space="preserve">Consequently, you should consider removing uea from the model.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</si>
</sst>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4" fillId="0" borderId="17" xfId="0" applyFont="1" applyFill="1" applyBorder="1"/>
    <xf numFmtId="0" fontId="5" fillId="0" borderId="17" xfId="0" applyFont="1" applyFill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2" fillId="0" borderId="18" xfId="0" applyFont="1" applyBorder="1"/>
    <xf numFmtId="0" fontId="5" fillId="0" borderId="18" xfId="0" applyFont="1" applyFill="1" applyBorder="1"/>
    <xf numFmtId="164" fontId="4" fillId="0" borderId="4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2" fillId="0" borderId="19" xfId="0" applyFont="1" applyBorder="1"/>
    <xf numFmtId="0" fontId="5" fillId="0" borderId="19" xfId="0" applyFont="1" applyFill="1" applyBorder="1"/>
    <xf numFmtId="164" fontId="4" fillId="3" borderId="6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5" fillId="0" borderId="1" xfId="0" applyFont="1" applyFill="1" applyBorder="1"/>
    <xf numFmtId="164" fontId="4" fillId="4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2" fillId="0" borderId="18" xfId="0" applyFont="1" applyFill="1" applyBorder="1"/>
    <xf numFmtId="0" fontId="5" fillId="0" borderId="4" xfId="0" applyFont="1" applyFill="1" applyBorder="1"/>
    <xf numFmtId="0" fontId="2" fillId="0" borderId="19" xfId="0" applyFont="1" applyFill="1" applyBorder="1"/>
    <xf numFmtId="0" fontId="5" fillId="0" borderId="6" xfId="0" applyFont="1" applyFill="1" applyBorder="1"/>
    <xf numFmtId="0" fontId="2" fillId="0" borderId="17" xfId="0" applyFont="1" applyFill="1" applyBorder="1"/>
    <xf numFmtId="164" fontId="6" fillId="0" borderId="1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left"/>
    </xf>
    <xf numFmtId="164" fontId="4" fillId="0" borderId="7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4" fillId="0" borderId="0" xfId="0" applyFont="1" applyFill="1"/>
    <xf numFmtId="164" fontId="4" fillId="0" borderId="5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5" fillId="10" borderId="17" xfId="0" applyFont="1" applyFill="1" applyBorder="1"/>
    <xf numFmtId="0" fontId="5" fillId="10" borderId="18" xfId="0" applyFont="1" applyFill="1" applyBorder="1"/>
    <xf numFmtId="0" fontId="5" fillId="10" borderId="19" xfId="0" applyFont="1" applyFill="1" applyBorder="1"/>
    <xf numFmtId="164" fontId="0" fillId="0" borderId="0" xfId="0" applyNumberFormat="1" applyFill="1" applyAlignment="1">
      <alignment horizontal="center"/>
    </xf>
    <xf numFmtId="0" fontId="0" fillId="0" borderId="0" xfId="0" applyBorder="1"/>
    <xf numFmtId="164" fontId="6" fillId="11" borderId="17" xfId="0" applyNumberFormat="1" applyFont="1" applyFill="1" applyBorder="1" applyAlignment="1">
      <alignment horizontal="left"/>
    </xf>
    <xf numFmtId="164" fontId="6" fillId="11" borderId="18" xfId="0" applyNumberFormat="1" applyFont="1" applyFill="1" applyBorder="1" applyAlignment="1">
      <alignment horizontal="left"/>
    </xf>
    <xf numFmtId="164" fontId="6" fillId="11" borderId="19" xfId="0" applyNumberFormat="1" applyFont="1" applyFill="1" applyBorder="1" applyAlignment="1">
      <alignment horizontal="left"/>
    </xf>
    <xf numFmtId="0" fontId="5" fillId="11" borderId="17" xfId="0" applyFont="1" applyFill="1" applyBorder="1"/>
    <xf numFmtId="0" fontId="5" fillId="11" borderId="18" xfId="0" applyFont="1" applyFill="1" applyBorder="1"/>
    <xf numFmtId="0" fontId="5" fillId="11" borderId="19" xfId="0" applyFont="1" applyFill="1" applyBorder="1"/>
    <xf numFmtId="0" fontId="0" fillId="0" borderId="0" xfId="0" applyFill="1"/>
    <xf numFmtId="0" fontId="4" fillId="11" borderId="18" xfId="0" applyFont="1" applyFill="1" applyBorder="1"/>
    <xf numFmtId="0" fontId="5" fillId="12" borderId="0" xfId="0" applyFont="1" applyFill="1" applyBorder="1"/>
    <xf numFmtId="0" fontId="5" fillId="11" borderId="0" xfId="0" applyFont="1" applyFill="1" applyBorder="1"/>
    <xf numFmtId="0" fontId="4" fillId="11" borderId="0" xfId="0" applyFont="1" applyFill="1" applyBorder="1"/>
    <xf numFmtId="0" fontId="5" fillId="12" borderId="17" xfId="0" applyFont="1" applyFill="1" applyBorder="1"/>
    <xf numFmtId="0" fontId="5" fillId="12" borderId="18" xfId="0" applyFont="1" applyFill="1" applyBorder="1"/>
    <xf numFmtId="0" fontId="5" fillId="12" borderId="19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5" fillId="13" borderId="17" xfId="0" applyFont="1" applyFill="1" applyBorder="1"/>
    <xf numFmtId="0" fontId="5" fillId="13" borderId="18" xfId="0" applyFont="1" applyFill="1" applyBorder="1"/>
    <xf numFmtId="0" fontId="5" fillId="13" borderId="19" xfId="0" applyFont="1" applyFill="1" applyBorder="1"/>
    <xf numFmtId="164" fontId="1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8" fillId="0" borderId="0" xfId="0" applyNumberFormat="1" applyFont="1"/>
    <xf numFmtId="1" fontId="8" fillId="0" borderId="0" xfId="0" applyNumberFormat="1" applyFont="1"/>
    <xf numFmtId="164" fontId="8" fillId="0" borderId="0" xfId="0" applyNumberFormat="1" applyFont="1"/>
    <xf numFmtId="164" fontId="1" fillId="2" borderId="0" xfId="0" applyNumberFormat="1" applyFont="1" applyFill="1" applyAlignment="1">
      <alignment horizontal="center"/>
    </xf>
    <xf numFmtId="1" fontId="0" fillId="2" borderId="0" xfId="0" applyNumberFormat="1" applyFont="1" applyFill="1"/>
    <xf numFmtId="2" fontId="0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4"/>
  <sheetViews>
    <sheetView topLeftCell="I1" zoomScaleNormal="100" workbookViewId="0">
      <selection activeCell="Q27" sqref="Q27"/>
    </sheetView>
  </sheetViews>
  <sheetFormatPr defaultRowHeight="15"/>
  <cols>
    <col min="1" max="1" width="15" customWidth="1"/>
    <col min="2" max="2" width="9" customWidth="1"/>
    <col min="3" max="6" width="2.5703125" style="1" customWidth="1"/>
    <col min="7" max="7" width="11.85546875" style="1" customWidth="1"/>
    <col min="8" max="8" width="10.140625" style="1" customWidth="1"/>
    <col min="9" max="9" width="9.5703125" style="1" customWidth="1"/>
    <col min="10" max="10" width="3.42578125" customWidth="1"/>
    <col min="11" max="11" width="16" customWidth="1"/>
    <col min="12" max="13" width="10" customWidth="1"/>
    <col min="14" max="14" width="11.140625" customWidth="1"/>
    <col min="15" max="15" width="9.140625" customWidth="1"/>
    <col min="16" max="16" width="12.85546875" customWidth="1"/>
    <col min="17" max="17" width="10.7109375" customWidth="1"/>
    <col min="18" max="18" width="11.5703125" customWidth="1"/>
    <col min="19" max="21" width="7.140625" customWidth="1"/>
    <col min="22" max="22" width="8.42578125" customWidth="1"/>
    <col min="23" max="28" width="7.140625" customWidth="1"/>
    <col min="29" max="29" width="8.140625" customWidth="1"/>
    <col min="30" max="31" width="7.140625" customWidth="1"/>
    <col min="32" max="32" width="8.42578125" customWidth="1"/>
    <col min="33" max="34" width="7.140625" customWidth="1"/>
  </cols>
  <sheetData>
    <row r="1" spans="1:34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8" t="s">
        <v>9</v>
      </c>
      <c r="M1" s="19" t="s">
        <v>10</v>
      </c>
      <c r="N1" s="9" t="s">
        <v>11</v>
      </c>
      <c r="O1" s="10" t="s">
        <v>12</v>
      </c>
      <c r="P1" s="11" t="s">
        <v>13</v>
      </c>
      <c r="R1" s="11" t="s">
        <v>13</v>
      </c>
      <c r="S1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</row>
    <row r="2" spans="1:34">
      <c r="A2" t="s">
        <v>14</v>
      </c>
      <c r="B2" t="s">
        <v>30</v>
      </c>
      <c r="C2" s="1">
        <v>10000</v>
      </c>
      <c r="D2" s="1">
        <v>8865</v>
      </c>
      <c r="E2" s="1">
        <v>84.21</v>
      </c>
      <c r="F2" s="1">
        <v>649.65</v>
      </c>
      <c r="G2" s="1">
        <v>13.72</v>
      </c>
      <c r="H2" s="1">
        <v>97.29</v>
      </c>
      <c r="I2" s="1">
        <v>1</v>
      </c>
      <c r="K2" s="2">
        <f>G2/H2*100</f>
        <v>14.102168773769144</v>
      </c>
      <c r="L2" s="12">
        <f>AVERAGE(K2:K4)</f>
        <v>15.001302920389188</v>
      </c>
      <c r="M2" s="20">
        <f>K2-L2</f>
        <v>-0.89913414662004421</v>
      </c>
      <c r="N2" s="6">
        <f>M2/I2</f>
        <v>-0.89913414662004421</v>
      </c>
      <c r="O2" s="18">
        <f>AVERAGE(N2:N34)</f>
        <v>13.184668037847112</v>
      </c>
      <c r="P2" s="13">
        <f>N2/O2</f>
        <v>-6.8195433062026592E-2</v>
      </c>
      <c r="R2" t="s">
        <v>30</v>
      </c>
      <c r="S2" s="4">
        <v>-6.8195433062026592E-2</v>
      </c>
      <c r="T2" s="4">
        <v>-5.8385949564739921E-2</v>
      </c>
      <c r="U2" s="4">
        <v>4.3204487382673989E-2</v>
      </c>
      <c r="V2" s="4">
        <v>2.5083256579994375E-3</v>
      </c>
      <c r="W2" s="4">
        <v>-3.4640932474147737E-3</v>
      </c>
      <c r="X2" s="4">
        <v>1.1276875830747142E-2</v>
      </c>
      <c r="Y2" s="4">
        <v>-5.2099615289778059E-3</v>
      </c>
      <c r="Z2" s="4">
        <v>-7.393161541854946E-3</v>
      </c>
      <c r="AA2" s="4">
        <v>5.6790365289416996E-4</v>
      </c>
      <c r="AB2" s="4">
        <v>-0.30664255312462463</v>
      </c>
      <c r="AC2" s="4">
        <v>0.13376721840155315</v>
      </c>
      <c r="AD2" s="4">
        <v>6.3666871401825198E-2</v>
      </c>
      <c r="AE2" s="4">
        <v>3.8174735982664208E-2</v>
      </c>
      <c r="AF2" s="4">
        <v>6.2125482316612371E-2</v>
      </c>
      <c r="AG2" s="4">
        <v>0.28812333494500886</v>
      </c>
      <c r="AH2" s="4">
        <v>-0.35897257106327485</v>
      </c>
    </row>
    <row r="3" spans="1:34">
      <c r="B3" t="s">
        <v>30</v>
      </c>
      <c r="C3" s="1">
        <v>10000</v>
      </c>
      <c r="D3" s="1">
        <v>9595</v>
      </c>
      <c r="E3" s="1">
        <v>99.6</v>
      </c>
      <c r="F3" s="1">
        <v>643.33000000000004</v>
      </c>
      <c r="G3" s="1">
        <v>12.8</v>
      </c>
      <c r="H3" s="1">
        <v>89.76</v>
      </c>
      <c r="I3" s="1">
        <v>1</v>
      </c>
      <c r="K3" s="2">
        <f t="shared" ref="K3:K66" si="0">G3/H3*100</f>
        <v>14.260249554367203</v>
      </c>
      <c r="L3" s="12">
        <f>L2</f>
        <v>15.001302920389188</v>
      </c>
      <c r="M3" s="20">
        <f>K3-L3</f>
        <v>-0.74105336602198513</v>
      </c>
      <c r="N3" s="6">
        <f t="shared" ref="N3:N34" si="1">M3/I3</f>
        <v>-0.74105336602198513</v>
      </c>
      <c r="O3" s="7">
        <f>O2</f>
        <v>13.184668037847112</v>
      </c>
      <c r="P3" s="13">
        <f t="shared" ref="P3:P34" si="2">N3/O3</f>
        <v>-5.6205690116335284E-2</v>
      </c>
      <c r="R3" t="s">
        <v>30</v>
      </c>
      <c r="S3" s="4">
        <v>-5.6205690116335284E-2</v>
      </c>
      <c r="T3" s="4">
        <v>3.3354210864142274E-2</v>
      </c>
      <c r="U3" s="4">
        <v>-1.9983694581289266E-2</v>
      </c>
      <c r="V3" s="4">
        <v>8.812308830746788E-4</v>
      </c>
      <c r="W3" s="4">
        <v>2.7872951807397177E-2</v>
      </c>
      <c r="X3" s="4">
        <v>-2.6032323023771177E-3</v>
      </c>
      <c r="Y3" s="4">
        <v>1.9457218414400342E-2</v>
      </c>
      <c r="Z3" s="4">
        <v>-1.4834433771389833E-3</v>
      </c>
      <c r="AA3" s="4">
        <v>-4.0689973063401212E-3</v>
      </c>
      <c r="AB3" s="4">
        <v>0.10077651642410201</v>
      </c>
      <c r="AC3" s="4">
        <v>3.6700829344544668E-2</v>
      </c>
      <c r="AD3" s="4">
        <v>-6.1013001564607698E-2</v>
      </c>
      <c r="AE3" s="4">
        <v>-2.8018907685023711E-2</v>
      </c>
      <c r="AF3" s="4">
        <v>2.9767158394499579E-3</v>
      </c>
      <c r="AG3" s="4">
        <v>-3.8917980842646846E-2</v>
      </c>
      <c r="AH3" s="4">
        <v>0.35307787862308027</v>
      </c>
    </row>
    <row r="4" spans="1:34">
      <c r="B4" t="s">
        <v>30</v>
      </c>
      <c r="C4" s="1">
        <v>10000</v>
      </c>
      <c r="D4" s="1">
        <v>9552</v>
      </c>
      <c r="E4" s="1">
        <v>103.36</v>
      </c>
      <c r="F4" s="1">
        <v>628.25</v>
      </c>
      <c r="G4" s="1">
        <v>13.22</v>
      </c>
      <c r="H4" s="1">
        <v>79.44</v>
      </c>
      <c r="I4" s="1">
        <v>1</v>
      </c>
      <c r="K4" s="2">
        <f t="shared" si="0"/>
        <v>16.641490433031219</v>
      </c>
      <c r="L4" s="12">
        <f t="shared" ref="L4:L34" si="3">L3</f>
        <v>15.001302920389188</v>
      </c>
      <c r="M4" s="20">
        <f t="shared" ref="M4:M34" si="4">K4-L4</f>
        <v>1.6401875126420311</v>
      </c>
      <c r="N4" s="6">
        <f t="shared" si="1"/>
        <v>1.6401875126420311</v>
      </c>
      <c r="O4" s="7">
        <f t="shared" ref="O4:O34" si="5">O3</f>
        <v>13.184668037847112</v>
      </c>
      <c r="P4" s="13">
        <f t="shared" si="2"/>
        <v>0.12440112317836201</v>
      </c>
      <c r="R4" t="s">
        <v>30</v>
      </c>
      <c r="S4" s="4">
        <v>0.12440112317836201</v>
      </c>
      <c r="T4" s="4">
        <v>2.5031738700597644E-2</v>
      </c>
      <c r="U4" s="4">
        <v>-2.3220792801384959E-2</v>
      </c>
      <c r="V4" s="4">
        <v>-3.3895565410740976E-3</v>
      </c>
      <c r="W4" s="4">
        <v>-2.4408858559982941E-2</v>
      </c>
      <c r="X4" s="4">
        <v>-8.6736435283699641E-3</v>
      </c>
      <c r="Y4" s="4">
        <v>-1.4247256885423156E-2</v>
      </c>
      <c r="Z4" s="4">
        <v>8.8766049189938755E-3</v>
      </c>
      <c r="AA4" s="4">
        <v>3.5010936534459565E-3</v>
      </c>
      <c r="AB4" s="4">
        <v>0.20586603670052264</v>
      </c>
      <c r="AC4" s="4">
        <v>-0.17046804774609758</v>
      </c>
      <c r="AD4" s="4">
        <v>-2.6538698372175051E-3</v>
      </c>
      <c r="AE4" s="4">
        <v>-1.0155828297640437E-2</v>
      </c>
      <c r="AF4" s="4">
        <v>-6.510219815606233E-2</v>
      </c>
      <c r="AG4" s="4">
        <v>-0.24920535410236269</v>
      </c>
      <c r="AH4" s="4">
        <v>5.8946924401942404E-3</v>
      </c>
    </row>
    <row r="5" spans="1:34">
      <c r="B5" t="s">
        <v>31</v>
      </c>
      <c r="C5" s="1">
        <v>10000</v>
      </c>
      <c r="D5" s="1">
        <v>9828</v>
      </c>
      <c r="E5" s="1">
        <v>85.2</v>
      </c>
      <c r="F5" s="1">
        <v>631.07000000000005</v>
      </c>
      <c r="G5" s="1">
        <v>17.53</v>
      </c>
      <c r="H5" s="1">
        <v>94.12</v>
      </c>
      <c r="I5" s="1">
        <v>1.2</v>
      </c>
      <c r="K5" s="2">
        <f t="shared" si="0"/>
        <v>18.625159371015727</v>
      </c>
      <c r="L5" s="12">
        <f t="shared" si="3"/>
        <v>15.001302920389188</v>
      </c>
      <c r="M5" s="20">
        <f t="shared" si="4"/>
        <v>3.6238564506265387</v>
      </c>
      <c r="N5" s="6">
        <f t="shared" si="1"/>
        <v>3.0198803755221157</v>
      </c>
      <c r="O5" s="7">
        <f t="shared" si="5"/>
        <v>13.184668037847112</v>
      </c>
      <c r="P5" s="13">
        <f t="shared" si="2"/>
        <v>0.2290448547398713</v>
      </c>
      <c r="R5" t="s">
        <v>31</v>
      </c>
      <c r="S5" s="4">
        <v>0.2290448547398713</v>
      </c>
      <c r="T5" s="4">
        <v>0.50005347665077149</v>
      </c>
      <c r="U5" s="4">
        <v>0.42191581217902158</v>
      </c>
      <c r="V5" s="4">
        <v>6.6186805344211341E-2</v>
      </c>
      <c r="W5" s="4">
        <v>0.94285385145349043</v>
      </c>
      <c r="X5" s="4">
        <v>1.3660338153835405</v>
      </c>
      <c r="Y5" s="4">
        <v>1.4317124049981358</v>
      </c>
      <c r="Z5" s="4"/>
      <c r="AA5" s="4">
        <v>0.51552765875369244</v>
      </c>
      <c r="AB5" s="4">
        <v>6.6946719945733799E-2</v>
      </c>
      <c r="AC5" s="4">
        <v>0.78305996157270275</v>
      </c>
      <c r="AD5" s="4">
        <v>0.28691550543915267</v>
      </c>
      <c r="AE5" s="4">
        <v>8.771587875677371E-2</v>
      </c>
      <c r="AF5" s="4">
        <v>5.4027347758519514E-3</v>
      </c>
      <c r="AG5" s="4">
        <v>3.0468276844222875E-2</v>
      </c>
      <c r="AH5" s="4">
        <v>0.55673671941835923</v>
      </c>
    </row>
    <row r="6" spans="1:34">
      <c r="B6" t="s">
        <v>31</v>
      </c>
      <c r="C6" s="1">
        <v>10000</v>
      </c>
      <c r="D6" s="1">
        <v>9742</v>
      </c>
      <c r="E6" s="1">
        <v>95.53</v>
      </c>
      <c r="F6" s="1">
        <v>634.95000000000005</v>
      </c>
      <c r="G6" s="1">
        <v>16.53</v>
      </c>
      <c r="H6" s="1">
        <v>82.69</v>
      </c>
      <c r="I6" s="1">
        <v>1.2</v>
      </c>
      <c r="K6" s="2">
        <f t="shared" si="0"/>
        <v>19.990325311404042</v>
      </c>
      <c r="L6" s="12">
        <f t="shared" si="3"/>
        <v>15.001302920389188</v>
      </c>
      <c r="M6" s="20">
        <f t="shared" si="4"/>
        <v>4.9890223910148546</v>
      </c>
      <c r="N6" s="6">
        <f t="shared" si="1"/>
        <v>4.1575186591790461</v>
      </c>
      <c r="O6" s="7">
        <f t="shared" si="5"/>
        <v>13.184668037847112</v>
      </c>
      <c r="P6" s="13">
        <f t="shared" si="2"/>
        <v>0.31532979421588198</v>
      </c>
      <c r="R6" t="s">
        <v>31</v>
      </c>
      <c r="S6" s="4">
        <v>0.31532979421588198</v>
      </c>
      <c r="T6" s="4">
        <v>0.21720324652088496</v>
      </c>
      <c r="U6" s="4">
        <v>0.80359128788515477</v>
      </c>
      <c r="V6" s="4">
        <v>8.1919230784700078E-2</v>
      </c>
      <c r="W6" s="4">
        <v>1.1072958248913651</v>
      </c>
      <c r="X6" s="4">
        <v>1.8399846245438036</v>
      </c>
      <c r="Y6" s="4">
        <v>1.1712512963808619</v>
      </c>
      <c r="Z6" s="4">
        <v>0.86222802273510935</v>
      </c>
      <c r="AA6" s="4">
        <v>0.40656155704700409</v>
      </c>
      <c r="AB6" s="4">
        <v>0.32753148435723167</v>
      </c>
      <c r="AC6" s="4">
        <v>0.54119862611695735</v>
      </c>
      <c r="AD6" s="4">
        <v>0.26177657133164417</v>
      </c>
      <c r="AE6" s="4">
        <v>9.414678560723122E-2</v>
      </c>
      <c r="AF6" s="4">
        <v>-1.0428559747197233E-2</v>
      </c>
      <c r="AG6" s="4">
        <v>4.410446221257714E-2</v>
      </c>
      <c r="AH6" s="4">
        <v>0.37799352940277275</v>
      </c>
    </row>
    <row r="7" spans="1:34">
      <c r="B7" t="s">
        <v>31</v>
      </c>
      <c r="C7" s="1">
        <v>10000</v>
      </c>
      <c r="D7" s="1">
        <v>9693</v>
      </c>
      <c r="E7" s="1">
        <v>111.04</v>
      </c>
      <c r="F7" s="1">
        <v>623.59</v>
      </c>
      <c r="G7" s="1">
        <v>17.079999999999998</v>
      </c>
      <c r="H7" s="1">
        <v>72.67</v>
      </c>
      <c r="I7" s="1">
        <v>1.2</v>
      </c>
      <c r="K7" s="2">
        <f t="shared" si="0"/>
        <v>23.503509013348008</v>
      </c>
      <c r="L7" s="12">
        <f t="shared" si="3"/>
        <v>15.001302920389188</v>
      </c>
      <c r="M7" s="20">
        <f t="shared" si="4"/>
        <v>8.5022060929588203</v>
      </c>
      <c r="N7" s="6">
        <f t="shared" si="1"/>
        <v>7.0851717441323503</v>
      </c>
      <c r="O7" s="7">
        <f t="shared" si="5"/>
        <v>13.184668037847112</v>
      </c>
      <c r="P7" s="13">
        <f t="shared" si="2"/>
        <v>0.53737960817777775</v>
      </c>
      <c r="R7" t="s">
        <v>31</v>
      </c>
      <c r="S7" s="4">
        <v>0.53737960817777775</v>
      </c>
      <c r="T7" s="4">
        <v>0.62795822147694624</v>
      </c>
      <c r="U7" s="4">
        <v>0.40446816755577908</v>
      </c>
      <c r="V7" s="4">
        <v>6.1641162285065068E-2</v>
      </c>
      <c r="W7" s="4">
        <v>1.2024109319985508</v>
      </c>
      <c r="X7" s="4">
        <v>0.78874023018549455</v>
      </c>
      <c r="Y7" s="4">
        <v>1.357581738786823</v>
      </c>
      <c r="Z7" s="4">
        <v>0.93204239430423275</v>
      </c>
      <c r="AA7" s="4">
        <v>0.40319588011117252</v>
      </c>
      <c r="AB7" s="4">
        <v>0.20805143768263709</v>
      </c>
      <c r="AC7" s="4">
        <v>0.42138729997426072</v>
      </c>
      <c r="AD7" s="4">
        <v>0.17619012239195897</v>
      </c>
      <c r="AE7" s="4">
        <v>-3.0819447241932931E-3</v>
      </c>
      <c r="AF7" s="4">
        <v>1.7888601013305399E-2</v>
      </c>
      <c r="AG7" s="4">
        <v>1.2156302181864989E-3</v>
      </c>
      <c r="AH7" s="4">
        <v>-0.12050446143348047</v>
      </c>
    </row>
    <row r="8" spans="1:34">
      <c r="B8" t="s">
        <v>32</v>
      </c>
      <c r="C8" s="1">
        <v>10000</v>
      </c>
      <c r="D8" s="1">
        <v>9787</v>
      </c>
      <c r="E8" s="1">
        <v>92.5</v>
      </c>
      <c r="F8" s="1">
        <v>595.39</v>
      </c>
      <c r="G8" s="1">
        <v>23.09</v>
      </c>
      <c r="H8" s="1">
        <v>90.69</v>
      </c>
      <c r="I8" s="1">
        <v>2</v>
      </c>
      <c r="K8" s="2">
        <f t="shared" si="0"/>
        <v>25.460359466313815</v>
      </c>
      <c r="L8" s="12">
        <f t="shared" si="3"/>
        <v>15.001302920389188</v>
      </c>
      <c r="M8" s="20">
        <f t="shared" si="4"/>
        <v>10.459056545924627</v>
      </c>
      <c r="N8" s="6">
        <f t="shared" si="1"/>
        <v>5.2295282729623134</v>
      </c>
      <c r="O8" s="7">
        <f t="shared" si="5"/>
        <v>13.184668037847112</v>
      </c>
      <c r="P8" s="13">
        <f t="shared" si="2"/>
        <v>0.39663708315982965</v>
      </c>
      <c r="R8" t="s">
        <v>32</v>
      </c>
      <c r="S8" s="4">
        <v>0.39663708315982965</v>
      </c>
      <c r="T8" s="4">
        <v>0.85088032491685894</v>
      </c>
      <c r="U8" s="4">
        <v>0.45226839938569213</v>
      </c>
      <c r="V8" s="4">
        <v>0.12557662636299041</v>
      </c>
      <c r="W8" s="4">
        <v>0.74255772561459288</v>
      </c>
      <c r="X8" s="4">
        <v>1.1119657686864197</v>
      </c>
      <c r="Y8" s="4">
        <v>0.88418400593993374</v>
      </c>
      <c r="Z8" s="4"/>
      <c r="AA8" s="4">
        <v>0.43032862148437179</v>
      </c>
      <c r="AB8" s="4">
        <v>0.17045210089581628</v>
      </c>
      <c r="AC8" s="4">
        <v>0.85114613498336122</v>
      </c>
      <c r="AD8" s="4">
        <v>0.50899353236471057</v>
      </c>
      <c r="AE8" s="4">
        <v>0.20789442593764654</v>
      </c>
      <c r="AF8" s="4">
        <v>0.32836152323051548</v>
      </c>
      <c r="AG8" s="4">
        <v>3.42384704159144E-2</v>
      </c>
      <c r="AH8" s="4">
        <v>0.85725681051950819</v>
      </c>
    </row>
    <row r="9" spans="1:34">
      <c r="B9" t="s">
        <v>32</v>
      </c>
      <c r="C9" s="1">
        <v>10000</v>
      </c>
      <c r="D9" s="1">
        <v>9680</v>
      </c>
      <c r="E9" s="1">
        <v>96.12</v>
      </c>
      <c r="F9" s="1">
        <v>577.44000000000005</v>
      </c>
      <c r="G9" s="1">
        <v>21.25</v>
      </c>
      <c r="H9" s="1">
        <v>85.87</v>
      </c>
      <c r="I9" s="1">
        <v>2</v>
      </c>
      <c r="K9" s="2">
        <f t="shared" si="0"/>
        <v>24.746710143239781</v>
      </c>
      <c r="L9" s="12">
        <f t="shared" si="3"/>
        <v>15.001302920389188</v>
      </c>
      <c r="M9" s="20">
        <f t="shared" si="4"/>
        <v>9.7454072228505932</v>
      </c>
      <c r="N9" s="6">
        <f t="shared" si="1"/>
        <v>4.8727036114252966</v>
      </c>
      <c r="O9" s="7">
        <f t="shared" si="5"/>
        <v>13.184668037847112</v>
      </c>
      <c r="P9" s="13">
        <f t="shared" si="2"/>
        <v>0.36957347712039529</v>
      </c>
      <c r="R9" t="s">
        <v>32</v>
      </c>
      <c r="S9" s="4">
        <v>0.36957347712039529</v>
      </c>
      <c r="T9" s="4">
        <v>0.8483338826945428</v>
      </c>
      <c r="U9" s="4">
        <v>0.88150234046241871</v>
      </c>
      <c r="V9" s="4">
        <v>0.1406520791892118</v>
      </c>
      <c r="W9" s="4">
        <v>1.1211204292083385</v>
      </c>
      <c r="X9" s="4">
        <v>1.7890801535613372</v>
      </c>
      <c r="Y9" s="4">
        <v>0.77260384370291246</v>
      </c>
      <c r="Z9" s="4">
        <v>0.42239766425014186</v>
      </c>
      <c r="AA9" s="4">
        <v>0.27670442571450937</v>
      </c>
      <c r="AB9" s="4">
        <v>0.25125914991071335</v>
      </c>
      <c r="AC9" s="4">
        <v>0.2059846757461945</v>
      </c>
      <c r="AD9" s="4">
        <v>0.26643040465525963</v>
      </c>
      <c r="AE9" s="4">
        <v>0.11714704037105403</v>
      </c>
      <c r="AF9" s="4">
        <v>0.24194692072214052</v>
      </c>
      <c r="AG9" s="4">
        <v>3.8524980071602676E-2</v>
      </c>
      <c r="AH9" s="4">
        <v>0.74827587444976129</v>
      </c>
    </row>
    <row r="10" spans="1:34">
      <c r="B10" t="s">
        <v>32</v>
      </c>
      <c r="C10" s="1">
        <v>10000</v>
      </c>
      <c r="D10" s="1">
        <v>9750</v>
      </c>
      <c r="E10" s="1">
        <v>105.06</v>
      </c>
      <c r="F10" s="1">
        <v>623.99</v>
      </c>
      <c r="G10" s="1">
        <v>23.29</v>
      </c>
      <c r="H10" s="1">
        <v>74.25</v>
      </c>
      <c r="I10" s="1">
        <v>2</v>
      </c>
      <c r="K10" s="2">
        <f t="shared" si="0"/>
        <v>31.367003367003367</v>
      </c>
      <c r="L10" s="12">
        <f t="shared" si="3"/>
        <v>15.001302920389188</v>
      </c>
      <c r="M10" s="20">
        <f t="shared" si="4"/>
        <v>16.365700446614177</v>
      </c>
      <c r="N10" s="6">
        <f t="shared" si="1"/>
        <v>8.1828502233070886</v>
      </c>
      <c r="O10" s="7">
        <f t="shared" si="5"/>
        <v>13.184668037847112</v>
      </c>
      <c r="P10" s="13">
        <f t="shared" si="2"/>
        <v>0.62063376945235882</v>
      </c>
      <c r="R10" t="s">
        <v>32</v>
      </c>
      <c r="S10" s="4">
        <v>0.62063376945235882</v>
      </c>
      <c r="T10" s="4">
        <v>0.68240849426779171</v>
      </c>
      <c r="U10" s="4">
        <v>0.72845344949836677</v>
      </c>
      <c r="V10" s="4">
        <v>0.11365871429328653</v>
      </c>
      <c r="W10" s="4">
        <v>0.88390774714579989</v>
      </c>
      <c r="X10" s="4">
        <v>1.0932674067031212</v>
      </c>
      <c r="Y10" s="4">
        <v>0.82287669281040332</v>
      </c>
      <c r="Z10" s="4">
        <v>0.49721110535486363</v>
      </c>
      <c r="AA10" s="4">
        <v>0.26410018271292346</v>
      </c>
      <c r="AB10" s="4">
        <v>0.13187521023991755</v>
      </c>
      <c r="AC10" s="4">
        <v>0.54889889374231693</v>
      </c>
      <c r="AD10" s="4">
        <v>0.40948050175511636</v>
      </c>
      <c r="AE10" s="4">
        <v>0.12900328807937075</v>
      </c>
      <c r="AF10" s="4">
        <v>0.27765152026745249</v>
      </c>
      <c r="AG10" s="4">
        <v>-1.0568584519905371E-2</v>
      </c>
      <c r="AH10" s="4">
        <v>0.64077707640193338</v>
      </c>
    </row>
    <row r="11" spans="1:34">
      <c r="B11" t="s">
        <v>33</v>
      </c>
      <c r="C11" s="1">
        <v>10000</v>
      </c>
      <c r="D11" s="1">
        <v>9728</v>
      </c>
      <c r="E11" s="1">
        <v>108.74</v>
      </c>
      <c r="F11" s="1">
        <v>652.41</v>
      </c>
      <c r="G11" s="1">
        <v>28.21</v>
      </c>
      <c r="H11" s="1">
        <v>74</v>
      </c>
      <c r="I11" s="1">
        <v>2</v>
      </c>
      <c r="K11" s="2">
        <f t="shared" si="0"/>
        <v>38.121621621621621</v>
      </c>
      <c r="L11" s="12">
        <f t="shared" si="3"/>
        <v>15.001302920389188</v>
      </c>
      <c r="M11" s="20">
        <f t="shared" si="4"/>
        <v>23.120318701232435</v>
      </c>
      <c r="N11" s="6">
        <f t="shared" si="1"/>
        <v>11.560159350616217</v>
      </c>
      <c r="O11" s="7">
        <f t="shared" si="5"/>
        <v>13.184668037847112</v>
      </c>
      <c r="P11" s="13">
        <f t="shared" si="2"/>
        <v>0.87678804786228381</v>
      </c>
      <c r="R11" t="s">
        <v>33</v>
      </c>
      <c r="S11" s="4">
        <v>0.87678804786228381</v>
      </c>
      <c r="T11" s="4">
        <v>1.3061293515782473</v>
      </c>
      <c r="U11" s="4">
        <v>2.4433933257228833</v>
      </c>
      <c r="V11" s="4">
        <v>0.41077575081352313</v>
      </c>
      <c r="W11" s="4">
        <v>2.3191787313599743</v>
      </c>
      <c r="X11" s="4">
        <v>1.266412912122735</v>
      </c>
      <c r="Y11" s="4">
        <v>1.3653693609046476</v>
      </c>
      <c r="Z11" s="4"/>
      <c r="AA11" s="4">
        <v>1.2177632647618979</v>
      </c>
      <c r="AB11" s="4">
        <v>6.3781075532776801E-2</v>
      </c>
      <c r="AC11" s="4">
        <v>1.4192646467225494</v>
      </c>
      <c r="AD11" s="4">
        <v>0.48891218174012013</v>
      </c>
      <c r="AE11" s="4">
        <v>0.22259569306916901</v>
      </c>
      <c r="AF11" s="4">
        <v>0.29624066353771999</v>
      </c>
      <c r="AG11" s="4">
        <v>1.5211931700189786E-2</v>
      </c>
      <c r="AH11" s="4">
        <v>0.72211408343305805</v>
      </c>
    </row>
    <row r="12" spans="1:34">
      <c r="B12" t="s">
        <v>33</v>
      </c>
      <c r="C12" s="1">
        <v>10000</v>
      </c>
      <c r="D12" s="1">
        <v>9601</v>
      </c>
      <c r="E12" s="1">
        <v>111.97</v>
      </c>
      <c r="F12" s="1">
        <v>621.87</v>
      </c>
      <c r="G12" s="1">
        <v>25.98</v>
      </c>
      <c r="H12" s="1">
        <v>70.13</v>
      </c>
      <c r="I12" s="1">
        <v>2</v>
      </c>
      <c r="K12" s="2">
        <f t="shared" si="0"/>
        <v>37.045486952801944</v>
      </c>
      <c r="L12" s="12">
        <f t="shared" si="3"/>
        <v>15.001302920389188</v>
      </c>
      <c r="M12" s="20">
        <f t="shared" si="4"/>
        <v>22.044184032412758</v>
      </c>
      <c r="N12" s="6">
        <f t="shared" si="1"/>
        <v>11.022092016206379</v>
      </c>
      <c r="O12" s="7">
        <f t="shared" si="5"/>
        <v>13.184668037847112</v>
      </c>
      <c r="P12" s="13">
        <f t="shared" si="2"/>
        <v>0.83597796960583515</v>
      </c>
      <c r="R12" t="s">
        <v>33</v>
      </c>
      <c r="S12" s="4">
        <v>0.83597796960583515</v>
      </c>
      <c r="T12" s="4">
        <v>1.712895566778502</v>
      </c>
      <c r="U12" s="4">
        <v>2.4799889618749344</v>
      </c>
      <c r="V12" s="4">
        <v>0.46313436344710579</v>
      </c>
      <c r="W12" s="4">
        <v>2.4620554296291108</v>
      </c>
      <c r="X12" s="4">
        <v>1.5328945192541192</v>
      </c>
      <c r="Y12" s="4">
        <v>1.6169335200417163</v>
      </c>
      <c r="Z12" s="4">
        <v>0.54278252775591984</v>
      </c>
      <c r="AA12" s="4">
        <v>1.1624019621177537</v>
      </c>
      <c r="AB12" s="4">
        <v>0.16447717844006615</v>
      </c>
      <c r="AC12" s="4">
        <v>0.98748722091409213</v>
      </c>
      <c r="AD12" s="4">
        <v>0.6920267480593596</v>
      </c>
      <c r="AE12" s="4">
        <v>0.54776390198908254</v>
      </c>
      <c r="AF12" s="4">
        <v>0.26239326001473218</v>
      </c>
      <c r="AG12" s="4">
        <v>9.3975444452230925E-2</v>
      </c>
      <c r="AH12" s="4">
        <v>0.74154577776844299</v>
      </c>
    </row>
    <row r="13" spans="1:34">
      <c r="B13" t="s">
        <v>33</v>
      </c>
      <c r="C13" s="1">
        <v>10000</v>
      </c>
      <c r="D13" s="1">
        <v>9765</v>
      </c>
      <c r="E13" s="1">
        <v>104.99</v>
      </c>
      <c r="F13" s="1">
        <v>627.46</v>
      </c>
      <c r="G13" s="1">
        <v>23.71</v>
      </c>
      <c r="H13" s="1">
        <v>82.73</v>
      </c>
      <c r="I13" s="1">
        <v>2</v>
      </c>
      <c r="K13" s="2">
        <f t="shared" si="0"/>
        <v>28.659494741931585</v>
      </c>
      <c r="L13" s="12">
        <f t="shared" si="3"/>
        <v>15.001302920389188</v>
      </c>
      <c r="M13" s="20">
        <f t="shared" si="4"/>
        <v>13.658191821542397</v>
      </c>
      <c r="N13" s="6">
        <f t="shared" si="1"/>
        <v>6.8290959107711986</v>
      </c>
      <c r="O13" s="7">
        <f t="shared" si="5"/>
        <v>13.184668037847112</v>
      </c>
      <c r="P13" s="13">
        <f t="shared" si="2"/>
        <v>0.51795736465779862</v>
      </c>
      <c r="R13" t="s">
        <v>33</v>
      </c>
      <c r="S13" s="4">
        <v>0.51795736465779862</v>
      </c>
      <c r="T13" s="4">
        <v>0.94246349723768552</v>
      </c>
      <c r="U13" s="4">
        <v>3.1493904318549997</v>
      </c>
      <c r="V13" s="4">
        <v>0.57209071423638247</v>
      </c>
      <c r="W13" s="4">
        <v>3.0447153637301403</v>
      </c>
      <c r="X13" s="4">
        <v>1.1006839772297892</v>
      </c>
      <c r="Y13" s="4">
        <v>1.5286150623190291</v>
      </c>
      <c r="Z13" s="4">
        <v>0.73319050800186247</v>
      </c>
      <c r="AA13" s="4">
        <v>1.2458611143762244</v>
      </c>
      <c r="AB13" s="4">
        <v>0.17951669248967905</v>
      </c>
      <c r="AC13" s="4">
        <v>1.1655018232598409</v>
      </c>
      <c r="AD13" s="4">
        <v>0.53352268118341084</v>
      </c>
      <c r="AE13" s="4">
        <v>0.49342181314239297</v>
      </c>
      <c r="AF13" s="4">
        <v>0.28183410254335195</v>
      </c>
      <c r="AG13" s="4">
        <v>-3.2631366329522848E-2</v>
      </c>
      <c r="AH13" s="4">
        <v>0.60116132555183421</v>
      </c>
    </row>
    <row r="14" spans="1:34">
      <c r="B14" t="s">
        <v>34</v>
      </c>
      <c r="C14" s="1">
        <v>10000</v>
      </c>
      <c r="D14" s="1">
        <v>9762</v>
      </c>
      <c r="E14" s="1">
        <v>101.6</v>
      </c>
      <c r="F14" s="1">
        <v>619.46</v>
      </c>
      <c r="G14" s="1">
        <v>22.04</v>
      </c>
      <c r="H14" s="1">
        <v>78.47</v>
      </c>
      <c r="I14" s="1">
        <v>2</v>
      </c>
      <c r="K14" s="2">
        <f t="shared" si="0"/>
        <v>28.087167070217916</v>
      </c>
      <c r="L14" s="12">
        <f t="shared" si="3"/>
        <v>15.001302920389188</v>
      </c>
      <c r="M14" s="20">
        <f t="shared" si="4"/>
        <v>13.085864149828728</v>
      </c>
      <c r="N14" s="6">
        <f t="shared" si="1"/>
        <v>6.542932074914364</v>
      </c>
      <c r="O14" s="7">
        <f t="shared" si="5"/>
        <v>13.184668037847112</v>
      </c>
      <c r="P14" s="13">
        <f t="shared" si="2"/>
        <v>0.49625307638634647</v>
      </c>
      <c r="R14" t="s">
        <v>34</v>
      </c>
      <c r="S14" s="4">
        <v>0.49625307638634647</v>
      </c>
      <c r="T14" s="4">
        <v>0.73339569131174909</v>
      </c>
      <c r="U14" s="4">
        <v>0.77529859222394604</v>
      </c>
      <c r="V14" s="4">
        <v>0.73722469511219113</v>
      </c>
      <c r="W14" s="4">
        <v>0.64474726008164429</v>
      </c>
      <c r="X14" s="4">
        <v>0.94158742770122839</v>
      </c>
      <c r="Y14" s="4">
        <v>0.58830889961889055</v>
      </c>
      <c r="Z14" s="4"/>
      <c r="AA14" s="4">
        <v>0.81125344139273092</v>
      </c>
      <c r="AB14" s="4">
        <v>5.3213939698246858E-2</v>
      </c>
      <c r="AC14" s="4">
        <v>1.1023682922723017</v>
      </c>
      <c r="AD14" s="4">
        <v>0.35342141559436485</v>
      </c>
      <c r="AE14" s="4">
        <v>0.40074708797549669</v>
      </c>
      <c r="AF14" s="4">
        <v>8.6797229401491649E-2</v>
      </c>
      <c r="AG14" s="4">
        <v>0.10541017452328773</v>
      </c>
      <c r="AH14" s="4">
        <v>0.56151447056657333</v>
      </c>
    </row>
    <row r="15" spans="1:34">
      <c r="B15" t="s">
        <v>34</v>
      </c>
      <c r="C15" s="1">
        <v>10000</v>
      </c>
      <c r="D15" s="1">
        <v>9838</v>
      </c>
      <c r="E15" s="1">
        <v>97</v>
      </c>
      <c r="F15" s="1">
        <v>568.33000000000004</v>
      </c>
      <c r="G15" s="1">
        <v>15.68</v>
      </c>
      <c r="H15" s="1">
        <v>84.19</v>
      </c>
      <c r="I15" s="1">
        <v>2</v>
      </c>
      <c r="K15" s="2">
        <f t="shared" si="0"/>
        <v>18.624539731559565</v>
      </c>
      <c r="L15" s="12">
        <f t="shared" si="3"/>
        <v>15.001302920389188</v>
      </c>
      <c r="M15" s="20">
        <f t="shared" si="4"/>
        <v>3.6232368111703774</v>
      </c>
      <c r="N15" s="6">
        <f t="shared" si="1"/>
        <v>1.8116184055851887</v>
      </c>
      <c r="O15" s="7">
        <f t="shared" si="5"/>
        <v>13.184668037847112</v>
      </c>
      <c r="P15" s="13">
        <f t="shared" si="2"/>
        <v>0.13740341435862216</v>
      </c>
      <c r="R15" t="s">
        <v>34</v>
      </c>
      <c r="S15" s="4">
        <v>0.13740341435862216</v>
      </c>
      <c r="T15" s="4">
        <v>0.51326683022261632</v>
      </c>
      <c r="U15" s="4">
        <v>0.78564753675457777</v>
      </c>
      <c r="V15" s="4">
        <v>0.71518267023656068</v>
      </c>
      <c r="W15" s="4">
        <v>1.0158275994212966</v>
      </c>
      <c r="X15" s="4">
        <v>0.855788056664193</v>
      </c>
      <c r="Y15" s="4">
        <v>0.6011610042615122</v>
      </c>
      <c r="Z15" s="4">
        <v>0.51512965697670055</v>
      </c>
      <c r="AA15" s="4">
        <v>1.0587767232854279</v>
      </c>
      <c r="AB15" s="4">
        <v>0.25395386469723796</v>
      </c>
      <c r="AC15" s="4">
        <v>0.94052294645837875</v>
      </c>
      <c r="AD15" s="4">
        <v>0.43030929190409584</v>
      </c>
      <c r="AE15" s="4">
        <v>0.55494900285632098</v>
      </c>
      <c r="AF15" s="4">
        <v>6.5743380323783782E-2</v>
      </c>
      <c r="AG15" s="4">
        <v>7.9603044873468573E-2</v>
      </c>
      <c r="AH15" s="4">
        <v>0.46293867056509769</v>
      </c>
    </row>
    <row r="16" spans="1:34">
      <c r="B16" t="s">
        <v>34</v>
      </c>
      <c r="C16" s="1">
        <v>10000</v>
      </c>
      <c r="D16" s="1">
        <v>9792</v>
      </c>
      <c r="E16" s="1">
        <v>95.42</v>
      </c>
      <c r="F16" s="1">
        <v>633.44000000000005</v>
      </c>
      <c r="G16" s="1">
        <v>18.38</v>
      </c>
      <c r="H16" s="1">
        <v>87.71</v>
      </c>
      <c r="I16" s="1">
        <v>2</v>
      </c>
      <c r="K16" s="2">
        <f t="shared" si="0"/>
        <v>20.955421274655116</v>
      </c>
      <c r="L16" s="12">
        <f t="shared" si="3"/>
        <v>15.001302920389188</v>
      </c>
      <c r="M16" s="20">
        <f t="shared" si="4"/>
        <v>5.9541183542659279</v>
      </c>
      <c r="N16" s="6">
        <f t="shared" si="1"/>
        <v>2.977059177132964</v>
      </c>
      <c r="O16" s="7">
        <f t="shared" si="5"/>
        <v>13.184668037847112</v>
      </c>
      <c r="P16" s="13">
        <f t="shared" si="2"/>
        <v>0.22579705219632359</v>
      </c>
      <c r="R16" t="s">
        <v>34</v>
      </c>
      <c r="S16" s="4">
        <v>0.22579705219632359</v>
      </c>
      <c r="T16" s="4">
        <v>1.1426775763829424</v>
      </c>
      <c r="U16" s="4">
        <v>0.95340107689169129</v>
      </c>
      <c r="V16" s="4">
        <v>0.39697902206265484</v>
      </c>
      <c r="W16" s="4">
        <v>0.69547369921712077</v>
      </c>
      <c r="X16" s="4">
        <v>0.74079743101036355</v>
      </c>
      <c r="Y16" s="4">
        <v>0.71490622536900228</v>
      </c>
      <c r="Z16" s="4">
        <v>0.55959207438596126</v>
      </c>
      <c r="AA16" s="4">
        <v>0.89217938141989883</v>
      </c>
      <c r="AB16" s="4">
        <v>0.19658911925215297</v>
      </c>
      <c r="AC16" s="4">
        <v>0.85752249437945571</v>
      </c>
      <c r="AD16" s="4">
        <v>0.37826269703597443</v>
      </c>
      <c r="AE16" s="4">
        <v>0.37484310552134886</v>
      </c>
      <c r="AF16" s="4">
        <v>8.5648452014608481E-2</v>
      </c>
      <c r="AG16" s="4">
        <v>-2.5361690504871168E-2</v>
      </c>
      <c r="AH16" s="4">
        <v>0.37548721021111009</v>
      </c>
    </row>
    <row r="17" spans="2:34">
      <c r="B17" t="s">
        <v>35</v>
      </c>
      <c r="C17" s="1">
        <v>10000</v>
      </c>
      <c r="D17" s="1">
        <v>9370</v>
      </c>
      <c r="E17" s="1">
        <v>95.51</v>
      </c>
      <c r="F17" s="1">
        <v>645.92999999999995</v>
      </c>
      <c r="G17" s="1">
        <v>20.64</v>
      </c>
      <c r="H17" s="1">
        <v>85.69</v>
      </c>
      <c r="I17" s="1">
        <v>1.3</v>
      </c>
      <c r="K17" s="2">
        <f t="shared" si="0"/>
        <v>24.086824600303423</v>
      </c>
      <c r="L17" s="12">
        <f t="shared" si="3"/>
        <v>15.001302920389188</v>
      </c>
      <c r="M17" s="20">
        <f t="shared" si="4"/>
        <v>9.0855216799142351</v>
      </c>
      <c r="N17" s="6">
        <f t="shared" si="1"/>
        <v>6.9888628307032574</v>
      </c>
      <c r="O17" s="7">
        <f t="shared" si="5"/>
        <v>13.184668037847112</v>
      </c>
      <c r="P17" s="13">
        <f t="shared" si="2"/>
        <v>0.53007499397341284</v>
      </c>
      <c r="R17" t="s">
        <v>35</v>
      </c>
      <c r="S17" s="4">
        <v>0.53007499397341284</v>
      </c>
      <c r="T17" s="4">
        <v>0.58567399493132699</v>
      </c>
      <c r="U17" s="4">
        <v>0.62498448953088137</v>
      </c>
      <c r="V17" s="4">
        <v>7.8173132338357378</v>
      </c>
      <c r="W17" s="4">
        <v>0.38345159043601545</v>
      </c>
      <c r="X17" s="4">
        <v>0.3825606422930149</v>
      </c>
      <c r="Y17" s="4">
        <v>0.7880130663427779</v>
      </c>
      <c r="Z17" s="4"/>
      <c r="AA17" s="4">
        <v>2.2465516028360848</v>
      </c>
      <c r="AB17" s="4">
        <v>0.3837281513312043</v>
      </c>
      <c r="AC17" s="4">
        <v>0.55063780840320953</v>
      </c>
      <c r="AD17" s="4">
        <v>0.32911655749291135</v>
      </c>
      <c r="AE17" s="4">
        <v>1.0953241628904884E-2</v>
      </c>
      <c r="AF17" s="4">
        <v>-5.9711069087148294E-3</v>
      </c>
      <c r="AG17" s="4">
        <v>0.14123884133665626</v>
      </c>
      <c r="AH17" s="4">
        <v>0.3666349148838427</v>
      </c>
    </row>
    <row r="18" spans="2:34">
      <c r="B18" t="s">
        <v>35</v>
      </c>
      <c r="C18" s="1">
        <v>10000</v>
      </c>
      <c r="D18" s="1">
        <v>9222</v>
      </c>
      <c r="E18" s="1">
        <v>122.04</v>
      </c>
      <c r="F18" s="1">
        <v>535.91999999999996</v>
      </c>
      <c r="G18" s="1">
        <v>15.59</v>
      </c>
      <c r="H18" s="1">
        <v>74.290000000000006</v>
      </c>
      <c r="I18" s="1">
        <v>1.3</v>
      </c>
      <c r="K18" s="2">
        <f t="shared" si="0"/>
        <v>20.985327769551752</v>
      </c>
      <c r="L18" s="12">
        <f t="shared" si="3"/>
        <v>15.001302920389188</v>
      </c>
      <c r="M18" s="20">
        <f t="shared" si="4"/>
        <v>5.9840248491625641</v>
      </c>
      <c r="N18" s="6">
        <f t="shared" si="1"/>
        <v>4.6030960378173571</v>
      </c>
      <c r="O18" s="7">
        <f t="shared" si="5"/>
        <v>13.184668037847112</v>
      </c>
      <c r="P18" s="13">
        <f t="shared" si="2"/>
        <v>0.34912490967569204</v>
      </c>
      <c r="R18" t="s">
        <v>35</v>
      </c>
      <c r="S18" s="4">
        <v>0.34912490967569204</v>
      </c>
      <c r="T18" s="4">
        <v>0.31369905196916975</v>
      </c>
      <c r="U18" s="4">
        <v>1.0308949709527022</v>
      </c>
      <c r="V18" s="4">
        <v>11.803049942375019</v>
      </c>
      <c r="W18" s="4">
        <v>0.54938955886516405</v>
      </c>
      <c r="X18" s="4">
        <v>0.39503726340066531</v>
      </c>
      <c r="Y18" s="4">
        <v>0.81413566967063378</v>
      </c>
      <c r="Z18" s="4">
        <v>1.3876811042239816</v>
      </c>
      <c r="AA18" s="4">
        <v>1.717261447091615</v>
      </c>
      <c r="AB18" s="4">
        <v>0.20793063211797752</v>
      </c>
      <c r="AC18" s="4">
        <v>0.22161939569749461</v>
      </c>
      <c r="AD18" s="4">
        <v>0.30064646252242572</v>
      </c>
      <c r="AE18" s="4">
        <v>5.2697291912410363E-2</v>
      </c>
      <c r="AF18" s="4">
        <v>1.7181855786445519E-2</v>
      </c>
      <c r="AG18" s="4">
        <v>0.26437166038628085</v>
      </c>
      <c r="AH18" s="4">
        <v>0.45575086004136683</v>
      </c>
    </row>
    <row r="19" spans="2:34">
      <c r="B19" t="s">
        <v>35</v>
      </c>
      <c r="C19" s="1">
        <v>10000</v>
      </c>
      <c r="D19" s="1">
        <v>9249</v>
      </c>
      <c r="E19" s="1">
        <v>84.93</v>
      </c>
      <c r="F19" s="1">
        <v>596.11</v>
      </c>
      <c r="G19" s="1">
        <v>17.45</v>
      </c>
      <c r="H19" s="1">
        <v>80.58</v>
      </c>
      <c r="I19" s="1">
        <v>1.3</v>
      </c>
      <c r="K19" s="2">
        <f t="shared" si="0"/>
        <v>21.655497642094812</v>
      </c>
      <c r="L19" s="12">
        <f t="shared" si="3"/>
        <v>15.001302920389188</v>
      </c>
      <c r="M19" s="20">
        <f t="shared" si="4"/>
        <v>6.6541947217056236</v>
      </c>
      <c r="N19" s="6">
        <f t="shared" si="1"/>
        <v>5.1186113243889411</v>
      </c>
      <c r="O19" s="7">
        <f t="shared" si="5"/>
        <v>13.184668037847112</v>
      </c>
      <c r="P19" s="13">
        <f t="shared" si="2"/>
        <v>0.38822451272157665</v>
      </c>
      <c r="R19" t="s">
        <v>35</v>
      </c>
      <c r="S19" s="4">
        <v>0.38822451272157665</v>
      </c>
      <c r="T19" s="4">
        <v>0.32706858016399393</v>
      </c>
      <c r="U19" s="4">
        <v>0.61406388878292406</v>
      </c>
      <c r="V19" s="4">
        <v>2.3537973742257412</v>
      </c>
      <c r="W19" s="4">
        <v>0.47539983453937096</v>
      </c>
      <c r="X19" s="4">
        <v>0.38958404206417546</v>
      </c>
      <c r="Y19" s="4">
        <v>1.0449248064606815</v>
      </c>
      <c r="Z19" s="4">
        <v>1.4410626038244181</v>
      </c>
      <c r="AA19" s="4">
        <v>1.9952368141100474</v>
      </c>
      <c r="AB19" s="4">
        <v>0.29725884182209261</v>
      </c>
      <c r="AC19" s="4">
        <v>0.1893406239327943</v>
      </c>
      <c r="AD19" s="4">
        <v>0.23104394814368609</v>
      </c>
      <c r="AE19" s="4">
        <v>2.5382399038563399E-2</v>
      </c>
      <c r="AF19" s="4">
        <v>-3.3169754973375043E-2</v>
      </c>
      <c r="AG19" s="4">
        <v>0.24010880597200737</v>
      </c>
      <c r="AH19" s="4">
        <v>0.3331969948977917</v>
      </c>
    </row>
    <row r="20" spans="2:34">
      <c r="B20" t="s">
        <v>36</v>
      </c>
      <c r="C20" s="1">
        <v>10000</v>
      </c>
      <c r="D20" s="1">
        <v>9581</v>
      </c>
      <c r="E20" s="1">
        <v>96.52</v>
      </c>
      <c r="F20" s="1">
        <v>567.89</v>
      </c>
      <c r="G20" s="1">
        <v>61.17</v>
      </c>
      <c r="H20" s="1">
        <v>86.74</v>
      </c>
      <c r="I20" s="1">
        <v>1.7</v>
      </c>
      <c r="K20" s="2">
        <f t="shared" si="0"/>
        <v>70.521097532856828</v>
      </c>
      <c r="L20" s="12">
        <f t="shared" si="3"/>
        <v>15.001302920389188</v>
      </c>
      <c r="M20" s="20">
        <f t="shared" si="4"/>
        <v>55.519794612467642</v>
      </c>
      <c r="N20" s="6">
        <f t="shared" si="1"/>
        <v>32.658702713216258</v>
      </c>
      <c r="O20" s="7">
        <f t="shared" si="5"/>
        <v>13.184668037847112</v>
      </c>
      <c r="P20" s="13">
        <f t="shared" si="2"/>
        <v>2.4770212355341945</v>
      </c>
      <c r="R20" t="s">
        <v>36</v>
      </c>
      <c r="S20" s="4">
        <v>2.4770212355341945</v>
      </c>
      <c r="T20" s="4">
        <v>2.7578466562596269</v>
      </c>
      <c r="U20" s="4">
        <v>0.78077440359007411</v>
      </c>
      <c r="V20" s="4">
        <v>0.61577771829925132</v>
      </c>
      <c r="W20" s="4">
        <v>1.4400729887354886</v>
      </c>
      <c r="X20" s="4">
        <v>2.3731097172450495</v>
      </c>
      <c r="Y20" s="4">
        <v>0.73248319870838241</v>
      </c>
      <c r="Z20" s="4"/>
      <c r="AA20" s="4">
        <v>2.1746374113761977</v>
      </c>
      <c r="AB20" s="4">
        <v>4.1104155403559997</v>
      </c>
      <c r="AC20" s="4">
        <v>5.1921971951907615</v>
      </c>
      <c r="AD20" s="4">
        <v>4.1149429361900864</v>
      </c>
      <c r="AE20" s="4">
        <v>1.1731514643009742</v>
      </c>
      <c r="AF20" s="4">
        <v>1.3443399325716894</v>
      </c>
      <c r="AG20" s="4">
        <v>1.0276267914055526</v>
      </c>
      <c r="AH20" s="4">
        <v>6.5992812019343852</v>
      </c>
    </row>
    <row r="21" spans="2:34">
      <c r="B21" t="s">
        <v>36</v>
      </c>
      <c r="C21" s="1">
        <v>10000</v>
      </c>
      <c r="D21" s="1">
        <v>9465</v>
      </c>
      <c r="E21" s="1">
        <v>100.42</v>
      </c>
      <c r="F21" s="1">
        <v>622.53</v>
      </c>
      <c r="G21" s="1">
        <v>63.63</v>
      </c>
      <c r="H21" s="1">
        <v>83.75</v>
      </c>
      <c r="I21" s="1">
        <v>1.7</v>
      </c>
      <c r="K21" s="2">
        <f t="shared" si="0"/>
        <v>75.976119402985077</v>
      </c>
      <c r="L21" s="12">
        <f t="shared" si="3"/>
        <v>15.001302920389188</v>
      </c>
      <c r="M21" s="20">
        <f t="shared" si="4"/>
        <v>60.974816482595891</v>
      </c>
      <c r="N21" s="6">
        <f t="shared" si="1"/>
        <v>35.86753910740935</v>
      </c>
      <c r="O21" s="7">
        <f t="shared" si="5"/>
        <v>13.184668037847112</v>
      </c>
      <c r="P21" s="13">
        <f t="shared" si="2"/>
        <v>2.7203975863821643</v>
      </c>
      <c r="R21" t="s">
        <v>36</v>
      </c>
      <c r="S21" s="4">
        <v>2.7203975863821643</v>
      </c>
      <c r="T21" s="4">
        <v>2.4471784376964481</v>
      </c>
      <c r="U21" s="4">
        <v>1.0626553832713659</v>
      </c>
      <c r="V21" s="4">
        <v>0.63023934959687666</v>
      </c>
      <c r="W21" s="4">
        <v>2.672146303707398</v>
      </c>
      <c r="X21" s="4">
        <v>2.3456898903100849</v>
      </c>
      <c r="Y21" s="4">
        <v>0.71062946867689802</v>
      </c>
      <c r="Z21" s="4">
        <v>4.4139221178579611</v>
      </c>
      <c r="AA21" s="4">
        <v>2.2681622635021155</v>
      </c>
      <c r="AB21" s="4">
        <v>4.2677920886599816</v>
      </c>
      <c r="AC21" s="4">
        <v>4.0675483920764144</v>
      </c>
      <c r="AD21" s="4">
        <v>4.6233811741735726</v>
      </c>
      <c r="AE21" s="4">
        <v>1.1590395178178752</v>
      </c>
      <c r="AF21" s="4">
        <v>1.4975618840759337</v>
      </c>
      <c r="AG21" s="4">
        <v>1.098119415306533</v>
      </c>
      <c r="AH21" s="4">
        <v>5.6679562264399266</v>
      </c>
    </row>
    <row r="22" spans="2:34">
      <c r="B22" t="s">
        <v>36</v>
      </c>
      <c r="C22" s="1">
        <v>10000</v>
      </c>
      <c r="D22" s="1">
        <v>9506</v>
      </c>
      <c r="E22" s="1">
        <v>102.18</v>
      </c>
      <c r="F22" s="1">
        <v>557.14</v>
      </c>
      <c r="G22" s="1">
        <v>61.83</v>
      </c>
      <c r="H22" s="1">
        <v>83.28</v>
      </c>
      <c r="I22" s="1">
        <v>1.7</v>
      </c>
      <c r="K22" s="2">
        <f t="shared" si="0"/>
        <v>74.243515850144092</v>
      </c>
      <c r="L22" s="12">
        <f t="shared" si="3"/>
        <v>15.001302920389188</v>
      </c>
      <c r="M22" s="20">
        <f t="shared" si="4"/>
        <v>59.242212929754906</v>
      </c>
      <c r="N22" s="6">
        <f t="shared" si="1"/>
        <v>34.848360546914648</v>
      </c>
      <c r="O22" s="7">
        <f t="shared" si="5"/>
        <v>13.184668037847112</v>
      </c>
      <c r="P22" s="13">
        <f t="shared" si="2"/>
        <v>2.6430973041475938</v>
      </c>
      <c r="R22" t="s">
        <v>36</v>
      </c>
      <c r="S22" s="4">
        <v>2.6430973041475938</v>
      </c>
      <c r="T22" s="4">
        <v>2.5832052483648837</v>
      </c>
      <c r="U22" s="4">
        <v>0.93311787531956081</v>
      </c>
      <c r="V22" s="4">
        <v>0.65514871281622633</v>
      </c>
      <c r="W22" s="4">
        <v>2.282764097257449</v>
      </c>
      <c r="X22" s="4">
        <v>2.5610469544937451</v>
      </c>
      <c r="Y22" s="4">
        <v>0.57756661324270664</v>
      </c>
      <c r="Z22" s="4">
        <v>4.6802388592723467</v>
      </c>
      <c r="AA22" s="4">
        <v>2.1044435322258397</v>
      </c>
      <c r="AB22" s="4">
        <v>4.9008169467724256</v>
      </c>
      <c r="AC22" s="4">
        <v>5.0604807737930733</v>
      </c>
      <c r="AD22" s="4">
        <v>4.5309351219042275</v>
      </c>
      <c r="AE22" s="4">
        <v>1.6038513893356356</v>
      </c>
      <c r="AF22" s="4">
        <v>1.2829753579479226</v>
      </c>
      <c r="AG22" s="4">
        <v>0.9272193882383043</v>
      </c>
      <c r="AH22" s="4">
        <v>5.6609108254440992</v>
      </c>
    </row>
    <row r="23" spans="2:34">
      <c r="B23" t="s">
        <v>37</v>
      </c>
      <c r="C23" s="1">
        <v>10000</v>
      </c>
      <c r="D23" s="1">
        <v>9764</v>
      </c>
      <c r="E23" s="1">
        <v>110.23</v>
      </c>
      <c r="F23" s="1">
        <v>626.5</v>
      </c>
      <c r="G23" s="1">
        <v>128.27000000000001</v>
      </c>
      <c r="H23" s="1">
        <v>71.44</v>
      </c>
      <c r="I23" s="1">
        <v>2.2000000000000002</v>
      </c>
      <c r="K23" s="2">
        <f t="shared" si="0"/>
        <v>179.5492721164614</v>
      </c>
      <c r="L23" s="12">
        <f t="shared" si="3"/>
        <v>15.001302920389188</v>
      </c>
      <c r="M23" s="20">
        <f t="shared" si="4"/>
        <v>164.54796919607222</v>
      </c>
      <c r="N23" s="6">
        <f t="shared" si="1"/>
        <v>74.794531452760097</v>
      </c>
      <c r="O23" s="7">
        <f t="shared" si="5"/>
        <v>13.184668037847112</v>
      </c>
      <c r="P23" s="13">
        <f t="shared" si="2"/>
        <v>5.6728414578250606</v>
      </c>
      <c r="R23" t="s">
        <v>37</v>
      </c>
      <c r="S23" s="4">
        <v>5.6728414578250606</v>
      </c>
      <c r="T23" s="4">
        <v>1.5169009574102734</v>
      </c>
      <c r="U23" s="4">
        <v>1.2510349931779339</v>
      </c>
      <c r="V23" s="4">
        <v>0.64299905056119944</v>
      </c>
      <c r="W23" s="4">
        <v>0.82780545869795075</v>
      </c>
      <c r="X23" s="4">
        <v>1.1238291959513089</v>
      </c>
      <c r="Y23" s="4">
        <v>0.3819238289468127</v>
      </c>
      <c r="Z23" s="4"/>
      <c r="AA23" s="4">
        <v>1.0238235327691694</v>
      </c>
      <c r="AB23" s="4">
        <v>5.4347447468052144</v>
      </c>
      <c r="AC23" s="4">
        <v>0.76180515046332586</v>
      </c>
      <c r="AD23" s="4">
        <v>1.6065151223659517</v>
      </c>
      <c r="AE23" s="4">
        <v>3.2238714787062008</v>
      </c>
      <c r="AF23" s="4">
        <v>2.1834919119471445</v>
      </c>
      <c r="AG23" s="4">
        <v>0.34674240596264816</v>
      </c>
      <c r="AH23" s="4">
        <v>0.69160676490460193</v>
      </c>
    </row>
    <row r="24" spans="2:34">
      <c r="B24" t="s">
        <v>37</v>
      </c>
      <c r="C24" s="1">
        <v>10000</v>
      </c>
      <c r="D24" s="1">
        <v>9588</v>
      </c>
      <c r="E24" s="1">
        <v>119.52</v>
      </c>
      <c r="F24" s="1">
        <v>647.35</v>
      </c>
      <c r="G24" s="1">
        <v>42.79</v>
      </c>
      <c r="H24" s="1">
        <v>69.83</v>
      </c>
      <c r="I24" s="1">
        <v>2.2000000000000002</v>
      </c>
      <c r="K24" s="2">
        <f t="shared" si="0"/>
        <v>61.277387942145211</v>
      </c>
      <c r="L24" s="12">
        <f t="shared" si="3"/>
        <v>15.001302920389188</v>
      </c>
      <c r="M24" s="20">
        <f t="shared" si="4"/>
        <v>46.276085021756025</v>
      </c>
      <c r="N24" s="6">
        <f t="shared" si="1"/>
        <v>21.034584100798192</v>
      </c>
      <c r="O24" s="7">
        <f t="shared" si="5"/>
        <v>13.184668037847112</v>
      </c>
      <c r="P24" s="13">
        <f t="shared" si="2"/>
        <v>1.5953821545159563</v>
      </c>
      <c r="R24" t="s">
        <v>37</v>
      </c>
      <c r="S24" s="4">
        <v>1.5953821545159563</v>
      </c>
      <c r="T24" s="4">
        <v>1.4783858490425137</v>
      </c>
      <c r="U24" s="4">
        <v>1.690533792523417</v>
      </c>
      <c r="V24" s="4">
        <v>0.53192923584801699</v>
      </c>
      <c r="W24" s="4">
        <v>0.84686228536593045</v>
      </c>
      <c r="X24" s="4">
        <v>1.2315039503971577</v>
      </c>
      <c r="Y24" s="4">
        <v>0.50273672220967502</v>
      </c>
      <c r="Z24" s="4">
        <v>0.34218655423123007</v>
      </c>
      <c r="AA24" s="4">
        <v>0.70214427508675992</v>
      </c>
      <c r="AB24" s="4">
        <v>4.1980260223978414</v>
      </c>
      <c r="AC24" s="4">
        <v>0.39751548384849905</v>
      </c>
      <c r="AD24" s="4">
        <v>1.6722639696057819</v>
      </c>
      <c r="AE24" s="4">
        <v>4.449979375673335</v>
      </c>
      <c r="AF24" s="4">
        <v>2.027311494357801</v>
      </c>
      <c r="AG24" s="4">
        <v>0.78049998989545954</v>
      </c>
      <c r="AH24" s="4">
        <v>0.87482330311049172</v>
      </c>
    </row>
    <row r="25" spans="2:34">
      <c r="B25" t="s">
        <v>37</v>
      </c>
      <c r="C25" s="1">
        <v>10000</v>
      </c>
      <c r="D25" s="1">
        <v>9594</v>
      </c>
      <c r="E25" s="1">
        <v>102.4</v>
      </c>
      <c r="F25" s="1">
        <v>677.13</v>
      </c>
      <c r="G25" s="1">
        <v>86.87</v>
      </c>
      <c r="H25" s="1">
        <v>75.77</v>
      </c>
      <c r="I25" s="1">
        <v>2.2000000000000002</v>
      </c>
      <c r="K25" s="2">
        <f t="shared" si="0"/>
        <v>114.64959746601559</v>
      </c>
      <c r="L25" s="12">
        <f t="shared" si="3"/>
        <v>15.001302920389188</v>
      </c>
      <c r="M25" s="20">
        <f t="shared" si="4"/>
        <v>99.648294545626399</v>
      </c>
      <c r="N25" s="6">
        <f t="shared" si="1"/>
        <v>45.294679338921085</v>
      </c>
      <c r="O25" s="7">
        <f t="shared" si="5"/>
        <v>13.184668037847112</v>
      </c>
      <c r="P25" s="13">
        <f t="shared" si="2"/>
        <v>3.435405366968733</v>
      </c>
      <c r="R25" t="s">
        <v>37</v>
      </c>
      <c r="S25" s="4">
        <v>3.435405366968733</v>
      </c>
      <c r="T25" s="4">
        <v>1.5714557665532649</v>
      </c>
      <c r="U25" s="4">
        <v>2.3576796958767345</v>
      </c>
      <c r="V25" s="4">
        <v>0.52338707069519519</v>
      </c>
      <c r="W25" s="4">
        <v>0.99524591989062072</v>
      </c>
      <c r="X25" s="4">
        <v>1.3314826360405303</v>
      </c>
      <c r="Y25" s="4">
        <v>0.43283094162587915</v>
      </c>
      <c r="Z25" s="4">
        <v>0.94635873926858494</v>
      </c>
      <c r="AA25" s="4">
        <v>0.95323252609301623</v>
      </c>
      <c r="AB25" s="4">
        <v>6.0552451161858727</v>
      </c>
      <c r="AC25" s="4">
        <v>0.33371617044743335</v>
      </c>
      <c r="AD25" s="4">
        <v>1.448757041383093</v>
      </c>
      <c r="AE25" s="4">
        <v>4.0608837805175702</v>
      </c>
      <c r="AF25" s="4">
        <v>2.007263571602131</v>
      </c>
      <c r="AG25" s="4">
        <v>0.32419855546222864</v>
      </c>
      <c r="AH25" s="4">
        <v>0.68707168940912422</v>
      </c>
    </row>
    <row r="26" spans="2:34">
      <c r="B26" t="s">
        <v>38</v>
      </c>
      <c r="C26" s="1">
        <v>10000</v>
      </c>
      <c r="D26" s="1">
        <v>9747</v>
      </c>
      <c r="E26" s="1">
        <v>106.18</v>
      </c>
      <c r="F26" s="1">
        <v>582.85</v>
      </c>
      <c r="G26" s="1">
        <v>26.69</v>
      </c>
      <c r="H26" s="1">
        <v>82.64</v>
      </c>
      <c r="I26" s="1">
        <v>2.35</v>
      </c>
      <c r="K26" s="2">
        <f t="shared" si="0"/>
        <v>32.296708615682476</v>
      </c>
      <c r="L26" s="12">
        <f t="shared" si="3"/>
        <v>15.001302920389188</v>
      </c>
      <c r="M26" s="20">
        <f t="shared" si="4"/>
        <v>17.29540569529329</v>
      </c>
      <c r="N26" s="6">
        <f t="shared" si="1"/>
        <v>7.3597471043801228</v>
      </c>
      <c r="O26" s="7">
        <f t="shared" si="5"/>
        <v>13.184668037847112</v>
      </c>
      <c r="P26" s="13">
        <f t="shared" si="2"/>
        <v>0.55820496073573311</v>
      </c>
      <c r="R26" t="s">
        <v>38</v>
      </c>
      <c r="S26" s="4">
        <v>0.55820496073573311</v>
      </c>
      <c r="T26" s="4">
        <v>0.76343052860153815</v>
      </c>
      <c r="U26" s="4">
        <v>0.46323767864934495</v>
      </c>
      <c r="V26" s="4">
        <v>0.43504582622586535</v>
      </c>
      <c r="W26" s="4">
        <v>0.3770924172474393</v>
      </c>
      <c r="X26" s="4">
        <v>0.59219431295774749</v>
      </c>
      <c r="Y26" s="4">
        <v>0.16124048864233911</v>
      </c>
      <c r="Z26" s="4"/>
      <c r="AA26" s="4">
        <v>0.64805498264746308</v>
      </c>
      <c r="AB26" s="4">
        <v>9.9909052396746592E-2</v>
      </c>
      <c r="AC26" s="4">
        <v>0.38786349339371046</v>
      </c>
      <c r="AD26" s="4">
        <v>0.86702111200057375</v>
      </c>
      <c r="AE26" s="4">
        <v>1.9068319603039185</v>
      </c>
      <c r="AF26" s="4">
        <v>0.31201205289491279</v>
      </c>
      <c r="AG26" s="4">
        <v>-2.5757928417630801E-2</v>
      </c>
      <c r="AH26" s="4">
        <v>0.32787734104820027</v>
      </c>
    </row>
    <row r="27" spans="2:34">
      <c r="B27" t="s">
        <v>38</v>
      </c>
      <c r="C27" s="1">
        <v>10000</v>
      </c>
      <c r="D27" s="1">
        <v>9757</v>
      </c>
      <c r="E27" s="1">
        <v>108.78</v>
      </c>
      <c r="F27" s="1">
        <v>563.55999999999995</v>
      </c>
      <c r="G27" s="1">
        <v>44.56</v>
      </c>
      <c r="H27" s="1">
        <v>78.73</v>
      </c>
      <c r="I27" s="1">
        <v>2.35</v>
      </c>
      <c r="K27" s="2">
        <f t="shared" si="0"/>
        <v>56.598501206655662</v>
      </c>
      <c r="L27" s="12">
        <f t="shared" si="3"/>
        <v>15.001302920389188</v>
      </c>
      <c r="M27" s="20">
        <f t="shared" si="4"/>
        <v>41.597198286266476</v>
      </c>
      <c r="N27" s="6">
        <f t="shared" si="1"/>
        <v>17.700935440964457</v>
      </c>
      <c r="O27" s="7">
        <f t="shared" si="5"/>
        <v>13.184668037847112</v>
      </c>
      <c r="P27" s="13">
        <f t="shared" si="2"/>
        <v>1.3425393335769411</v>
      </c>
      <c r="R27" t="s">
        <v>38</v>
      </c>
      <c r="S27" s="4">
        <v>1.3425393335769411</v>
      </c>
      <c r="T27" s="4">
        <v>0.8050221361208667</v>
      </c>
      <c r="U27" s="4">
        <v>0.5595460459211774</v>
      </c>
      <c r="V27" s="4">
        <v>0.26377001488253432</v>
      </c>
      <c r="W27" s="4">
        <v>0.37851774210346889</v>
      </c>
      <c r="X27" s="4">
        <v>0.68165882451510096</v>
      </c>
      <c r="Y27" s="4">
        <v>0.19023785954423983</v>
      </c>
      <c r="Z27" s="4">
        <v>0.15109694782230049</v>
      </c>
      <c r="AA27" s="4">
        <v>0.65741085825605816</v>
      </c>
      <c r="AB27" s="4">
        <v>0.11112610208369246</v>
      </c>
      <c r="AC27" s="4">
        <v>0.21451372362492477</v>
      </c>
      <c r="AD27" s="4">
        <v>0.50078572856437797</v>
      </c>
      <c r="AE27" s="4">
        <v>2.2739609574402415</v>
      </c>
      <c r="AF27" s="4">
        <v>0.85806867577113799</v>
      </c>
      <c r="AG27" s="4">
        <v>1.3736565066269076E-2</v>
      </c>
      <c r="AH27" s="4">
        <v>0.24014264770407934</v>
      </c>
    </row>
    <row r="28" spans="2:34">
      <c r="B28" t="s">
        <v>38</v>
      </c>
      <c r="C28" s="1">
        <v>10000</v>
      </c>
      <c r="D28" s="1">
        <v>9503</v>
      </c>
      <c r="E28" s="1">
        <v>94.5</v>
      </c>
      <c r="F28" s="1">
        <v>609.25</v>
      </c>
      <c r="G28" s="1">
        <v>37.64</v>
      </c>
      <c r="H28" s="1">
        <v>88.67</v>
      </c>
      <c r="I28" s="1">
        <v>2.35</v>
      </c>
      <c r="K28" s="2">
        <f t="shared" si="0"/>
        <v>42.449531972482234</v>
      </c>
      <c r="L28" s="12">
        <f t="shared" si="3"/>
        <v>15.001302920389188</v>
      </c>
      <c r="M28" s="20">
        <f t="shared" si="4"/>
        <v>27.448229052093048</v>
      </c>
      <c r="N28" s="6">
        <f t="shared" si="1"/>
        <v>11.680097468975765</v>
      </c>
      <c r="O28" s="7">
        <f t="shared" si="5"/>
        <v>13.184668037847112</v>
      </c>
      <c r="P28" s="13">
        <f t="shared" si="2"/>
        <v>0.88588483498011339</v>
      </c>
      <c r="R28" t="s">
        <v>38</v>
      </c>
      <c r="S28" s="4">
        <v>0.88588483498011339</v>
      </c>
      <c r="T28" s="4">
        <v>0.77216609910340028</v>
      </c>
      <c r="U28" s="4">
        <v>0.92438955248940891</v>
      </c>
      <c r="V28" s="4">
        <v>0.29526440370326085</v>
      </c>
      <c r="W28" s="4">
        <v>0.4343654338141682</v>
      </c>
      <c r="X28" s="4">
        <v>0.45332437455947133</v>
      </c>
      <c r="Y28" s="4">
        <v>0.19381670047982416</v>
      </c>
      <c r="Z28" s="4">
        <v>0.41123298379439949</v>
      </c>
      <c r="AA28" s="4">
        <v>0.80737687957615856</v>
      </c>
      <c r="AB28" s="4">
        <v>4.9103087660943234E-2</v>
      </c>
      <c r="AC28" s="4">
        <v>0.13046883378709925</v>
      </c>
      <c r="AD28" s="4">
        <v>0.2848418309507959</v>
      </c>
      <c r="AE28" s="4">
        <v>1.7882824659583625</v>
      </c>
      <c r="AF28" s="4">
        <v>0.12232092678749042</v>
      </c>
      <c r="AG28" s="4">
        <v>-8.364897848226284E-2</v>
      </c>
      <c r="AH28" s="4">
        <v>0.29845756047603494</v>
      </c>
    </row>
    <row r="29" spans="2:34">
      <c r="B29" t="s">
        <v>39</v>
      </c>
      <c r="C29" s="1">
        <v>10000</v>
      </c>
      <c r="D29" s="1">
        <v>9784</v>
      </c>
      <c r="E29" s="1">
        <v>104.92</v>
      </c>
      <c r="F29" s="1">
        <v>546.05999999999995</v>
      </c>
      <c r="G29" s="1">
        <v>60.25</v>
      </c>
      <c r="H29" s="1">
        <v>84.18</v>
      </c>
      <c r="I29" s="1">
        <v>2</v>
      </c>
      <c r="K29" s="2">
        <f t="shared" si="0"/>
        <v>71.572820147303389</v>
      </c>
      <c r="L29" s="12">
        <f t="shared" si="3"/>
        <v>15.001302920389188</v>
      </c>
      <c r="M29" s="20">
        <f t="shared" si="4"/>
        <v>56.571517226914203</v>
      </c>
      <c r="N29" s="6">
        <f t="shared" si="1"/>
        <v>28.285758613457102</v>
      </c>
      <c r="O29" s="7">
        <f t="shared" si="5"/>
        <v>13.184668037847112</v>
      </c>
      <c r="P29" s="13">
        <f t="shared" si="2"/>
        <v>2.1453523541329753</v>
      </c>
      <c r="R29" t="s">
        <v>39</v>
      </c>
      <c r="S29" s="4">
        <v>2.1453523541329753</v>
      </c>
      <c r="T29" s="4">
        <v>1.4082281443946993</v>
      </c>
      <c r="U29" s="4">
        <v>1.0837372077020559</v>
      </c>
      <c r="V29" s="4">
        <v>0.53123090381391136</v>
      </c>
      <c r="W29" s="4">
        <v>0.66035357583911602</v>
      </c>
      <c r="X29" s="4">
        <v>0.84128197804235971</v>
      </c>
      <c r="Y29" s="4">
        <v>3.3258307144344776</v>
      </c>
      <c r="Z29" s="4"/>
      <c r="AA29" s="4">
        <v>0.44835817857994376</v>
      </c>
      <c r="AB29" s="4">
        <v>7.3995262735478424E-3</v>
      </c>
      <c r="AC29" s="4">
        <v>2.1476575414276722</v>
      </c>
      <c r="AD29" s="4">
        <v>2.6892797468966356</v>
      </c>
      <c r="AE29" s="4">
        <v>1.2678647618840169</v>
      </c>
      <c r="AF29" s="4">
        <v>4.9000248088569291</v>
      </c>
      <c r="AG29" s="4">
        <v>10.120031830959569</v>
      </c>
      <c r="AH29" s="4">
        <v>0.82806170130349877</v>
      </c>
    </row>
    <row r="30" spans="2:34">
      <c r="B30" t="s">
        <v>39</v>
      </c>
      <c r="C30" s="1">
        <v>10000</v>
      </c>
      <c r="D30" s="1">
        <v>9724</v>
      </c>
      <c r="E30" s="1">
        <v>108.77</v>
      </c>
      <c r="F30" s="1">
        <v>567.59</v>
      </c>
      <c r="G30" s="1">
        <v>24.84</v>
      </c>
      <c r="H30" s="1">
        <v>80.95</v>
      </c>
      <c r="I30" s="1">
        <v>2</v>
      </c>
      <c r="K30" s="2">
        <f t="shared" si="0"/>
        <v>30.685608400247066</v>
      </c>
      <c r="L30" s="12">
        <f t="shared" si="3"/>
        <v>15.001302920389188</v>
      </c>
      <c r="M30" s="20">
        <f t="shared" si="4"/>
        <v>15.684305479857878</v>
      </c>
      <c r="N30" s="6">
        <f t="shared" si="1"/>
        <v>7.842152739928939</v>
      </c>
      <c r="O30" s="7">
        <f t="shared" si="5"/>
        <v>13.184668037847112</v>
      </c>
      <c r="P30" s="13">
        <f t="shared" si="2"/>
        <v>0.59479334006876239</v>
      </c>
      <c r="R30" t="s">
        <v>39</v>
      </c>
      <c r="S30" s="4">
        <v>0.59479334006876239</v>
      </c>
      <c r="T30" s="4">
        <v>0.92214098828041136</v>
      </c>
      <c r="U30" s="4">
        <v>0.69707559425195187</v>
      </c>
      <c r="V30" s="4">
        <v>0.57434494481801202</v>
      </c>
      <c r="W30" s="4">
        <v>0.89880987233470411</v>
      </c>
      <c r="X30" s="4">
        <v>1.0776385553787784</v>
      </c>
      <c r="Y30" s="4">
        <v>3.3401933876463388</v>
      </c>
      <c r="Z30" s="4">
        <v>0.31489201564150682</v>
      </c>
      <c r="AA30" s="4">
        <v>0.49828402635465097</v>
      </c>
      <c r="AB30" s="4">
        <v>0.17477250147585335</v>
      </c>
      <c r="AC30" s="4">
        <v>1.1443458609446355</v>
      </c>
      <c r="AD30" s="4">
        <v>2.0870882350456146</v>
      </c>
      <c r="AE30" s="4">
        <v>1.9050366485025541</v>
      </c>
      <c r="AF30" s="4">
        <v>5.8630649816241833</v>
      </c>
      <c r="AG30" s="4">
        <v>9.2107394997576737</v>
      </c>
      <c r="AH30" s="4">
        <v>1.1095176133274651</v>
      </c>
    </row>
    <row r="31" spans="2:34">
      <c r="B31" t="s">
        <v>39</v>
      </c>
      <c r="C31" s="1">
        <v>10000</v>
      </c>
      <c r="D31" s="1">
        <v>9535</v>
      </c>
      <c r="E31" s="1">
        <v>90.16</v>
      </c>
      <c r="F31" s="1">
        <v>697.51</v>
      </c>
      <c r="G31" s="1">
        <v>34.44</v>
      </c>
      <c r="H31" s="1">
        <v>88.43</v>
      </c>
      <c r="I31" s="1">
        <v>2</v>
      </c>
      <c r="K31" s="2">
        <f t="shared" si="0"/>
        <v>38.946059029741029</v>
      </c>
      <c r="L31" s="12">
        <f t="shared" si="3"/>
        <v>15.001302920389188</v>
      </c>
      <c r="M31" s="20">
        <f t="shared" si="4"/>
        <v>23.944756109351843</v>
      </c>
      <c r="N31" s="6">
        <f t="shared" si="1"/>
        <v>11.972378054675922</v>
      </c>
      <c r="O31" s="7">
        <f t="shared" si="5"/>
        <v>13.184668037847112</v>
      </c>
      <c r="P31" s="13">
        <f t="shared" si="2"/>
        <v>0.90805305225044242</v>
      </c>
      <c r="R31" t="s">
        <v>39</v>
      </c>
      <c r="S31" s="4">
        <v>0.90805305225044242</v>
      </c>
      <c r="T31" s="4">
        <v>1.0467975970243157</v>
      </c>
      <c r="U31" s="4">
        <v>2.2321109550617781</v>
      </c>
      <c r="V31" s="4">
        <v>0.59932391942730667</v>
      </c>
      <c r="W31" s="4">
        <v>0.79940266654955316</v>
      </c>
      <c r="X31" s="4">
        <v>0.66600953787371475</v>
      </c>
      <c r="Y31" s="4">
        <v>4.9707118290895931</v>
      </c>
      <c r="Z31" s="4">
        <v>0.30101679849805774</v>
      </c>
      <c r="AA31" s="4">
        <v>0.62651009029636318</v>
      </c>
      <c r="AB31" s="4">
        <v>0.20099873498343063</v>
      </c>
      <c r="AC31" s="4">
        <v>1.4401630799561509</v>
      </c>
      <c r="AD31" s="4">
        <v>1.5777642724126553</v>
      </c>
      <c r="AE31" s="4">
        <v>1.3805832203138857</v>
      </c>
      <c r="AF31" s="4">
        <v>7.6976440372537045</v>
      </c>
      <c r="AG31" s="4">
        <v>8.060646541113595</v>
      </c>
      <c r="AH31" s="4">
        <v>0.79395158854274095</v>
      </c>
    </row>
    <row r="32" spans="2:34">
      <c r="B32" t="s">
        <v>40</v>
      </c>
      <c r="C32" s="1">
        <v>10000</v>
      </c>
      <c r="D32" s="1">
        <v>9724</v>
      </c>
      <c r="E32" s="1">
        <v>96.04</v>
      </c>
      <c r="F32" s="1">
        <v>532.47</v>
      </c>
      <c r="G32" s="1">
        <v>24.91</v>
      </c>
      <c r="H32" s="1">
        <v>89.78</v>
      </c>
      <c r="I32" s="1">
        <v>2.1</v>
      </c>
      <c r="K32" s="2">
        <f t="shared" si="0"/>
        <v>27.74560035642682</v>
      </c>
      <c r="L32" s="12">
        <f t="shared" si="3"/>
        <v>15.001302920389188</v>
      </c>
      <c r="M32" s="20">
        <f t="shared" si="4"/>
        <v>12.744297436037632</v>
      </c>
      <c r="N32" s="6">
        <f t="shared" si="1"/>
        <v>6.0687130647798249</v>
      </c>
      <c r="O32" s="7">
        <f t="shared" si="5"/>
        <v>13.184668037847112</v>
      </c>
      <c r="P32" s="13">
        <f t="shared" si="2"/>
        <v>0.46028561715466354</v>
      </c>
      <c r="R32" t="s">
        <v>40</v>
      </c>
      <c r="S32" s="4">
        <v>0.46028561715466354</v>
      </c>
      <c r="T32" s="4">
        <v>1.0846460649970691</v>
      </c>
      <c r="U32" s="4">
        <v>0.54378678396498115</v>
      </c>
      <c r="V32" s="4">
        <v>0.20012784698494956</v>
      </c>
      <c r="W32" s="4">
        <v>1.0649383738518876</v>
      </c>
      <c r="X32" s="4">
        <v>0.75730429745988415</v>
      </c>
      <c r="Y32" s="4">
        <v>0.65331734160330723</v>
      </c>
      <c r="Z32" s="4"/>
      <c r="AA32" s="4">
        <v>1.2998915444703905</v>
      </c>
      <c r="AB32" s="4">
        <v>0.13546390233186539</v>
      </c>
      <c r="AC32" s="4">
        <v>0.39956272112839503</v>
      </c>
      <c r="AD32" s="4">
        <v>0.69199689595719749</v>
      </c>
      <c r="AE32" s="4">
        <v>0.7053612855285486</v>
      </c>
      <c r="AF32" s="4">
        <v>0.3264843739519756</v>
      </c>
      <c r="AG32" s="4">
        <v>6.2967798476000758E-2</v>
      </c>
      <c r="AH32" s="4">
        <v>0.46438028524313374</v>
      </c>
    </row>
    <row r="33" spans="1:34">
      <c r="B33" t="s">
        <v>40</v>
      </c>
      <c r="C33" s="1">
        <v>10000</v>
      </c>
      <c r="D33" s="1">
        <v>9731</v>
      </c>
      <c r="E33" s="1">
        <v>109.82</v>
      </c>
      <c r="F33" s="1">
        <v>673.43</v>
      </c>
      <c r="G33" s="1">
        <v>19.940000000000001</v>
      </c>
      <c r="H33" s="1">
        <v>71.87</v>
      </c>
      <c r="I33" s="1">
        <v>2.1</v>
      </c>
      <c r="K33" s="2">
        <f t="shared" si="0"/>
        <v>27.744538750521773</v>
      </c>
      <c r="L33" s="12">
        <f t="shared" si="3"/>
        <v>15.001302920389188</v>
      </c>
      <c r="M33" s="20">
        <f t="shared" si="4"/>
        <v>12.743235830132585</v>
      </c>
      <c r="N33" s="6">
        <f t="shared" si="1"/>
        <v>6.068207538158374</v>
      </c>
      <c r="O33" s="7">
        <f t="shared" si="5"/>
        <v>13.184668037847112</v>
      </c>
      <c r="P33" s="13">
        <f t="shared" si="2"/>
        <v>0.46024727514863051</v>
      </c>
      <c r="R33" t="s">
        <v>40</v>
      </c>
      <c r="S33" s="4">
        <v>0.46024727514863051</v>
      </c>
      <c r="T33" s="4">
        <v>1.0531439407458392</v>
      </c>
      <c r="U33" s="4">
        <v>0.85933492429273328</v>
      </c>
      <c r="V33" s="4">
        <v>0.27666339849416272</v>
      </c>
      <c r="W33" s="4">
        <v>0.84435589330497529</v>
      </c>
      <c r="X33" s="4">
        <v>0.83095167345889309</v>
      </c>
      <c r="Y33" s="4">
        <v>0.65427882682376826</v>
      </c>
      <c r="Z33" s="4">
        <v>1.3296323737084055</v>
      </c>
      <c r="AA33" s="4">
        <v>2.1837560221060901</v>
      </c>
      <c r="AB33" s="4">
        <v>0.14828298303939844</v>
      </c>
      <c r="AC33" s="4">
        <v>0.24157163564417036</v>
      </c>
      <c r="AD33" s="4">
        <v>0.32863222590297075</v>
      </c>
      <c r="AE33" s="4">
        <v>1.4709065502986225</v>
      </c>
      <c r="AF33" s="4">
        <v>0.26491227176328641</v>
      </c>
      <c r="AG33" s="4">
        <v>9.8231948551354781E-2</v>
      </c>
      <c r="AH33" s="4">
        <v>0.62517596392187436</v>
      </c>
    </row>
    <row r="34" spans="1:34" ht="15.75" thickBot="1">
      <c r="B34" t="s">
        <v>40</v>
      </c>
      <c r="C34" s="1">
        <v>10000</v>
      </c>
      <c r="D34" s="1">
        <v>9676</v>
      </c>
      <c r="E34" s="1">
        <v>81.78</v>
      </c>
      <c r="F34" s="1">
        <v>639.5</v>
      </c>
      <c r="G34" s="1">
        <v>21.97</v>
      </c>
      <c r="H34" s="1">
        <v>97.23</v>
      </c>
      <c r="I34" s="1">
        <v>2.1</v>
      </c>
      <c r="K34" s="2">
        <f t="shared" si="0"/>
        <v>22.595906613185228</v>
      </c>
      <c r="L34" s="12">
        <f t="shared" si="3"/>
        <v>15.001302920389188</v>
      </c>
      <c r="M34" s="21">
        <f t="shared" si="4"/>
        <v>7.5946036927960403</v>
      </c>
      <c r="N34" s="6">
        <f t="shared" si="1"/>
        <v>3.6164779489504952</v>
      </c>
      <c r="O34" s="7">
        <f t="shared" si="5"/>
        <v>13.184668037847112</v>
      </c>
      <c r="P34" s="13">
        <f t="shared" si="2"/>
        <v>0.27429419827402951</v>
      </c>
      <c r="R34" t="s">
        <v>40</v>
      </c>
      <c r="S34" s="4">
        <v>0.27429419827402951</v>
      </c>
      <c r="T34" s="4">
        <v>1.4853437983008162</v>
      </c>
      <c r="U34" s="4">
        <v>1.0117223823515102</v>
      </c>
      <c r="V34" s="4">
        <v>0.36556521922885571</v>
      </c>
      <c r="W34" s="4">
        <v>0.88688139370786268</v>
      </c>
      <c r="X34" s="4">
        <v>0.53855583051217182</v>
      </c>
      <c r="Y34" s="4">
        <v>0.66962448071778147</v>
      </c>
      <c r="Z34" s="4">
        <v>2.2161049480920187</v>
      </c>
      <c r="AA34" s="4">
        <v>1.9602097994444292</v>
      </c>
      <c r="AB34" s="4">
        <v>0.14933805016371732</v>
      </c>
      <c r="AC34" s="4">
        <v>0.29464910009781686</v>
      </c>
      <c r="AD34" s="4">
        <v>0.32874596503228309</v>
      </c>
      <c r="AE34" s="4">
        <v>1.3142161322566823</v>
      </c>
      <c r="AF34" s="4">
        <v>0.39500289659165966</v>
      </c>
      <c r="AG34" s="4">
        <v>1.8736095052378193E-2</v>
      </c>
      <c r="AH34" s="4">
        <v>0.4499054305123768</v>
      </c>
    </row>
    <row r="35" spans="1:34" ht="15.75" thickBot="1">
      <c r="K35" s="2" t="e">
        <f t="shared" si="0"/>
        <v>#DIV/0!</v>
      </c>
      <c r="L35" s="8" t="s">
        <v>9</v>
      </c>
      <c r="M35" s="19" t="s">
        <v>10</v>
      </c>
      <c r="N35" s="9" t="s">
        <v>11</v>
      </c>
      <c r="O35" s="10" t="s">
        <v>12</v>
      </c>
      <c r="P35" s="11" t="s">
        <v>13</v>
      </c>
    </row>
    <row r="36" spans="1:34">
      <c r="A36" t="s">
        <v>41</v>
      </c>
      <c r="B36" t="s">
        <v>30</v>
      </c>
      <c r="C36" s="1">
        <v>10000</v>
      </c>
      <c r="D36" s="1">
        <v>9209</v>
      </c>
      <c r="E36" s="1">
        <v>57.32</v>
      </c>
      <c r="F36" s="1">
        <v>171.87</v>
      </c>
      <c r="G36" s="1">
        <v>7.27</v>
      </c>
      <c r="H36" s="1">
        <v>85.18</v>
      </c>
      <c r="I36" s="1">
        <v>1</v>
      </c>
      <c r="K36" s="2">
        <f t="shared" si="0"/>
        <v>8.5348673397511128</v>
      </c>
      <c r="L36" s="12">
        <f>AVERAGE(K36:K38)</f>
        <v>9.4024008390914773</v>
      </c>
      <c r="M36" s="20">
        <f>K36-L36</f>
        <v>-0.8675334993403645</v>
      </c>
      <c r="N36" s="6">
        <f>M36/I36</f>
        <v>-0.8675334993403645</v>
      </c>
      <c r="O36" s="18">
        <f>AVERAGE(N36:N68)</f>
        <v>14.858600499053628</v>
      </c>
      <c r="P36" s="13">
        <f>N36/O36</f>
        <v>-5.8385949564739921E-2</v>
      </c>
      <c r="R36" s="9" t="s">
        <v>11</v>
      </c>
      <c r="S36" t="s">
        <v>14</v>
      </c>
      <c r="T36" s="4" t="s">
        <v>15</v>
      </c>
      <c r="U36" s="4" t="s">
        <v>16</v>
      </c>
      <c r="V36" s="4" t="s">
        <v>17</v>
      </c>
      <c r="W36" s="4" t="s">
        <v>18</v>
      </c>
      <c r="X36" s="4" t="s">
        <v>19</v>
      </c>
      <c r="Y36" s="4" t="s">
        <v>20</v>
      </c>
      <c r="Z36" s="4" t="s">
        <v>21</v>
      </c>
      <c r="AA36" s="4" t="s">
        <v>22</v>
      </c>
      <c r="AB36" s="4" t="s">
        <v>23</v>
      </c>
      <c r="AC36" s="4" t="s">
        <v>24</v>
      </c>
      <c r="AD36" s="4" t="s">
        <v>25</v>
      </c>
      <c r="AE36" s="4" t="s">
        <v>26</v>
      </c>
      <c r="AF36" s="4" t="s">
        <v>27</v>
      </c>
      <c r="AG36" s="4" t="s">
        <v>28</v>
      </c>
      <c r="AH36" s="4" t="s">
        <v>29</v>
      </c>
    </row>
    <row r="37" spans="1:34">
      <c r="B37" t="s">
        <v>30</v>
      </c>
      <c r="C37" s="1">
        <v>10000</v>
      </c>
      <c r="D37" s="1">
        <v>9020</v>
      </c>
      <c r="E37" s="1">
        <v>55.26</v>
      </c>
      <c r="F37" s="1">
        <v>191.73</v>
      </c>
      <c r="G37" s="1">
        <v>7.86</v>
      </c>
      <c r="H37" s="1">
        <v>79.41</v>
      </c>
      <c r="I37" s="1">
        <v>1</v>
      </c>
      <c r="K37" s="2">
        <f t="shared" si="0"/>
        <v>9.8979977332829616</v>
      </c>
      <c r="L37" s="12">
        <f>L36</f>
        <v>9.4024008390914773</v>
      </c>
      <c r="M37" s="20">
        <f>K37-L37</f>
        <v>0.49559689419148434</v>
      </c>
      <c r="N37" s="6">
        <f t="shared" ref="N37:N68" si="6">M37/I37</f>
        <v>0.49559689419148434</v>
      </c>
      <c r="O37" s="7">
        <f>O36</f>
        <v>14.858600499053628</v>
      </c>
      <c r="P37" s="13">
        <f t="shared" ref="P37:P68" si="7">N37/O37</f>
        <v>3.3354210864142274E-2</v>
      </c>
      <c r="R37" t="s">
        <v>30</v>
      </c>
      <c r="S37" s="4">
        <v>-0.89913414662004421</v>
      </c>
      <c r="T37" s="4">
        <v>-0.8675334993403645</v>
      </c>
      <c r="U37" s="4">
        <v>0.32117265940646611</v>
      </c>
      <c r="V37" s="4">
        <v>0.3530494384543621</v>
      </c>
      <c r="W37" s="4">
        <v>-5.7222779097036991E-3</v>
      </c>
      <c r="X37" s="4">
        <v>0.16916244894578281</v>
      </c>
      <c r="Y37" s="4">
        <v>-2.2322631811643845E-2</v>
      </c>
      <c r="Z37" s="4">
        <v>-6.0570247298102675E-2</v>
      </c>
      <c r="AA37" s="4">
        <v>9.4213314819898919E-2</v>
      </c>
      <c r="AB37" s="4">
        <v>-3.335542501836585</v>
      </c>
      <c r="AC37" s="4">
        <v>30.772992552164993</v>
      </c>
      <c r="AD37" s="4">
        <v>1.5720517922763939</v>
      </c>
      <c r="AE37" s="4">
        <v>1.1259530462201717</v>
      </c>
      <c r="AF37" s="4">
        <v>9.1539880544779066</v>
      </c>
      <c r="AG37" s="3">
        <v>0.77208457230762217</v>
      </c>
      <c r="AH37" s="4">
        <v>-0.43331848381299443</v>
      </c>
    </row>
    <row r="38" spans="1:34">
      <c r="B38" t="s">
        <v>30</v>
      </c>
      <c r="C38" s="1">
        <v>10000</v>
      </c>
      <c r="D38" s="1">
        <v>8930</v>
      </c>
      <c r="E38" s="1">
        <v>57.98</v>
      </c>
      <c r="F38" s="1">
        <v>190.8</v>
      </c>
      <c r="G38" s="1">
        <v>7.45</v>
      </c>
      <c r="H38" s="1">
        <v>76.22</v>
      </c>
      <c r="I38" s="1">
        <v>1</v>
      </c>
      <c r="K38" s="2">
        <f t="shared" si="0"/>
        <v>9.7743374442403574</v>
      </c>
      <c r="L38" s="12">
        <f t="shared" ref="L38:L68" si="8">L37</f>
        <v>9.4024008390914773</v>
      </c>
      <c r="M38" s="20">
        <f t="shared" ref="M38:M68" si="9">K38-L38</f>
        <v>0.37193660514888016</v>
      </c>
      <c r="N38" s="6">
        <f t="shared" si="6"/>
        <v>0.37193660514888016</v>
      </c>
      <c r="O38" s="7">
        <f t="shared" ref="O38:O68" si="10">O37</f>
        <v>14.858600499053628</v>
      </c>
      <c r="P38" s="13">
        <f t="shared" si="7"/>
        <v>2.5031738700597644E-2</v>
      </c>
      <c r="R38" t="s">
        <v>30</v>
      </c>
      <c r="S38" s="4">
        <v>-0.74105336602198513</v>
      </c>
      <c r="T38" s="4">
        <v>0.49559689419148434</v>
      </c>
      <c r="U38" s="4">
        <v>-0.14855439150547856</v>
      </c>
      <c r="V38" s="4">
        <v>0.12403416096548447</v>
      </c>
      <c r="W38" s="4">
        <v>4.6042864615361001E-2</v>
      </c>
      <c r="X38" s="4">
        <v>-3.9050634063397816E-2</v>
      </c>
      <c r="Y38" s="4">
        <v>8.3366512464174036E-2</v>
      </c>
      <c r="Z38" s="4">
        <v>-1.2153465293211596E-2</v>
      </c>
      <c r="AA38" s="4">
        <v>-0.6750330311662589</v>
      </c>
      <c r="AB38" s="4">
        <v>1.096209088707301</v>
      </c>
      <c r="AC38" s="4">
        <v>8.44298297874181</v>
      </c>
      <c r="AD38" s="4">
        <v>-1.5065228799518842</v>
      </c>
      <c r="AE38" s="4">
        <v>-0.82640976152502255</v>
      </c>
      <c r="AF38" s="4">
        <v>0.43860941146550658</v>
      </c>
      <c r="AG38" s="3">
        <v>-0.10428857697244887</v>
      </c>
      <c r="AH38" s="4">
        <v>0.42620295634201444</v>
      </c>
    </row>
    <row r="39" spans="1:34">
      <c r="B39" t="s">
        <v>31</v>
      </c>
      <c r="C39" s="1">
        <v>10000</v>
      </c>
      <c r="D39" s="1">
        <v>9119</v>
      </c>
      <c r="E39" s="1">
        <v>60.62</v>
      </c>
      <c r="F39" s="1">
        <v>187.65</v>
      </c>
      <c r="G39" s="1">
        <v>14.01</v>
      </c>
      <c r="H39" s="1">
        <v>76.48</v>
      </c>
      <c r="I39" s="1">
        <v>1.2</v>
      </c>
      <c r="K39" s="2">
        <f t="shared" si="0"/>
        <v>18.318514644351463</v>
      </c>
      <c r="L39" s="12">
        <f t="shared" si="8"/>
        <v>9.4024008390914773</v>
      </c>
      <c r="M39" s="20">
        <f t="shared" si="9"/>
        <v>8.916113805259986</v>
      </c>
      <c r="N39" s="6">
        <f t="shared" si="6"/>
        <v>7.4300948377166556</v>
      </c>
      <c r="O39" s="7">
        <f t="shared" si="10"/>
        <v>14.858600499053628</v>
      </c>
      <c r="P39" s="13">
        <f t="shared" si="7"/>
        <v>0.50005347665077149</v>
      </c>
      <c r="R39" t="s">
        <v>30</v>
      </c>
      <c r="S39" s="4">
        <v>1.6401875126420311</v>
      </c>
      <c r="T39" s="4">
        <v>0.37193660514888016</v>
      </c>
      <c r="U39" s="4">
        <v>-0.17261826790098933</v>
      </c>
      <c r="V39" s="4">
        <v>-0.47708359941984391</v>
      </c>
      <c r="W39" s="4">
        <v>-4.032058670565819E-2</v>
      </c>
      <c r="X39" s="4">
        <v>-0.1301118148823841</v>
      </c>
      <c r="Y39" s="4">
        <v>-6.1043880652532856E-2</v>
      </c>
      <c r="Z39" s="4">
        <v>7.2723712591313827E-2</v>
      </c>
      <c r="AA39" s="4">
        <v>0.58081971634636087</v>
      </c>
      <c r="AB39" s="4">
        <v>2.2393334131292839</v>
      </c>
      <c r="AC39" s="4">
        <v>-39.215975530906746</v>
      </c>
      <c r="AD39" s="4">
        <v>-6.5528912324509747E-2</v>
      </c>
      <c r="AE39" s="4">
        <v>-0.29954328469514735</v>
      </c>
      <c r="AF39" s="4">
        <v>-9.5925974659434132</v>
      </c>
      <c r="AG39" s="3">
        <v>-0.66779599533517509</v>
      </c>
      <c r="AH39" s="4">
        <v>7.1155274709795435E-3</v>
      </c>
    </row>
    <row r="40" spans="1:34">
      <c r="B40" t="s">
        <v>31</v>
      </c>
      <c r="C40" s="1">
        <v>10000</v>
      </c>
      <c r="D40" s="1">
        <v>9270</v>
      </c>
      <c r="E40" s="1">
        <v>54.47</v>
      </c>
      <c r="F40" s="1">
        <v>164.49</v>
      </c>
      <c r="G40" s="1">
        <v>12.18</v>
      </c>
      <c r="H40" s="1">
        <v>91.75</v>
      </c>
      <c r="I40" s="1">
        <v>1.2</v>
      </c>
      <c r="K40" s="2">
        <f t="shared" si="0"/>
        <v>13.275204359673024</v>
      </c>
      <c r="L40" s="12">
        <f t="shared" si="8"/>
        <v>9.4024008390914773</v>
      </c>
      <c r="M40" s="20">
        <f t="shared" si="9"/>
        <v>3.872803520581547</v>
      </c>
      <c r="N40" s="6">
        <f t="shared" si="6"/>
        <v>3.2273362671512893</v>
      </c>
      <c r="O40" s="7">
        <f t="shared" si="10"/>
        <v>14.858600499053628</v>
      </c>
      <c r="P40" s="13">
        <f t="shared" si="7"/>
        <v>0.21720324652088496</v>
      </c>
      <c r="R40" t="s">
        <v>31</v>
      </c>
      <c r="S40" s="4">
        <v>3.0198803755221157</v>
      </c>
      <c r="T40" s="4">
        <v>7.4300948377166556</v>
      </c>
      <c r="U40" s="4">
        <v>3.1364293769521088</v>
      </c>
      <c r="V40" s="4">
        <v>9.3158615131732727</v>
      </c>
      <c r="W40" s="4">
        <v>1.5574845654855889</v>
      </c>
      <c r="X40" s="4">
        <v>20.491635185249791</v>
      </c>
      <c r="Y40" s="4">
        <v>6.1343233916752107</v>
      </c>
      <c r="Z40" s="4"/>
      <c r="AA40" s="4">
        <v>85.524312733339784</v>
      </c>
      <c r="AB40" s="4">
        <v>0.72822127086449018</v>
      </c>
      <c r="AC40" s="4">
        <v>180.1420307106842</v>
      </c>
      <c r="AD40" s="4">
        <v>7.0844699076037339</v>
      </c>
      <c r="AE40" s="4">
        <v>2.5871550475927059</v>
      </c>
      <c r="AF40" s="4">
        <v>0.79607542276474896</v>
      </c>
      <c r="AG40" s="3">
        <v>8.1645891335777598E-2</v>
      </c>
      <c r="AH40" s="4">
        <v>0.67204107106796362</v>
      </c>
    </row>
    <row r="41" spans="1:34">
      <c r="B41" t="s">
        <v>31</v>
      </c>
      <c r="C41" s="1">
        <v>10000</v>
      </c>
      <c r="D41" s="1">
        <v>9134</v>
      </c>
      <c r="E41" s="1">
        <v>59.81</v>
      </c>
      <c r="F41" s="1">
        <v>188.66</v>
      </c>
      <c r="G41" s="1">
        <v>15.06</v>
      </c>
      <c r="H41" s="1">
        <v>73.11</v>
      </c>
      <c r="I41" s="1">
        <v>1.2</v>
      </c>
      <c r="K41" s="2">
        <f t="shared" si="0"/>
        <v>20.599097250718096</v>
      </c>
      <c r="L41" s="12">
        <f t="shared" si="8"/>
        <v>9.4024008390914773</v>
      </c>
      <c r="M41" s="20">
        <f t="shared" si="9"/>
        <v>11.196696411626618</v>
      </c>
      <c r="N41" s="6">
        <f t="shared" si="6"/>
        <v>9.3305803430221825</v>
      </c>
      <c r="O41" s="7">
        <f t="shared" si="10"/>
        <v>14.858600499053628</v>
      </c>
      <c r="P41" s="13">
        <f t="shared" si="7"/>
        <v>0.62795822147694624</v>
      </c>
      <c r="R41" t="s">
        <v>31</v>
      </c>
      <c r="S41" s="4">
        <v>4.1575186591790461</v>
      </c>
      <c r="T41" s="4">
        <v>3.2273362671512893</v>
      </c>
      <c r="U41" s="4">
        <v>5.9737209406040312</v>
      </c>
      <c r="V41" s="4">
        <v>11.530216714451095</v>
      </c>
      <c r="W41" s="4">
        <v>1.829123521144153</v>
      </c>
      <c r="X41" s="4">
        <v>27.601288670906158</v>
      </c>
      <c r="Y41" s="4">
        <v>5.0183501936818047</v>
      </c>
      <c r="Z41" s="4">
        <v>7.0640096620039916</v>
      </c>
      <c r="AA41" s="4">
        <v>67.447201250659376</v>
      </c>
      <c r="AB41" s="4">
        <v>3.562764448804868</v>
      </c>
      <c r="AC41" s="4">
        <v>124.50211262332481</v>
      </c>
      <c r="AD41" s="4">
        <v>6.4637435306124198</v>
      </c>
      <c r="AE41" s="4">
        <v>2.7768328271985432</v>
      </c>
      <c r="AF41" s="4">
        <v>-1.5366144099250849</v>
      </c>
      <c r="AG41" s="3">
        <v>0.11818679958967757</v>
      </c>
      <c r="AH41" s="4">
        <v>0.45627882533415359</v>
      </c>
    </row>
    <row r="42" spans="1:34">
      <c r="B42" t="s">
        <v>32</v>
      </c>
      <c r="C42" s="1">
        <v>10000</v>
      </c>
      <c r="D42" s="1">
        <v>7959</v>
      </c>
      <c r="E42" s="1">
        <v>48.97</v>
      </c>
      <c r="F42" s="1">
        <v>168.69</v>
      </c>
      <c r="G42" s="1">
        <v>28.59</v>
      </c>
      <c r="H42" s="1">
        <v>82.42</v>
      </c>
      <c r="I42" s="1">
        <v>2</v>
      </c>
      <c r="K42" s="2">
        <f t="shared" si="0"/>
        <v>34.688182479980583</v>
      </c>
      <c r="L42" s="12">
        <f t="shared" si="8"/>
        <v>9.4024008390914773</v>
      </c>
      <c r="M42" s="20">
        <f t="shared" si="9"/>
        <v>25.285781640889105</v>
      </c>
      <c r="N42" s="6">
        <f t="shared" si="6"/>
        <v>12.642890820444553</v>
      </c>
      <c r="O42" s="7">
        <f t="shared" si="10"/>
        <v>14.858600499053628</v>
      </c>
      <c r="P42" s="13">
        <f t="shared" si="7"/>
        <v>0.85088032491685894</v>
      </c>
      <c r="R42" t="s">
        <v>31</v>
      </c>
      <c r="S42" s="4">
        <v>7.0851717441323503</v>
      </c>
      <c r="T42" s="4">
        <v>9.3305803430221825</v>
      </c>
      <c r="U42" s="4">
        <v>3.0067274232084582</v>
      </c>
      <c r="V42" s="4">
        <v>8.6760575370318627</v>
      </c>
      <c r="W42" s="4">
        <v>1.9862425815749707</v>
      </c>
      <c r="X42" s="4">
        <v>11.831754727355078</v>
      </c>
      <c r="Y42" s="4">
        <v>5.8167027031954497</v>
      </c>
      <c r="Z42" s="4">
        <v>7.6359806282764886</v>
      </c>
      <c r="AA42" s="4">
        <v>66.888846714424929</v>
      </c>
      <c r="AB42" s="4">
        <v>2.2631053840613014</v>
      </c>
      <c r="AC42" s="4">
        <v>96.939656805589067</v>
      </c>
      <c r="AD42" s="4">
        <v>4.3504571779497843</v>
      </c>
      <c r="AE42" s="4">
        <v>-9.0901088407355779E-2</v>
      </c>
      <c r="AF42" s="4">
        <v>2.6358272625165866</v>
      </c>
      <c r="AG42" s="3">
        <v>3.2575262856508287E-3</v>
      </c>
      <c r="AH42" s="4">
        <v>-0.14546183951155739</v>
      </c>
    </row>
    <row r="43" spans="1:34">
      <c r="B43" t="s">
        <v>32</v>
      </c>
      <c r="C43" s="1">
        <v>10000</v>
      </c>
      <c r="D43" s="1">
        <v>8664</v>
      </c>
      <c r="E43" s="1">
        <v>55.52</v>
      </c>
      <c r="F43" s="1">
        <v>187.38</v>
      </c>
      <c r="G43" s="1">
        <v>27.78</v>
      </c>
      <c r="H43" s="1">
        <v>80.260000000000005</v>
      </c>
      <c r="I43" s="1">
        <v>2</v>
      </c>
      <c r="K43" s="2">
        <f t="shared" si="0"/>
        <v>34.612509344629949</v>
      </c>
      <c r="L43" s="12">
        <f t="shared" si="8"/>
        <v>9.4024008390914773</v>
      </c>
      <c r="M43" s="20">
        <f t="shared" si="9"/>
        <v>25.210108505538471</v>
      </c>
      <c r="N43" s="6">
        <f t="shared" si="6"/>
        <v>12.605054252769236</v>
      </c>
      <c r="O43" s="7">
        <f t="shared" si="10"/>
        <v>14.858600499053628</v>
      </c>
      <c r="P43" s="13">
        <f t="shared" si="7"/>
        <v>0.8483338826945428</v>
      </c>
      <c r="R43" t="s">
        <v>32</v>
      </c>
      <c r="S43" s="4">
        <v>5.2295282729623134</v>
      </c>
      <c r="T43" s="4">
        <v>12.642890820444553</v>
      </c>
      <c r="U43" s="4">
        <v>3.362063836324086</v>
      </c>
      <c r="V43" s="4">
        <v>17.675040431475328</v>
      </c>
      <c r="W43" s="4">
        <v>1.2266187329498974</v>
      </c>
      <c r="X43" s="4">
        <v>16.680404697017224</v>
      </c>
      <c r="Y43" s="4">
        <v>3.7883799925512913</v>
      </c>
      <c r="Z43" s="4"/>
      <c r="AA43" s="4">
        <v>71.3900776748049</v>
      </c>
      <c r="AB43" s="4">
        <v>1.8541139227805239</v>
      </c>
      <c r="AC43" s="4">
        <v>195.80517548044401</v>
      </c>
      <c r="AD43" s="4">
        <v>12.567983586956919</v>
      </c>
      <c r="AE43" s="4">
        <v>6.1317873235059537</v>
      </c>
      <c r="AF43" s="4">
        <v>48.383004028582839</v>
      </c>
      <c r="AG43" s="3">
        <v>9.1748885221614618E-2</v>
      </c>
      <c r="AH43" s="4">
        <v>1.0348011277641596</v>
      </c>
    </row>
    <row r="44" spans="1:34">
      <c r="B44" t="s">
        <v>32</v>
      </c>
      <c r="C44" s="1">
        <v>10000</v>
      </c>
      <c r="D44" s="1">
        <v>8768</v>
      </c>
      <c r="E44" s="1">
        <v>56.52</v>
      </c>
      <c r="F44" s="1">
        <v>179.55</v>
      </c>
      <c r="G44" s="1">
        <v>23.87</v>
      </c>
      <c r="H44" s="1">
        <v>80.42</v>
      </c>
      <c r="I44" s="1">
        <v>2</v>
      </c>
      <c r="K44" s="2">
        <f t="shared" si="0"/>
        <v>29.681671226063166</v>
      </c>
      <c r="L44" s="12">
        <f t="shared" si="8"/>
        <v>9.4024008390914773</v>
      </c>
      <c r="M44" s="20">
        <f t="shared" si="9"/>
        <v>20.279270386971689</v>
      </c>
      <c r="N44" s="6">
        <f t="shared" si="6"/>
        <v>10.139635193485844</v>
      </c>
      <c r="O44" s="7">
        <f t="shared" si="10"/>
        <v>14.858600499053628</v>
      </c>
      <c r="P44" s="13">
        <f t="shared" si="7"/>
        <v>0.68240849426779171</v>
      </c>
      <c r="R44" t="s">
        <v>32</v>
      </c>
      <c r="S44" s="4">
        <v>4.8727036114252966</v>
      </c>
      <c r="T44" s="4">
        <v>12.605054252769236</v>
      </c>
      <c r="U44" s="4">
        <v>6.5528945743926279</v>
      </c>
      <c r="V44" s="4">
        <v>19.796926055763702</v>
      </c>
      <c r="W44" s="4">
        <v>1.8519601546419517</v>
      </c>
      <c r="X44" s="4">
        <v>26.837679573588197</v>
      </c>
      <c r="Y44" s="4">
        <v>3.3103029731247777</v>
      </c>
      <c r="Z44" s="4">
        <v>3.4605940688471444</v>
      </c>
      <c r="AA44" s="4">
        <v>45.904337890847238</v>
      </c>
      <c r="AB44" s="4">
        <v>2.7331026465915915</v>
      </c>
      <c r="AC44" s="4">
        <v>47.386534371743849</v>
      </c>
      <c r="AD44" s="4">
        <v>6.5786552084797183</v>
      </c>
      <c r="AE44" s="4">
        <v>3.45521883953211</v>
      </c>
      <c r="AF44" s="4">
        <v>35.650092997603252</v>
      </c>
      <c r="AG44" s="3">
        <v>0.10323545216294283</v>
      </c>
      <c r="AH44" s="4">
        <v>0.90324942217732884</v>
      </c>
    </row>
    <row r="45" spans="1:34">
      <c r="B45" t="s">
        <v>33</v>
      </c>
      <c r="C45" s="1">
        <v>10000</v>
      </c>
      <c r="D45" s="1">
        <v>7914</v>
      </c>
      <c r="E45" s="1">
        <v>57.88</v>
      </c>
      <c r="F45" s="1">
        <v>188.52</v>
      </c>
      <c r="G45" s="1">
        <v>36.1</v>
      </c>
      <c r="H45" s="1">
        <v>74.87</v>
      </c>
      <c r="I45" s="1">
        <v>2</v>
      </c>
      <c r="K45" s="2">
        <f t="shared" si="0"/>
        <v>48.216909309469749</v>
      </c>
      <c r="L45" s="12">
        <f t="shared" si="8"/>
        <v>9.4024008390914773</v>
      </c>
      <c r="M45" s="20">
        <f t="shared" si="9"/>
        <v>38.814508470378271</v>
      </c>
      <c r="N45" s="6">
        <f t="shared" si="6"/>
        <v>19.407254235189136</v>
      </c>
      <c r="O45" s="7">
        <f t="shared" si="10"/>
        <v>14.858600499053628</v>
      </c>
      <c r="P45" s="13">
        <f t="shared" si="7"/>
        <v>1.3061293515782473</v>
      </c>
      <c r="R45" t="s">
        <v>32</v>
      </c>
      <c r="S45" s="4">
        <v>8.1828502233070886</v>
      </c>
      <c r="T45" s="4">
        <v>10.139635193485844</v>
      </c>
      <c r="U45" s="4">
        <v>5.4151627713335042</v>
      </c>
      <c r="V45" s="4">
        <v>15.997581944241542</v>
      </c>
      <c r="W45" s="4">
        <v>1.4601124780584631</v>
      </c>
      <c r="X45" s="4">
        <v>16.399913827751355</v>
      </c>
      <c r="Y45" s="4">
        <v>3.5257023181116929</v>
      </c>
      <c r="Z45" s="4">
        <v>4.0735211100433917</v>
      </c>
      <c r="AA45" s="4">
        <v>43.813336172645201</v>
      </c>
      <c r="AB45" s="4">
        <v>1.4344889977325082</v>
      </c>
      <c r="AC45" s="4">
        <v>126.27355020808149</v>
      </c>
      <c r="AD45" s="4">
        <v>10.110824397567514</v>
      </c>
      <c r="AE45" s="4">
        <v>3.8049155140548212</v>
      </c>
      <c r="AF45" s="4">
        <v>40.911049782808057</v>
      </c>
      <c r="AG45" s="3">
        <v>-2.8320653238674609E-2</v>
      </c>
      <c r="AH45" s="4">
        <v>0.77348681651687201</v>
      </c>
    </row>
    <row r="46" spans="1:34">
      <c r="B46" t="s">
        <v>33</v>
      </c>
      <c r="C46" s="1">
        <v>10000</v>
      </c>
      <c r="D46" s="1">
        <v>7785</v>
      </c>
      <c r="E46" s="1">
        <v>55</v>
      </c>
      <c r="F46" s="1">
        <v>194.8</v>
      </c>
      <c r="G46" s="1">
        <v>47.87</v>
      </c>
      <c r="H46" s="1">
        <v>79.38</v>
      </c>
      <c r="I46" s="1">
        <v>2</v>
      </c>
      <c r="K46" s="2">
        <f t="shared" si="0"/>
        <v>60.304862685815067</v>
      </c>
      <c r="L46" s="12">
        <f t="shared" si="8"/>
        <v>9.4024008390914773</v>
      </c>
      <c r="M46" s="20">
        <f t="shared" si="9"/>
        <v>50.90246184672359</v>
      </c>
      <c r="N46" s="6">
        <f t="shared" si="6"/>
        <v>25.451230923361795</v>
      </c>
      <c r="O46" s="7">
        <f t="shared" si="10"/>
        <v>14.858600499053628</v>
      </c>
      <c r="P46" s="13">
        <f t="shared" si="7"/>
        <v>1.712895566778502</v>
      </c>
      <c r="R46" t="s">
        <v>33</v>
      </c>
      <c r="S46" s="4">
        <v>11.560159350616217</v>
      </c>
      <c r="T46" s="4">
        <v>19.407254235189136</v>
      </c>
      <c r="U46" s="4">
        <v>18.163648730458764</v>
      </c>
      <c r="V46" s="4">
        <v>57.817113058218311</v>
      </c>
      <c r="W46" s="4">
        <v>3.8310126995050915</v>
      </c>
      <c r="X46" s="4">
        <v>18.997239377871971</v>
      </c>
      <c r="Y46" s="4">
        <v>5.850069594727664</v>
      </c>
      <c r="Z46" s="4"/>
      <c r="AA46" s="4">
        <v>202.02284886605702</v>
      </c>
      <c r="AB46" s="4">
        <v>0.69378658012269945</v>
      </c>
      <c r="AC46" s="4">
        <v>326.50017638878398</v>
      </c>
      <c r="AD46" s="4">
        <v>12.072138219568361</v>
      </c>
      <c r="AE46" s="4">
        <v>6.5653970416596348</v>
      </c>
      <c r="AF46" s="4">
        <v>43.650099671737536</v>
      </c>
      <c r="AG46" s="3">
        <v>4.0763438278803132E-2</v>
      </c>
      <c r="AH46" s="4">
        <v>0.87166932795561181</v>
      </c>
    </row>
    <row r="47" spans="1:34">
      <c r="B47" t="s">
        <v>33</v>
      </c>
      <c r="C47" s="1">
        <v>10000</v>
      </c>
      <c r="D47" s="1">
        <v>8056</v>
      </c>
      <c r="E47" s="1">
        <v>55.97</v>
      </c>
      <c r="F47" s="1">
        <v>186.99</v>
      </c>
      <c r="G47" s="1">
        <v>27.47</v>
      </c>
      <c r="H47" s="1">
        <v>73.430000000000007</v>
      </c>
      <c r="I47" s="1">
        <v>2</v>
      </c>
      <c r="K47" s="2">
        <f t="shared" si="0"/>
        <v>37.409778019882879</v>
      </c>
      <c r="L47" s="12">
        <f t="shared" si="8"/>
        <v>9.4024008390914773</v>
      </c>
      <c r="M47" s="20">
        <f t="shared" si="9"/>
        <v>28.007377180791401</v>
      </c>
      <c r="N47" s="6">
        <f t="shared" si="6"/>
        <v>14.003688590395701</v>
      </c>
      <c r="O47" s="7">
        <f t="shared" si="10"/>
        <v>14.858600499053628</v>
      </c>
      <c r="P47" s="13">
        <f t="shared" si="7"/>
        <v>0.94246349723768552</v>
      </c>
      <c r="R47" t="s">
        <v>33</v>
      </c>
      <c r="S47" s="4">
        <v>11.022092016206379</v>
      </c>
      <c r="T47" s="4">
        <v>25.451230923361795</v>
      </c>
      <c r="U47" s="4">
        <v>18.435692642970018</v>
      </c>
      <c r="V47" s="4">
        <v>65.186642102257608</v>
      </c>
      <c r="W47" s="4">
        <v>4.0670283364764792</v>
      </c>
      <c r="X47" s="4">
        <v>22.994683522680496</v>
      </c>
      <c r="Y47" s="4">
        <v>6.9279228706470235</v>
      </c>
      <c r="Z47" s="4">
        <v>4.4468759067608081</v>
      </c>
      <c r="AA47" s="4">
        <v>192.83859409278401</v>
      </c>
      <c r="AB47" s="4">
        <v>1.7891209608016538</v>
      </c>
      <c r="AC47" s="4">
        <v>227.17028325524808</v>
      </c>
      <c r="AD47" s="4">
        <v>17.087409285808455</v>
      </c>
      <c r="AE47" s="4">
        <v>16.156141442186648</v>
      </c>
      <c r="AF47" s="4">
        <v>38.662794688808283</v>
      </c>
      <c r="AG47" s="3">
        <v>0.25182615233565731</v>
      </c>
      <c r="AH47" s="4">
        <v>0.8951254719790569</v>
      </c>
    </row>
    <row r="48" spans="1:34">
      <c r="B48" t="s">
        <v>34</v>
      </c>
      <c r="C48" s="1">
        <v>10000</v>
      </c>
      <c r="D48" s="1">
        <v>8046</v>
      </c>
      <c r="E48" s="1">
        <v>54.93</v>
      </c>
      <c r="F48" s="1">
        <v>187.89</v>
      </c>
      <c r="G48" s="1">
        <v>27.89</v>
      </c>
      <c r="H48" s="1">
        <v>89.4</v>
      </c>
      <c r="I48" s="1">
        <v>2</v>
      </c>
      <c r="K48" s="2">
        <f t="shared" si="0"/>
        <v>31.196868008948549</v>
      </c>
      <c r="L48" s="12">
        <f t="shared" si="8"/>
        <v>9.4024008390914773</v>
      </c>
      <c r="M48" s="20">
        <f t="shared" si="9"/>
        <v>21.794467169857072</v>
      </c>
      <c r="N48" s="6">
        <f t="shared" si="6"/>
        <v>10.897233584928536</v>
      </c>
      <c r="O48" s="7">
        <f t="shared" si="10"/>
        <v>14.858600499053628</v>
      </c>
      <c r="P48" s="13">
        <f t="shared" si="7"/>
        <v>0.73339569131174909</v>
      </c>
      <c r="R48" t="s">
        <v>33</v>
      </c>
      <c r="S48" s="4">
        <v>6.8290959107711986</v>
      </c>
      <c r="T48" s="4">
        <v>14.003688590395701</v>
      </c>
      <c r="U48" s="4">
        <v>23.411875982905041</v>
      </c>
      <c r="V48" s="4">
        <v>80.522361505164284</v>
      </c>
      <c r="W48" s="4">
        <v>5.0295145721642678</v>
      </c>
      <c r="X48" s="4">
        <v>16.511168509624284</v>
      </c>
      <c r="Y48" s="4">
        <v>6.5495130872061491</v>
      </c>
      <c r="Z48" s="4">
        <v>6.0068389057750764</v>
      </c>
      <c r="AA48" s="4">
        <v>206.68418805270602</v>
      </c>
      <c r="AB48" s="4">
        <v>1.9527151450017328</v>
      </c>
      <c r="AC48" s="4">
        <v>268.12233486865546</v>
      </c>
      <c r="AD48" s="4">
        <v>13.173653247086419</v>
      </c>
      <c r="AE48" s="4">
        <v>14.553336893579338</v>
      </c>
      <c r="AF48" s="4">
        <v>41.527339697393025</v>
      </c>
      <c r="AG48" s="3">
        <v>-8.7442325770495266E-2</v>
      </c>
      <c r="AH48" s="4">
        <v>0.72566634643852579</v>
      </c>
    </row>
    <row r="49" spans="2:34">
      <c r="B49" t="s">
        <v>34</v>
      </c>
      <c r="C49" s="1">
        <v>10000</v>
      </c>
      <c r="D49" s="1">
        <v>8675</v>
      </c>
      <c r="E49" s="1">
        <v>56.95</v>
      </c>
      <c r="F49" s="1">
        <v>188.51</v>
      </c>
      <c r="G49" s="1">
        <v>20.74</v>
      </c>
      <c r="H49" s="1">
        <v>84.12</v>
      </c>
      <c r="I49" s="1">
        <v>2</v>
      </c>
      <c r="K49" s="2">
        <f t="shared" si="0"/>
        <v>24.655254398478359</v>
      </c>
      <c r="L49" s="12">
        <f t="shared" si="8"/>
        <v>9.4024008390914773</v>
      </c>
      <c r="M49" s="20">
        <f t="shared" si="9"/>
        <v>15.252853559386882</v>
      </c>
      <c r="N49" s="6">
        <f t="shared" si="6"/>
        <v>7.6264267796934408</v>
      </c>
      <c r="O49" s="7">
        <f t="shared" si="10"/>
        <v>14.858600499053628</v>
      </c>
      <c r="P49" s="13">
        <f t="shared" si="7"/>
        <v>0.51326683022261632</v>
      </c>
      <c r="R49" t="s">
        <v>34</v>
      </c>
      <c r="S49" s="4">
        <v>6.542932074914364</v>
      </c>
      <c r="T49" s="4">
        <v>10.897233584928536</v>
      </c>
      <c r="U49" s="4">
        <v>5.7633992620523671</v>
      </c>
      <c r="V49" s="4">
        <v>103.76514062039139</v>
      </c>
      <c r="W49" s="4">
        <v>1.0650472548510543</v>
      </c>
      <c r="X49" s="4">
        <v>14.124588898301893</v>
      </c>
      <c r="Y49" s="4">
        <v>2.5206717716939546</v>
      </c>
      <c r="Z49" s="4"/>
      <c r="AA49" s="4">
        <v>134.58423005935978</v>
      </c>
      <c r="AB49" s="4">
        <v>0.57884124608606946</v>
      </c>
      <c r="AC49" s="4">
        <v>253.59853971101569</v>
      </c>
      <c r="AD49" s="4">
        <v>8.7266227722641592</v>
      </c>
      <c r="AE49" s="4">
        <v>11.819922072932773</v>
      </c>
      <c r="AF49" s="4">
        <v>12.789289861023303</v>
      </c>
      <c r="AG49" s="3">
        <v>0.28246781722562542</v>
      </c>
      <c r="AH49" s="4">
        <v>0.67780833032525933</v>
      </c>
    </row>
    <row r="50" spans="2:34">
      <c r="B50" t="s">
        <v>34</v>
      </c>
      <c r="C50" s="1">
        <v>10000</v>
      </c>
      <c r="D50" s="1">
        <v>7994</v>
      </c>
      <c r="E50" s="1">
        <v>56.61</v>
      </c>
      <c r="F50" s="1">
        <v>183.57</v>
      </c>
      <c r="G50" s="1">
        <v>33.04</v>
      </c>
      <c r="H50" s="1">
        <v>76.2</v>
      </c>
      <c r="I50" s="1">
        <v>2</v>
      </c>
      <c r="K50" s="2">
        <f t="shared" si="0"/>
        <v>43.359580052493435</v>
      </c>
      <c r="L50" s="12">
        <f t="shared" si="8"/>
        <v>9.4024008390914773</v>
      </c>
      <c r="M50" s="20">
        <f t="shared" si="9"/>
        <v>33.957179213401957</v>
      </c>
      <c r="N50" s="6">
        <f t="shared" si="6"/>
        <v>16.978589606700979</v>
      </c>
      <c r="O50" s="7">
        <f t="shared" si="10"/>
        <v>14.858600499053628</v>
      </c>
      <c r="P50" s="13">
        <f t="shared" si="7"/>
        <v>1.1426775763829424</v>
      </c>
      <c r="R50" t="s">
        <v>34</v>
      </c>
      <c r="S50" s="4">
        <v>1.8116184055851887</v>
      </c>
      <c r="T50" s="4">
        <v>7.6264267796934408</v>
      </c>
      <c r="U50" s="4">
        <v>5.8403310401686817</v>
      </c>
      <c r="V50" s="4">
        <v>100.66270275315487</v>
      </c>
      <c r="W50" s="4">
        <v>1.6780286837179998</v>
      </c>
      <c r="X50" s="4">
        <v>12.837527486925941</v>
      </c>
      <c r="Y50" s="4">
        <v>2.5757379748408042</v>
      </c>
      <c r="Z50" s="4">
        <v>4.2203231374053116</v>
      </c>
      <c r="AA50" s="4">
        <v>175.64751388112623</v>
      </c>
      <c r="AB50" s="4">
        <v>2.7624147417629601</v>
      </c>
      <c r="AC50" s="4">
        <v>216.36620670111739</v>
      </c>
      <c r="AD50" s="4">
        <v>10.625125417292404</v>
      </c>
      <c r="AE50" s="4">
        <v>16.368063961114878</v>
      </c>
      <c r="AF50" s="4">
        <v>9.6870735759904001</v>
      </c>
      <c r="AG50" s="3">
        <v>0.21331240965695031</v>
      </c>
      <c r="AH50" s="4">
        <v>0.55881674255360414</v>
      </c>
    </row>
    <row r="51" spans="2:34">
      <c r="B51" t="s">
        <v>35</v>
      </c>
      <c r="C51" s="1">
        <v>10000</v>
      </c>
      <c r="D51" s="1">
        <v>8879</v>
      </c>
      <c r="E51" s="1">
        <v>59.42</v>
      </c>
      <c r="F51" s="1">
        <v>198.83</v>
      </c>
      <c r="G51" s="1">
        <v>17.489999999999998</v>
      </c>
      <c r="H51" s="1">
        <v>84.43</v>
      </c>
      <c r="I51" s="1">
        <v>1.3</v>
      </c>
      <c r="K51" s="2">
        <f t="shared" si="0"/>
        <v>20.715385526471628</v>
      </c>
      <c r="L51" s="12">
        <f t="shared" si="8"/>
        <v>9.4024008390914773</v>
      </c>
      <c r="M51" s="20">
        <f t="shared" si="9"/>
        <v>11.312984687380151</v>
      </c>
      <c r="N51" s="6">
        <f t="shared" si="6"/>
        <v>8.7022959133693476</v>
      </c>
      <c r="O51" s="7">
        <f t="shared" si="10"/>
        <v>14.858600499053628</v>
      </c>
      <c r="P51" s="13">
        <f t="shared" si="7"/>
        <v>0.58567399493132699</v>
      </c>
      <c r="R51" t="s">
        <v>34</v>
      </c>
      <c r="S51" s="4">
        <v>2.977059177132964</v>
      </c>
      <c r="T51" s="4">
        <v>16.978589606700979</v>
      </c>
      <c r="U51" s="4">
        <v>7.0873739719242472</v>
      </c>
      <c r="V51" s="4">
        <v>55.875209174060743</v>
      </c>
      <c r="W51" s="4">
        <v>1.1488414143528209</v>
      </c>
      <c r="X51" s="4">
        <v>11.112573152643733</v>
      </c>
      <c r="Y51" s="4">
        <v>3.0630914182384354</v>
      </c>
      <c r="Z51" s="4">
        <v>4.5845921450151046</v>
      </c>
      <c r="AA51" s="4">
        <v>148.00957259065115</v>
      </c>
      <c r="AB51" s="4">
        <v>2.1384225900234952</v>
      </c>
      <c r="AC51" s="4">
        <v>197.27204952141358</v>
      </c>
      <c r="AD51" s="4">
        <v>9.3399995591688327</v>
      </c>
      <c r="AE51" s="4">
        <v>11.055891433225749</v>
      </c>
      <c r="AF51" s="4">
        <v>12.620021243949388</v>
      </c>
      <c r="AG51" s="3">
        <v>-6.7961763562777833E-2</v>
      </c>
      <c r="AH51" s="4">
        <v>0.45325342863360385</v>
      </c>
    </row>
    <row r="52" spans="2:34">
      <c r="B52" t="s">
        <v>35</v>
      </c>
      <c r="C52" s="1">
        <v>10000</v>
      </c>
      <c r="D52" s="1">
        <v>7628</v>
      </c>
      <c r="E52" s="1">
        <v>57.35</v>
      </c>
      <c r="F52" s="1">
        <v>159.33000000000001</v>
      </c>
      <c r="G52" s="1">
        <v>14.78</v>
      </c>
      <c r="H52" s="1">
        <v>95.59</v>
      </c>
      <c r="I52" s="1">
        <v>1.3</v>
      </c>
      <c r="K52" s="2">
        <f t="shared" si="0"/>
        <v>15.46186839627576</v>
      </c>
      <c r="L52" s="12">
        <f t="shared" si="8"/>
        <v>9.4024008390914773</v>
      </c>
      <c r="M52" s="20">
        <f t="shared" si="9"/>
        <v>6.0594675571842824</v>
      </c>
      <c r="N52" s="6">
        <f t="shared" si="6"/>
        <v>4.6611288901417556</v>
      </c>
      <c r="O52" s="7">
        <f t="shared" si="10"/>
        <v>14.858600499053628</v>
      </c>
      <c r="P52" s="13">
        <f t="shared" si="7"/>
        <v>0.31369905196916975</v>
      </c>
      <c r="R52" t="s">
        <v>35</v>
      </c>
      <c r="S52" s="4">
        <v>6.9888628307032574</v>
      </c>
      <c r="T52" s="4">
        <v>8.7022959133693476</v>
      </c>
      <c r="U52" s="4">
        <v>4.6459972736749204</v>
      </c>
      <c r="V52" s="4">
        <v>1100.2949471994675</v>
      </c>
      <c r="W52" s="4">
        <v>0.63341729239831768</v>
      </c>
      <c r="X52" s="4">
        <v>5.7387255204237162</v>
      </c>
      <c r="Y52" s="4">
        <v>3.3763254190833853</v>
      </c>
      <c r="Z52" s="4"/>
      <c r="AA52" s="4">
        <v>372.69539003403264</v>
      </c>
      <c r="AB52" s="4">
        <v>4.1740506817272136</v>
      </c>
      <c r="AC52" s="4">
        <v>126.6735854973544</v>
      </c>
      <c r="AD52" s="4">
        <v>8.1264912611951541</v>
      </c>
      <c r="AE52" s="4">
        <v>0.32306276548059421</v>
      </c>
      <c r="AF52" s="4">
        <v>-0.87982321064041213</v>
      </c>
      <c r="AG52" s="3">
        <v>0.378477954336636</v>
      </c>
      <c r="AH52" s="4">
        <v>0.44256775652747454</v>
      </c>
    </row>
    <row r="53" spans="2:34">
      <c r="B53" t="s">
        <v>35</v>
      </c>
      <c r="C53" s="1">
        <v>10000</v>
      </c>
      <c r="D53" s="1">
        <v>8400</v>
      </c>
      <c r="E53" s="1">
        <v>59.64</v>
      </c>
      <c r="F53" s="1">
        <v>169.85</v>
      </c>
      <c r="G53" s="1">
        <v>13.48</v>
      </c>
      <c r="H53" s="1">
        <v>85.75</v>
      </c>
      <c r="I53" s="1">
        <v>1.3</v>
      </c>
      <c r="K53" s="2">
        <f t="shared" si="0"/>
        <v>15.720116618075803</v>
      </c>
      <c r="L53" s="12">
        <f t="shared" si="8"/>
        <v>9.4024008390914773</v>
      </c>
      <c r="M53" s="20">
        <f t="shared" si="9"/>
        <v>6.3177157789843257</v>
      </c>
      <c r="N53" s="6">
        <f t="shared" si="6"/>
        <v>4.8597813684494815</v>
      </c>
      <c r="O53" s="7">
        <f t="shared" si="10"/>
        <v>14.858600499053628</v>
      </c>
      <c r="P53" s="13">
        <f t="shared" si="7"/>
        <v>0.32706858016399393</v>
      </c>
      <c r="R53" t="s">
        <v>35</v>
      </c>
      <c r="S53" s="4">
        <v>4.6030960378173571</v>
      </c>
      <c r="T53" s="4">
        <v>4.6611288901417556</v>
      </c>
      <c r="U53" s="4">
        <v>7.6634465410277715</v>
      </c>
      <c r="V53" s="4">
        <v>1661.2915236563856</v>
      </c>
      <c r="W53" s="4">
        <v>0.90752745725368456</v>
      </c>
      <c r="X53" s="4">
        <v>5.9258851391706182</v>
      </c>
      <c r="Y53" s="4">
        <v>3.4882504789530229</v>
      </c>
      <c r="Z53" s="4">
        <v>11.368909928168842</v>
      </c>
      <c r="AA53" s="4">
        <v>284.88792512322016</v>
      </c>
      <c r="AB53" s="4">
        <v>2.2617913065098514</v>
      </c>
      <c r="AC53" s="4">
        <v>50.983283458446522</v>
      </c>
      <c r="AD53" s="4">
        <v>7.4235124145960096</v>
      </c>
      <c r="AE53" s="4">
        <v>1.5542917279972006</v>
      </c>
      <c r="AF53" s="4">
        <v>2.5316906486346422</v>
      </c>
      <c r="AG53" s="3">
        <v>0.70843717111130666</v>
      </c>
      <c r="AH53" s="4">
        <v>0.55014028254204206</v>
      </c>
    </row>
    <row r="54" spans="2:34">
      <c r="B54" t="s">
        <v>36</v>
      </c>
      <c r="C54" s="1">
        <v>10000</v>
      </c>
      <c r="D54" s="1">
        <v>8309</v>
      </c>
      <c r="E54" s="1">
        <v>57.19</v>
      </c>
      <c r="F54" s="1">
        <v>165.51</v>
      </c>
      <c r="G54" s="22">
        <v>67.11</v>
      </c>
      <c r="H54" s="1">
        <v>84.88</v>
      </c>
      <c r="I54" s="1">
        <v>1.7</v>
      </c>
      <c r="K54" s="2">
        <f t="shared" si="0"/>
        <v>79.064561734213015</v>
      </c>
      <c r="L54" s="12">
        <f t="shared" si="8"/>
        <v>9.4024008390914773</v>
      </c>
      <c r="M54" s="20">
        <f t="shared" si="9"/>
        <v>69.662160895121531</v>
      </c>
      <c r="N54" s="6">
        <f t="shared" si="6"/>
        <v>40.977741703012668</v>
      </c>
      <c r="O54" s="7">
        <f t="shared" si="10"/>
        <v>14.858600499053628</v>
      </c>
      <c r="P54" s="13">
        <f t="shared" si="7"/>
        <v>2.7578466562596269</v>
      </c>
      <c r="R54" t="s">
        <v>35</v>
      </c>
      <c r="S54" s="4">
        <v>5.1186113243889411</v>
      </c>
      <c r="T54" s="4">
        <v>4.8597813684494815</v>
      </c>
      <c r="U54" s="4">
        <v>4.5648159289346921</v>
      </c>
      <c r="V54" s="4">
        <v>331.29942220841258</v>
      </c>
      <c r="W54" s="4">
        <v>0.78530506460576011</v>
      </c>
      <c r="X54" s="4">
        <v>5.8440823163170741</v>
      </c>
      <c r="Y54" s="4">
        <v>4.4770909719272831</v>
      </c>
      <c r="Z54" s="4">
        <v>11.806250653599651</v>
      </c>
      <c r="AA54" s="4">
        <v>331.00310792160388</v>
      </c>
      <c r="AB54" s="4">
        <v>3.2334700153026001</v>
      </c>
      <c r="AC54" s="4">
        <v>43.557589667563128</v>
      </c>
      <c r="AD54" s="4">
        <v>5.7048987138306808</v>
      </c>
      <c r="AE54" s="4">
        <v>0.74864668431039838</v>
      </c>
      <c r="AF54" s="4">
        <v>-4.8874556699424136</v>
      </c>
      <c r="AG54" s="3">
        <v>0.64341996041928895</v>
      </c>
      <c r="AH54" s="4">
        <v>0.40220459243585971</v>
      </c>
    </row>
    <row r="55" spans="2:34">
      <c r="B55" t="s">
        <v>36</v>
      </c>
      <c r="C55" s="1">
        <v>10000</v>
      </c>
      <c r="D55" s="1">
        <v>8257</v>
      </c>
      <c r="E55" s="1">
        <v>53.91</v>
      </c>
      <c r="F55" s="1">
        <v>172.36</v>
      </c>
      <c r="G55" s="22">
        <v>61.61</v>
      </c>
      <c r="H55" s="1">
        <v>86.51</v>
      </c>
      <c r="I55" s="1">
        <v>1.7</v>
      </c>
      <c r="K55" s="2">
        <f t="shared" si="0"/>
        <v>71.217200323661999</v>
      </c>
      <c r="L55" s="12">
        <f t="shared" si="8"/>
        <v>9.4024008390914773</v>
      </c>
      <c r="M55" s="20">
        <f t="shared" si="9"/>
        <v>61.814799484570521</v>
      </c>
      <c r="N55" s="6">
        <f t="shared" si="6"/>
        <v>36.361646755629721</v>
      </c>
      <c r="O55" s="7">
        <f t="shared" si="10"/>
        <v>14.858600499053628</v>
      </c>
      <c r="P55" s="13">
        <f t="shared" si="7"/>
        <v>2.4471784376964481</v>
      </c>
      <c r="R55" t="s">
        <v>36</v>
      </c>
      <c r="S55" s="4">
        <v>32.658702713216258</v>
      </c>
      <c r="T55" s="4">
        <v>40.977741703012668</v>
      </c>
      <c r="U55" s="4">
        <v>5.8041052397275656</v>
      </c>
      <c r="V55" s="4">
        <v>86.671352647108236</v>
      </c>
      <c r="W55" s="4">
        <v>2.3788325726947135</v>
      </c>
      <c r="X55" s="4">
        <v>35.598605270765809</v>
      </c>
      <c r="Y55" s="4">
        <v>3.1384018215947234</v>
      </c>
      <c r="Z55" s="4"/>
      <c r="AA55" s="4">
        <v>360.76506642103868</v>
      </c>
      <c r="AB55" s="4">
        <v>44.711556159966058</v>
      </c>
      <c r="AC55" s="4">
        <v>1194.4589079914822</v>
      </c>
      <c r="AD55" s="4">
        <v>101.60548611105872</v>
      </c>
      <c r="AE55" s="4">
        <v>34.601770802218148</v>
      </c>
      <c r="AF55" s="4">
        <v>198.0841230528078</v>
      </c>
      <c r="AG55" s="3">
        <v>2.7537331951458945</v>
      </c>
      <c r="AH55" s="4">
        <v>7.9660418516314806</v>
      </c>
    </row>
    <row r="56" spans="2:34">
      <c r="B56" t="s">
        <v>36</v>
      </c>
      <c r="C56" s="1">
        <v>10000</v>
      </c>
      <c r="D56" s="1">
        <v>7545</v>
      </c>
      <c r="E56" s="1">
        <v>50.68</v>
      </c>
      <c r="F56" s="1">
        <v>161.72</v>
      </c>
      <c r="G56" s="22">
        <v>63.5</v>
      </c>
      <c r="H56" s="1">
        <v>85.06</v>
      </c>
      <c r="I56" s="1">
        <v>1.7</v>
      </c>
      <c r="K56" s="2">
        <f t="shared" si="0"/>
        <v>74.653185986362573</v>
      </c>
      <c r="L56" s="12">
        <f t="shared" si="8"/>
        <v>9.4024008390914773</v>
      </c>
      <c r="M56" s="20">
        <f t="shared" si="9"/>
        <v>65.250785147271102</v>
      </c>
      <c r="N56" s="6">
        <f t="shared" si="6"/>
        <v>38.382814792512413</v>
      </c>
      <c r="O56" s="7">
        <f t="shared" si="10"/>
        <v>14.858600499053628</v>
      </c>
      <c r="P56" s="13">
        <f t="shared" si="7"/>
        <v>2.5832052483648837</v>
      </c>
      <c r="R56" t="s">
        <v>36</v>
      </c>
      <c r="S56" s="4">
        <v>35.86753910740935</v>
      </c>
      <c r="T56" s="4">
        <v>36.361646755629721</v>
      </c>
      <c r="U56" s="4">
        <v>7.8995464627299272</v>
      </c>
      <c r="V56" s="4">
        <v>88.70684225447954</v>
      </c>
      <c r="W56" s="4">
        <v>4.4140739504089899</v>
      </c>
      <c r="X56" s="4">
        <v>35.18728522578126</v>
      </c>
      <c r="Y56" s="4">
        <v>3.0447672013598974</v>
      </c>
      <c r="Z56" s="4">
        <v>36.162114505365324</v>
      </c>
      <c r="AA56" s="4">
        <v>376.28052629159811</v>
      </c>
      <c r="AB56" s="4">
        <v>46.423439133517114</v>
      </c>
      <c r="AC56" s="4">
        <v>935.73476275174505</v>
      </c>
      <c r="AD56" s="4">
        <v>114.1597584615747</v>
      </c>
      <c r="AE56" s="4">
        <v>34.185542929995087</v>
      </c>
      <c r="AF56" s="4">
        <v>220.66087998815945</v>
      </c>
      <c r="AG56" s="3">
        <v>2.9426323948091859</v>
      </c>
      <c r="AH56" s="4">
        <v>6.8418324862109152</v>
      </c>
    </row>
    <row r="57" spans="2:34">
      <c r="B57" t="s">
        <v>37</v>
      </c>
      <c r="C57" s="1">
        <v>10000</v>
      </c>
      <c r="D57" s="1">
        <v>8647</v>
      </c>
      <c r="E57" s="1">
        <v>52.03</v>
      </c>
      <c r="F57" s="1">
        <v>182.3</v>
      </c>
      <c r="G57" s="22">
        <v>52.24</v>
      </c>
      <c r="H57" s="1">
        <v>88.56</v>
      </c>
      <c r="I57" s="1">
        <v>2.2000000000000002</v>
      </c>
      <c r="K57" s="2">
        <f t="shared" si="0"/>
        <v>58.988256549232155</v>
      </c>
      <c r="L57" s="12">
        <f t="shared" si="8"/>
        <v>9.4024008390914773</v>
      </c>
      <c r="M57" s="20">
        <f t="shared" si="9"/>
        <v>49.585855710140677</v>
      </c>
      <c r="N57" s="6">
        <f t="shared" si="6"/>
        <v>22.539025322791215</v>
      </c>
      <c r="O57" s="7">
        <f t="shared" si="10"/>
        <v>14.858600499053628</v>
      </c>
      <c r="P57" s="13">
        <f t="shared" si="7"/>
        <v>1.5169009574102734</v>
      </c>
      <c r="R57" t="s">
        <v>36</v>
      </c>
      <c r="S57" s="4">
        <v>34.848360546914648</v>
      </c>
      <c r="T57" s="4">
        <v>38.382814792512413</v>
      </c>
      <c r="U57" s="4">
        <v>6.9365931113044086</v>
      </c>
      <c r="V57" s="4">
        <v>92.212860968118648</v>
      </c>
      <c r="W57" s="4">
        <v>3.7708599722451273</v>
      </c>
      <c r="X57" s="4">
        <v>38.417819012076251</v>
      </c>
      <c r="Y57" s="4">
        <v>2.4746453083012705</v>
      </c>
      <c r="Z57" s="4">
        <v>38.343978217631374</v>
      </c>
      <c r="AA57" s="4">
        <v>349.12013686103285</v>
      </c>
      <c r="AB57" s="4">
        <v>53.309245742670242</v>
      </c>
      <c r="AC57" s="4">
        <v>1164.1576988977763</v>
      </c>
      <c r="AD57" s="4">
        <v>111.87709592517223</v>
      </c>
      <c r="AE57" s="4">
        <v>47.305143336865136</v>
      </c>
      <c r="AF57" s="4">
        <v>189.04225227567142</v>
      </c>
      <c r="AG57" s="3">
        <v>2.484671312512543</v>
      </c>
      <c r="AH57" s="4">
        <v>6.8333279298089495</v>
      </c>
    </row>
    <row r="58" spans="2:34">
      <c r="B58" t="s">
        <v>37</v>
      </c>
      <c r="C58" s="1">
        <v>10000</v>
      </c>
      <c r="D58" s="1">
        <v>8651</v>
      </c>
      <c r="E58" s="1">
        <v>57.12</v>
      </c>
      <c r="F58" s="1">
        <v>169.99</v>
      </c>
      <c r="G58" s="22">
        <v>54.71</v>
      </c>
      <c r="H58" s="1">
        <v>94.77</v>
      </c>
      <c r="I58" s="1">
        <v>2.2000000000000002</v>
      </c>
      <c r="K58" s="2">
        <f t="shared" si="0"/>
        <v>57.729239210720692</v>
      </c>
      <c r="L58" s="12">
        <f t="shared" si="8"/>
        <v>9.4024008390914773</v>
      </c>
      <c r="M58" s="20">
        <f t="shared" si="9"/>
        <v>48.326838371629215</v>
      </c>
      <c r="N58" s="6">
        <f t="shared" si="6"/>
        <v>21.966744714376915</v>
      </c>
      <c r="O58" s="7">
        <f t="shared" si="10"/>
        <v>14.858600499053628</v>
      </c>
      <c r="P58" s="13">
        <f t="shared" si="7"/>
        <v>1.4783858490425137</v>
      </c>
      <c r="R58" t="s">
        <v>37</v>
      </c>
      <c r="S58" s="4">
        <v>74.794531452760097</v>
      </c>
      <c r="T58" s="4">
        <v>22.539025322791215</v>
      </c>
      <c r="U58" s="4">
        <v>9.2999190618944301</v>
      </c>
      <c r="V58" s="4">
        <v>90.502783401887271</v>
      </c>
      <c r="W58" s="4">
        <v>1.3674380426608199</v>
      </c>
      <c r="X58" s="4">
        <v>16.858365901799406</v>
      </c>
      <c r="Y58" s="4">
        <v>1.6363930839515537</v>
      </c>
      <c r="Z58" s="4"/>
      <c r="AA58" s="4">
        <v>169.84889658876338</v>
      </c>
      <c r="AB58" s="4">
        <v>59.117111780094177</v>
      </c>
      <c r="AC58" s="4">
        <v>175.2523862089717</v>
      </c>
      <c r="AD58" s="4">
        <v>39.667804021576643</v>
      </c>
      <c r="AE58" s="4">
        <v>95.087177910542394</v>
      </c>
      <c r="AF58" s="4">
        <v>321.730441900627</v>
      </c>
      <c r="AG58" s="3">
        <v>0.92916619287251756</v>
      </c>
      <c r="AH58" s="4">
        <v>0.83484371487103837</v>
      </c>
    </row>
    <row r="59" spans="2:34">
      <c r="B59" t="s">
        <v>37</v>
      </c>
      <c r="C59" s="1">
        <v>10000</v>
      </c>
      <c r="D59" s="1">
        <v>8533</v>
      </c>
      <c r="E59" s="1">
        <v>59.14</v>
      </c>
      <c r="F59" s="1">
        <v>175.9</v>
      </c>
      <c r="G59" s="22">
        <v>53.4</v>
      </c>
      <c r="H59" s="1">
        <v>87.87</v>
      </c>
      <c r="I59" s="1">
        <v>2.2000000000000002</v>
      </c>
      <c r="K59" s="2">
        <f t="shared" si="0"/>
        <v>60.771594400819382</v>
      </c>
      <c r="L59" s="12">
        <f t="shared" si="8"/>
        <v>9.4024008390914773</v>
      </c>
      <c r="M59" s="20">
        <f t="shared" si="9"/>
        <v>51.369193561727904</v>
      </c>
      <c r="N59" s="6">
        <f t="shared" si="6"/>
        <v>23.349633437149045</v>
      </c>
      <c r="O59" s="7">
        <f t="shared" si="10"/>
        <v>14.858600499053628</v>
      </c>
      <c r="P59" s="13">
        <f t="shared" si="7"/>
        <v>1.5714557665532649</v>
      </c>
      <c r="R59" t="s">
        <v>37</v>
      </c>
      <c r="S59" s="4">
        <v>21.034584100798192</v>
      </c>
      <c r="T59" s="4">
        <v>21.966744714376915</v>
      </c>
      <c r="U59" s="4">
        <v>12.567056499297381</v>
      </c>
      <c r="V59" s="4">
        <v>74.869591759222217</v>
      </c>
      <c r="W59" s="4">
        <v>1.398917697070416</v>
      </c>
      <c r="X59" s="4">
        <v>18.473576127137925</v>
      </c>
      <c r="Y59" s="4">
        <v>2.1540287170375865</v>
      </c>
      <c r="Z59" s="4">
        <v>2.8034453318155128</v>
      </c>
      <c r="AA59" s="4">
        <v>116.48338463860182</v>
      </c>
      <c r="AB59" s="4">
        <v>45.664550072517351</v>
      </c>
      <c r="AC59" s="4">
        <v>91.447973352625922</v>
      </c>
      <c r="AD59" s="4">
        <v>41.291263614732003</v>
      </c>
      <c r="AE59" s="4">
        <v>131.25088372403329</v>
      </c>
      <c r="AF59" s="4">
        <v>298.71776459584368</v>
      </c>
      <c r="AG59" s="3">
        <v>2.0915071005947978</v>
      </c>
      <c r="AH59" s="4">
        <v>1.0560057727677898</v>
      </c>
    </row>
    <row r="60" spans="2:34">
      <c r="B60" t="s">
        <v>38</v>
      </c>
      <c r="C60" s="1">
        <v>10000</v>
      </c>
      <c r="D60" s="1">
        <v>8592</v>
      </c>
      <c r="E60" s="1">
        <v>54.17</v>
      </c>
      <c r="F60" s="1">
        <v>170.16</v>
      </c>
      <c r="G60" s="1">
        <v>31.92</v>
      </c>
      <c r="H60" s="1">
        <v>88.52</v>
      </c>
      <c r="I60" s="1">
        <v>2.35</v>
      </c>
      <c r="K60" s="2">
        <f t="shared" si="0"/>
        <v>36.059647537279716</v>
      </c>
      <c r="L60" s="12">
        <f t="shared" si="8"/>
        <v>9.4024008390914773</v>
      </c>
      <c r="M60" s="20">
        <f t="shared" si="9"/>
        <v>26.657246698188239</v>
      </c>
      <c r="N60" s="6">
        <f t="shared" si="6"/>
        <v>11.34350923327159</v>
      </c>
      <c r="O60" s="7">
        <f t="shared" si="10"/>
        <v>14.858600499053628</v>
      </c>
      <c r="P60" s="13">
        <f t="shared" si="7"/>
        <v>0.76343052860153815</v>
      </c>
      <c r="R60" t="s">
        <v>37</v>
      </c>
      <c r="S60" s="4">
        <v>45.294679338921085</v>
      </c>
      <c r="T60" s="4">
        <v>23.349633437149045</v>
      </c>
      <c r="U60" s="4">
        <v>17.526472452882821</v>
      </c>
      <c r="V60" s="4">
        <v>73.667273152477406</v>
      </c>
      <c r="W60" s="4">
        <v>1.6440301502746864</v>
      </c>
      <c r="X60" s="4">
        <v>19.973338965680497</v>
      </c>
      <c r="Y60" s="4">
        <v>1.8545099983679303</v>
      </c>
      <c r="Z60" s="4">
        <v>7.7532707145253266</v>
      </c>
      <c r="AA60" s="4">
        <v>158.13808490170885</v>
      </c>
      <c r="AB60" s="4">
        <v>65.866681705678914</v>
      </c>
      <c r="AC60" s="4">
        <v>76.771015727397767</v>
      </c>
      <c r="AD60" s="4">
        <v>35.772467742368839</v>
      </c>
      <c r="AE60" s="4">
        <v>119.77461913806641</v>
      </c>
      <c r="AF60" s="4">
        <v>295.76376828741701</v>
      </c>
      <c r="AG60" s="3">
        <v>0.86875539978244931</v>
      </c>
      <c r="AH60" s="4">
        <v>0.82936939121489617</v>
      </c>
    </row>
    <row r="61" spans="2:34">
      <c r="B61" t="s">
        <v>38</v>
      </c>
      <c r="C61" s="1">
        <v>10000</v>
      </c>
      <c r="D61" s="1">
        <v>8698</v>
      </c>
      <c r="E61" s="1">
        <v>55.38</v>
      </c>
      <c r="F61" s="1">
        <v>190.56</v>
      </c>
      <c r="G61" s="1">
        <v>35.369999999999997</v>
      </c>
      <c r="H61" s="1">
        <v>94.29</v>
      </c>
      <c r="I61" s="1">
        <v>2.35</v>
      </c>
      <c r="K61" s="2">
        <f t="shared" si="0"/>
        <v>37.51193127585109</v>
      </c>
      <c r="L61" s="12">
        <f t="shared" si="8"/>
        <v>9.4024008390914773</v>
      </c>
      <c r="M61" s="20">
        <f t="shared" si="9"/>
        <v>28.109530436759613</v>
      </c>
      <c r="N61" s="6">
        <f t="shared" si="6"/>
        <v>11.961502313514728</v>
      </c>
      <c r="O61" s="7">
        <f t="shared" si="10"/>
        <v>14.858600499053628</v>
      </c>
      <c r="P61" s="13">
        <f t="shared" si="7"/>
        <v>0.8050221361208667</v>
      </c>
      <c r="R61" t="s">
        <v>38</v>
      </c>
      <c r="S61" s="4">
        <v>7.3597471043801228</v>
      </c>
      <c r="T61" s="4">
        <v>11.34350923327159</v>
      </c>
      <c r="U61" s="4">
        <v>3.4436070464465698</v>
      </c>
      <c r="V61" s="4">
        <v>61.233151349835694</v>
      </c>
      <c r="W61" s="4">
        <v>0.62291268017746415</v>
      </c>
      <c r="X61" s="4">
        <v>8.8834036780434005</v>
      </c>
      <c r="Y61" s="4">
        <v>0.69085194604088795</v>
      </c>
      <c r="Z61" s="4"/>
      <c r="AA61" s="4">
        <v>107.51015209995026</v>
      </c>
      <c r="AB61" s="4">
        <v>1.0867731408827914</v>
      </c>
      <c r="AC61" s="4">
        <v>89.227544207667876</v>
      </c>
      <c r="AD61" s="4">
        <v>21.408340995108162</v>
      </c>
      <c r="AE61" s="4">
        <v>56.24146962821613</v>
      </c>
      <c r="AF61" s="4">
        <v>45.973962672792382</v>
      </c>
      <c r="AG61" s="3">
        <v>-6.902356294623796E-2</v>
      </c>
      <c r="AH61" s="4">
        <v>0.39578319836196929</v>
      </c>
    </row>
    <row r="62" spans="2:34">
      <c r="B62" t="s">
        <v>38</v>
      </c>
      <c r="C62" s="1">
        <v>10000</v>
      </c>
      <c r="D62" s="1">
        <v>8706</v>
      </c>
      <c r="E62" s="1">
        <v>53.62</v>
      </c>
      <c r="F62" s="1">
        <v>171.33</v>
      </c>
      <c r="G62" s="1">
        <v>31.87</v>
      </c>
      <c r="H62" s="1">
        <v>87.64</v>
      </c>
      <c r="I62" s="1">
        <v>2.35</v>
      </c>
      <c r="K62" s="2">
        <f t="shared" si="0"/>
        <v>36.364673664993155</v>
      </c>
      <c r="L62" s="12">
        <f t="shared" si="8"/>
        <v>9.4024008390914773</v>
      </c>
      <c r="M62" s="20">
        <f t="shared" si="9"/>
        <v>26.962272825901678</v>
      </c>
      <c r="N62" s="6">
        <f t="shared" si="6"/>
        <v>11.473307585490076</v>
      </c>
      <c r="O62" s="7">
        <f t="shared" si="10"/>
        <v>14.858600499053628</v>
      </c>
      <c r="P62" s="13">
        <f t="shared" si="7"/>
        <v>0.77216609910340028</v>
      </c>
      <c r="R62" t="s">
        <v>38</v>
      </c>
      <c r="S62" s="4">
        <v>17.700935440964457</v>
      </c>
      <c r="T62" s="4">
        <v>11.961502313514728</v>
      </c>
      <c r="U62" s="4">
        <v>4.1595422724757389</v>
      </c>
      <c r="V62" s="4">
        <v>37.125903224882755</v>
      </c>
      <c r="W62" s="4">
        <v>0.62526715055550508</v>
      </c>
      <c r="X62" s="4">
        <v>10.22544522358532</v>
      </c>
      <c r="Y62" s="4">
        <v>0.81509425196743557</v>
      </c>
      <c r="Z62" s="4">
        <v>1.2378979471465767</v>
      </c>
      <c r="AA62" s="4">
        <v>109.06226054235297</v>
      </c>
      <c r="AB62" s="4">
        <v>1.2087879936642143</v>
      </c>
      <c r="AC62" s="4">
        <v>49.348631887006057</v>
      </c>
      <c r="AD62" s="4">
        <v>12.365317861582575</v>
      </c>
      <c r="AE62" s="4">
        <v>67.069835615321267</v>
      </c>
      <c r="AF62" s="4">
        <v>126.43363262598463</v>
      </c>
      <c r="AG62" s="3">
        <v>3.6809895894723006E-2</v>
      </c>
      <c r="AH62" s="4">
        <v>0.28987799177455187</v>
      </c>
    </row>
    <row r="63" spans="2:34">
      <c r="B63" t="s">
        <v>39</v>
      </c>
      <c r="C63" s="1">
        <v>10000</v>
      </c>
      <c r="D63" s="1">
        <v>8926</v>
      </c>
      <c r="E63" s="1">
        <v>59.65</v>
      </c>
      <c r="F63" s="1">
        <v>190.38</v>
      </c>
      <c r="G63" s="1">
        <v>44.86</v>
      </c>
      <c r="H63" s="1">
        <v>87.53</v>
      </c>
      <c r="I63" s="1">
        <v>2</v>
      </c>
      <c r="K63" s="2">
        <f t="shared" si="0"/>
        <v>51.250999657260365</v>
      </c>
      <c r="L63" s="12">
        <f t="shared" si="8"/>
        <v>9.4024008390914773</v>
      </c>
      <c r="M63" s="20">
        <f t="shared" si="9"/>
        <v>41.848598818168888</v>
      </c>
      <c r="N63" s="6">
        <f t="shared" si="6"/>
        <v>20.924299409084444</v>
      </c>
      <c r="O63" s="7">
        <f t="shared" si="10"/>
        <v>14.858600499053628</v>
      </c>
      <c r="P63" s="13">
        <f t="shared" si="7"/>
        <v>1.4082281443946993</v>
      </c>
      <c r="R63" t="s">
        <v>38</v>
      </c>
      <c r="S63" s="4">
        <v>11.680097468975765</v>
      </c>
      <c r="T63" s="4">
        <v>11.473307585490076</v>
      </c>
      <c r="U63" s="4">
        <v>6.8717086785673995</v>
      </c>
      <c r="V63" s="4">
        <v>41.558771123100193</v>
      </c>
      <c r="W63" s="4">
        <v>0.71752102184565414</v>
      </c>
      <c r="X63" s="4">
        <v>6.8002399350897837</v>
      </c>
      <c r="Y63" s="4">
        <v>0.83042817489050225</v>
      </c>
      <c r="Z63" s="4">
        <v>3.3691247492089675</v>
      </c>
      <c r="AA63" s="4">
        <v>133.94112143172151</v>
      </c>
      <c r="AB63" s="4">
        <v>0.53412494187627835</v>
      </c>
      <c r="AC63" s="4">
        <v>30.014203019216261</v>
      </c>
      <c r="AD63" s="4">
        <v>7.0332670822686474</v>
      </c>
      <c r="AE63" s="4">
        <v>52.744885805164785</v>
      </c>
      <c r="AF63" s="4">
        <v>18.023591300569095</v>
      </c>
      <c r="AG63" s="3">
        <v>-0.22415430457159569</v>
      </c>
      <c r="AH63" s="4">
        <v>0.36027036050396311</v>
      </c>
    </row>
    <row r="64" spans="2:34">
      <c r="B64" t="s">
        <v>39</v>
      </c>
      <c r="C64" s="1">
        <v>10000</v>
      </c>
      <c r="D64" s="1">
        <v>9015</v>
      </c>
      <c r="E64" s="1">
        <v>51.07</v>
      </c>
      <c r="F64" s="1">
        <v>172.69</v>
      </c>
      <c r="G64" s="1">
        <v>34.729999999999997</v>
      </c>
      <c r="H64" s="1">
        <v>94.36</v>
      </c>
      <c r="I64" s="1">
        <v>2</v>
      </c>
      <c r="K64" s="2">
        <f t="shared" si="0"/>
        <v>36.805849936413729</v>
      </c>
      <c r="L64" s="12">
        <f t="shared" si="8"/>
        <v>9.4024008390914773</v>
      </c>
      <c r="M64" s="20">
        <f t="shared" si="9"/>
        <v>27.403449097322252</v>
      </c>
      <c r="N64" s="6">
        <f t="shared" si="6"/>
        <v>13.701724548661126</v>
      </c>
      <c r="O64" s="7">
        <f t="shared" si="10"/>
        <v>14.858600499053628</v>
      </c>
      <c r="P64" s="13">
        <f t="shared" si="7"/>
        <v>0.92214098828041136</v>
      </c>
      <c r="R64" t="s">
        <v>39</v>
      </c>
      <c r="S64" s="4">
        <v>28.285758613457102</v>
      </c>
      <c r="T64" s="4">
        <v>20.924299409084444</v>
      </c>
      <c r="U64" s="4">
        <v>8.0562641100792227</v>
      </c>
      <c r="V64" s="4">
        <v>74.771300800985031</v>
      </c>
      <c r="W64" s="4">
        <v>1.0908270677869467</v>
      </c>
      <c r="X64" s="4">
        <v>12.619924329712957</v>
      </c>
      <c r="Y64" s="4">
        <v>14.249873841341662</v>
      </c>
      <c r="Z64" s="4"/>
      <c r="AA64" s="4">
        <v>74.381120838644179</v>
      </c>
      <c r="AB64" s="4">
        <v>8.0489267152834998E-2</v>
      </c>
      <c r="AC64" s="4">
        <v>494.06611213639002</v>
      </c>
      <c r="AD64" s="4">
        <v>66.403247920868679</v>
      </c>
      <c r="AE64" s="4">
        <v>37.395312739996385</v>
      </c>
      <c r="AF64" s="4">
        <v>722.00274177875542</v>
      </c>
      <c r="AG64" s="3">
        <v>27.118665863829555</v>
      </c>
      <c r="AH64" s="4">
        <v>0.99955949238582287</v>
      </c>
    </row>
    <row r="65" spans="1:34">
      <c r="B65" t="s">
        <v>39</v>
      </c>
      <c r="C65" s="1">
        <v>10000</v>
      </c>
      <c r="D65" s="1">
        <v>8972</v>
      </c>
      <c r="E65" s="1">
        <v>56.16</v>
      </c>
      <c r="F65" s="1">
        <v>181.19</v>
      </c>
      <c r="G65" s="1">
        <v>36.200000000000003</v>
      </c>
      <c r="H65" s="1">
        <v>89.36</v>
      </c>
      <c r="I65" s="1">
        <v>2</v>
      </c>
      <c r="K65" s="2">
        <f t="shared" si="0"/>
        <v>40.510295434198753</v>
      </c>
      <c r="L65" s="12">
        <f t="shared" si="8"/>
        <v>9.4024008390914773</v>
      </c>
      <c r="M65" s="20">
        <f t="shared" si="9"/>
        <v>31.107894595107275</v>
      </c>
      <c r="N65" s="6">
        <f t="shared" si="6"/>
        <v>15.553947297553638</v>
      </c>
      <c r="O65" s="7">
        <f t="shared" si="10"/>
        <v>14.858600499053628</v>
      </c>
      <c r="P65" s="13">
        <f t="shared" si="7"/>
        <v>1.0467975970243157</v>
      </c>
      <c r="R65" t="s">
        <v>39</v>
      </c>
      <c r="S65" s="4">
        <v>7.842152739928939</v>
      </c>
      <c r="T65" s="4">
        <v>13.701724548661126</v>
      </c>
      <c r="U65" s="4">
        <v>5.1819066947898538</v>
      </c>
      <c r="V65" s="4">
        <v>80.839646798026024</v>
      </c>
      <c r="W65" s="4">
        <v>1.4847290503287809</v>
      </c>
      <c r="X65" s="4">
        <v>16.165468152910563</v>
      </c>
      <c r="Y65" s="4">
        <v>14.311412235465321</v>
      </c>
      <c r="Z65" s="4">
        <v>2.5798282847771565</v>
      </c>
      <c r="AA65" s="4">
        <v>82.663651845581342</v>
      </c>
      <c r="AB65" s="4">
        <v>1.9011096173207278</v>
      </c>
      <c r="AC65" s="4">
        <v>263.25543041673376</v>
      </c>
      <c r="AD65" s="4">
        <v>51.534035335814757</v>
      </c>
      <c r="AE65" s="4">
        <v>56.188517414150283</v>
      </c>
      <c r="AF65" s="4">
        <v>863.9035835712782</v>
      </c>
      <c r="AG65" s="3">
        <v>24.682033715403922</v>
      </c>
      <c r="AH65" s="4">
        <v>1.3393070354841261</v>
      </c>
    </row>
    <row r="66" spans="1:34">
      <c r="B66" t="s">
        <v>40</v>
      </c>
      <c r="C66" s="1">
        <v>10000</v>
      </c>
      <c r="D66" s="1">
        <v>8308</v>
      </c>
      <c r="E66" s="1">
        <v>51.25</v>
      </c>
      <c r="F66" s="1">
        <v>169.44</v>
      </c>
      <c r="G66" s="1">
        <v>37.43</v>
      </c>
      <c r="H66" s="1">
        <v>86.55</v>
      </c>
      <c r="I66" s="1">
        <v>2.1</v>
      </c>
      <c r="K66" s="2">
        <f t="shared" si="0"/>
        <v>43.246678220681687</v>
      </c>
      <c r="L66" s="12">
        <f t="shared" si="8"/>
        <v>9.4024008390914773</v>
      </c>
      <c r="M66" s="20">
        <f t="shared" si="9"/>
        <v>33.84427738159021</v>
      </c>
      <c r="N66" s="6">
        <f t="shared" si="6"/>
        <v>16.116322562662003</v>
      </c>
      <c r="O66" s="7">
        <f t="shared" si="10"/>
        <v>14.858600499053628</v>
      </c>
      <c r="P66" s="13">
        <f t="shared" si="7"/>
        <v>1.0846460649970691</v>
      </c>
      <c r="R66" t="s">
        <v>39</v>
      </c>
      <c r="S66" s="4">
        <v>11.972378054675922</v>
      </c>
      <c r="T66" s="4">
        <v>15.553947297553638</v>
      </c>
      <c r="U66" s="4">
        <v>16.593022043700699</v>
      </c>
      <c r="V66" s="4">
        <v>84.355463387013458</v>
      </c>
      <c r="W66" s="4">
        <v>1.3205199436154276</v>
      </c>
      <c r="X66" s="4">
        <v>9.9906930021151279</v>
      </c>
      <c r="Y66" s="4">
        <v>21.297541140254818</v>
      </c>
      <c r="Z66" s="4">
        <v>2.4661522438932018</v>
      </c>
      <c r="AA66" s="4">
        <v>103.93592658565642</v>
      </c>
      <c r="AB66" s="4">
        <v>2.1863887334649963</v>
      </c>
      <c r="AC66" s="4">
        <v>331.30783657589353</v>
      </c>
      <c r="AD66" s="4">
        <v>38.957892819669311</v>
      </c>
      <c r="AE66" s="4">
        <v>40.719911807085865</v>
      </c>
      <c r="AF66" s="4">
        <v>1134.2228492574836</v>
      </c>
      <c r="AG66" s="3">
        <v>21.600127731432856</v>
      </c>
      <c r="AH66" s="4">
        <v>0.95838491935256309</v>
      </c>
    </row>
    <row r="67" spans="1:34">
      <c r="B67" t="s">
        <v>40</v>
      </c>
      <c r="C67" s="1">
        <v>10000</v>
      </c>
      <c r="D67" s="1">
        <v>8403</v>
      </c>
      <c r="E67" s="1">
        <v>50.76</v>
      </c>
      <c r="F67" s="1">
        <v>160.93</v>
      </c>
      <c r="G67" s="1">
        <v>40.29</v>
      </c>
      <c r="H67" s="1">
        <v>95.33</v>
      </c>
      <c r="I67" s="1">
        <v>2.1</v>
      </c>
      <c r="K67" s="2">
        <f t="shared" ref="K67:K130" si="11">G67/H67*100</f>
        <v>42.263715514528485</v>
      </c>
      <c r="L67" s="12">
        <f t="shared" si="8"/>
        <v>9.4024008390914773</v>
      </c>
      <c r="M67" s="20">
        <f t="shared" si="9"/>
        <v>32.861314675437008</v>
      </c>
      <c r="N67" s="6">
        <f t="shared" si="6"/>
        <v>15.648245083541431</v>
      </c>
      <c r="O67" s="7">
        <f t="shared" si="10"/>
        <v>14.858600499053628</v>
      </c>
      <c r="P67" s="13">
        <f t="shared" si="7"/>
        <v>1.0531439407458392</v>
      </c>
      <c r="R67" t="s">
        <v>40</v>
      </c>
      <c r="S67" s="4">
        <v>6.0687130647798249</v>
      </c>
      <c r="T67" s="4">
        <v>16.116322562662003</v>
      </c>
      <c r="U67" s="4">
        <v>4.0423913842375772</v>
      </c>
      <c r="V67" s="4">
        <v>28.168202072082298</v>
      </c>
      <c r="W67" s="4">
        <v>1.7591539536172265</v>
      </c>
      <c r="X67" s="4">
        <v>11.360189779352382</v>
      </c>
      <c r="Y67" s="4">
        <v>2.7992073245949491</v>
      </c>
      <c r="Z67" s="4"/>
      <c r="AA67" s="4">
        <v>215.64765552535638</v>
      </c>
      <c r="AB67" s="4">
        <v>1.4735254422074275</v>
      </c>
      <c r="AC67" s="4">
        <v>91.918937900738428</v>
      </c>
      <c r="AD67" s="4">
        <v>17.086672182670295</v>
      </c>
      <c r="AE67" s="4">
        <v>20.804431718592813</v>
      </c>
      <c r="AF67" s="4">
        <v>48.106412178806067</v>
      </c>
      <c r="AG67" s="3">
        <v>0.16873491265389701</v>
      </c>
      <c r="AH67" s="4">
        <v>0.56055692644754029</v>
      </c>
    </row>
    <row r="68" spans="1:34" ht="15.75" thickBot="1">
      <c r="B68" t="s">
        <v>40</v>
      </c>
      <c r="C68" s="1">
        <v>10000</v>
      </c>
      <c r="D68" s="1">
        <v>8014</v>
      </c>
      <c r="E68" s="1">
        <v>56.62</v>
      </c>
      <c r="F68" s="1">
        <v>173.75</v>
      </c>
      <c r="G68" s="1">
        <v>42.76</v>
      </c>
      <c r="H68" s="1">
        <v>76.7</v>
      </c>
      <c r="I68" s="1">
        <v>2.1</v>
      </c>
      <c r="K68" s="2">
        <f t="shared" si="11"/>
        <v>55.749674054758792</v>
      </c>
      <c r="L68" s="12">
        <f t="shared" si="8"/>
        <v>9.4024008390914773</v>
      </c>
      <c r="M68" s="21">
        <f t="shared" si="9"/>
        <v>46.347273215667315</v>
      </c>
      <c r="N68" s="6">
        <f t="shared" si="6"/>
        <v>22.07013010269872</v>
      </c>
      <c r="O68" s="7">
        <f t="shared" si="10"/>
        <v>14.858600499053628</v>
      </c>
      <c r="P68" s="13">
        <f t="shared" si="7"/>
        <v>1.4853437983008162</v>
      </c>
      <c r="R68" t="s">
        <v>40</v>
      </c>
      <c r="S68" s="4">
        <v>6.068207538158374</v>
      </c>
      <c r="T68" s="4">
        <v>15.648245083541431</v>
      </c>
      <c r="U68" s="4">
        <v>6.3881068767553941</v>
      </c>
      <c r="V68" s="4">
        <v>38.940660343578664</v>
      </c>
      <c r="W68" s="4">
        <v>1.3947774297914783</v>
      </c>
      <c r="X68" s="4">
        <v>12.464961231074378</v>
      </c>
      <c r="Y68" s="4">
        <v>2.8033269098259175</v>
      </c>
      <c r="Z68" s="4">
        <v>10.89333179521935</v>
      </c>
      <c r="AA68" s="4">
        <v>362.27781341436639</v>
      </c>
      <c r="AB68" s="4">
        <v>1.6129665866237799</v>
      </c>
      <c r="AC68" s="4">
        <v>55.573272983644969</v>
      </c>
      <c r="AD68" s="4">
        <v>8.1145322261859292</v>
      </c>
      <c r="AE68" s="4">
        <v>43.383972891548844</v>
      </c>
      <c r="AF68" s="4">
        <v>39.033962888965483</v>
      </c>
      <c r="AG68" s="3">
        <v>0.263232313337941</v>
      </c>
      <c r="AH68" s="4">
        <v>0.75465459659090006</v>
      </c>
    </row>
    <row r="69" spans="1:34">
      <c r="K69" s="2" t="e">
        <f t="shared" si="11"/>
        <v>#DIV/0!</v>
      </c>
      <c r="L69" s="8" t="s">
        <v>9</v>
      </c>
      <c r="M69" s="19" t="s">
        <v>10</v>
      </c>
      <c r="N69" s="9" t="s">
        <v>11</v>
      </c>
      <c r="O69" s="10" t="s">
        <v>12</v>
      </c>
      <c r="P69" s="11" t="s">
        <v>13</v>
      </c>
      <c r="R69" t="s">
        <v>40</v>
      </c>
      <c r="S69" s="4">
        <v>3.6164779489504952</v>
      </c>
      <c r="T69" s="4">
        <v>22.07013010269872</v>
      </c>
      <c r="U69" s="4">
        <v>7.5209217330324725</v>
      </c>
      <c r="V69" s="4">
        <v>51.453683837101757</v>
      </c>
      <c r="W69" s="4">
        <v>1.4650245952614445</v>
      </c>
      <c r="X69" s="4">
        <v>8.0787821512647557</v>
      </c>
      <c r="Y69" s="4">
        <v>2.8690769887621403</v>
      </c>
      <c r="Z69" s="4">
        <v>18.155970755483345</v>
      </c>
      <c r="AA69" s="4">
        <v>325.19224345000652</v>
      </c>
      <c r="AB69" s="4">
        <v>1.6244432104634787</v>
      </c>
      <c r="AC69" s="4">
        <v>67.783681765688542</v>
      </c>
      <c r="AD69" s="4">
        <v>8.1173406538367701</v>
      </c>
      <c r="AE69" s="4">
        <v>38.762433306102785</v>
      </c>
      <c r="AF69" s="4">
        <v>58.202393962217087</v>
      </c>
      <c r="AG69" s="3">
        <v>5.0207144582688247E-2</v>
      </c>
      <c r="AH69" s="4">
        <v>0.54308422070078455</v>
      </c>
    </row>
    <row r="70" spans="1:34">
      <c r="A70" t="s">
        <v>16</v>
      </c>
      <c r="B70" t="s">
        <v>30</v>
      </c>
      <c r="C70" s="1">
        <v>10000</v>
      </c>
      <c r="D70" s="1">
        <v>9954</v>
      </c>
      <c r="E70" s="1">
        <v>17.86</v>
      </c>
      <c r="F70" s="1">
        <v>160.88</v>
      </c>
      <c r="G70" s="1">
        <v>1.45</v>
      </c>
      <c r="H70" s="1">
        <v>32.119999999999997</v>
      </c>
      <c r="I70" s="1">
        <v>1</v>
      </c>
      <c r="K70" s="2">
        <f t="shared" si="11"/>
        <v>4.5143212951432128</v>
      </c>
      <c r="L70" s="12">
        <f>AVERAGE(K70:K72)</f>
        <v>4.1931486357367467</v>
      </c>
      <c r="M70" s="20">
        <f>K70-L70</f>
        <v>0.32117265940646611</v>
      </c>
      <c r="N70" s="6">
        <f>M70/I70</f>
        <v>0.32117265940646611</v>
      </c>
      <c r="O70" s="18">
        <f>AVERAGE(N70:N102)</f>
        <v>7.4337801201470537</v>
      </c>
      <c r="P70" s="13">
        <f>N70/O70</f>
        <v>4.3204487382673989E-2</v>
      </c>
    </row>
    <row r="71" spans="1:34">
      <c r="B71" t="s">
        <v>30</v>
      </c>
      <c r="C71" s="1">
        <v>10000</v>
      </c>
      <c r="D71" s="1">
        <v>9932</v>
      </c>
      <c r="E71" s="1">
        <v>19.13</v>
      </c>
      <c r="F71" s="1">
        <v>193.29</v>
      </c>
      <c r="G71" s="1">
        <v>1.56</v>
      </c>
      <c r="H71" s="1">
        <v>38.57</v>
      </c>
      <c r="I71" s="1">
        <v>1</v>
      </c>
      <c r="K71" s="2">
        <f t="shared" si="11"/>
        <v>4.0445942442312681</v>
      </c>
      <c r="L71" s="12">
        <f>L70</f>
        <v>4.1931486357367467</v>
      </c>
      <c r="M71" s="20">
        <f>K71-L71</f>
        <v>-0.14855439150547856</v>
      </c>
      <c r="N71" s="6">
        <f t="shared" ref="N71:N102" si="12">M71/I71</f>
        <v>-0.14855439150547856</v>
      </c>
      <c r="O71" s="7">
        <f>O70</f>
        <v>7.4337801201470537</v>
      </c>
      <c r="P71" s="13">
        <f t="shared" ref="P71:P102" si="13">N71/O71</f>
        <v>-1.9983694581289266E-2</v>
      </c>
    </row>
    <row r="72" spans="1:34">
      <c r="B72" t="s">
        <v>30</v>
      </c>
      <c r="C72" s="1">
        <v>10000</v>
      </c>
      <c r="D72" s="1">
        <v>9967</v>
      </c>
      <c r="E72" s="1">
        <v>18.079999999999998</v>
      </c>
      <c r="F72" s="1">
        <v>169.73</v>
      </c>
      <c r="G72" s="1">
        <v>1.41</v>
      </c>
      <c r="H72" s="1">
        <v>35.07</v>
      </c>
      <c r="I72" s="1">
        <v>1</v>
      </c>
      <c r="K72" s="2">
        <f t="shared" si="11"/>
        <v>4.0205303678357573</v>
      </c>
      <c r="L72" s="12">
        <f t="shared" ref="L72:L102" si="14">L71</f>
        <v>4.1931486357367467</v>
      </c>
      <c r="M72" s="20">
        <f t="shared" ref="M72:M102" si="15">K72-L72</f>
        <v>-0.17261826790098933</v>
      </c>
      <c r="N72" s="6">
        <f t="shared" si="12"/>
        <v>-0.17261826790098933</v>
      </c>
      <c r="O72" s="7">
        <f t="shared" ref="O72:O102" si="16">O71</f>
        <v>7.4337801201470537</v>
      </c>
      <c r="P72" s="13">
        <f t="shared" si="13"/>
        <v>-2.3220792801384959E-2</v>
      </c>
    </row>
    <row r="73" spans="1:34">
      <c r="B73" t="s">
        <v>31</v>
      </c>
      <c r="C73" s="1">
        <v>10000</v>
      </c>
      <c r="D73" s="1">
        <v>9869</v>
      </c>
      <c r="E73" s="1">
        <v>17.57</v>
      </c>
      <c r="F73" s="1">
        <v>162.83000000000001</v>
      </c>
      <c r="G73" s="1">
        <v>2.73</v>
      </c>
      <c r="H73" s="1">
        <v>34.31</v>
      </c>
      <c r="I73" s="1">
        <v>1.2</v>
      </c>
      <c r="K73" s="2">
        <f t="shared" si="11"/>
        <v>7.956863888079277</v>
      </c>
      <c r="L73" s="12">
        <f t="shared" si="14"/>
        <v>4.1931486357367467</v>
      </c>
      <c r="M73" s="20">
        <f t="shared" si="15"/>
        <v>3.7637152523425303</v>
      </c>
      <c r="N73" s="6">
        <f t="shared" si="12"/>
        <v>3.1364293769521088</v>
      </c>
      <c r="O73" s="7">
        <f t="shared" si="16"/>
        <v>7.4337801201470537</v>
      </c>
      <c r="P73" s="13">
        <f t="shared" si="13"/>
        <v>0.42191581217902158</v>
      </c>
    </row>
    <row r="74" spans="1:34">
      <c r="B74" t="s">
        <v>31</v>
      </c>
      <c r="C74" s="1">
        <v>10000</v>
      </c>
      <c r="D74" s="1">
        <v>9893</v>
      </c>
      <c r="E74" s="1">
        <v>19.420000000000002</v>
      </c>
      <c r="F74" s="1">
        <v>189.78</v>
      </c>
      <c r="G74" s="1">
        <v>3.83</v>
      </c>
      <c r="H74" s="1">
        <v>33.71</v>
      </c>
      <c r="I74" s="1">
        <v>1.2</v>
      </c>
      <c r="K74" s="2">
        <f t="shared" si="11"/>
        <v>11.361613764461584</v>
      </c>
      <c r="L74" s="12">
        <f t="shared" si="14"/>
        <v>4.1931486357367467</v>
      </c>
      <c r="M74" s="20">
        <f t="shared" si="15"/>
        <v>7.1684651287248373</v>
      </c>
      <c r="N74" s="6">
        <f t="shared" si="12"/>
        <v>5.9737209406040312</v>
      </c>
      <c r="O74" s="7">
        <f t="shared" si="16"/>
        <v>7.4337801201470537</v>
      </c>
      <c r="P74" s="13">
        <f t="shared" si="13"/>
        <v>0.80359128788515477</v>
      </c>
    </row>
    <row r="75" spans="1:34">
      <c r="B75" t="s">
        <v>31</v>
      </c>
      <c r="C75" s="1">
        <v>10000</v>
      </c>
      <c r="D75" s="1">
        <v>9890</v>
      </c>
      <c r="E75" s="1">
        <v>17.649999999999999</v>
      </c>
      <c r="F75" s="1">
        <v>169.31</v>
      </c>
      <c r="G75" s="1">
        <v>2.81</v>
      </c>
      <c r="H75" s="1">
        <v>36.020000000000003</v>
      </c>
      <c r="I75" s="1">
        <v>1.2</v>
      </c>
      <c r="K75" s="2">
        <f t="shared" si="11"/>
        <v>7.8012215435868963</v>
      </c>
      <c r="L75" s="12">
        <f t="shared" si="14"/>
        <v>4.1931486357367467</v>
      </c>
      <c r="M75" s="20">
        <f t="shared" si="15"/>
        <v>3.6080729078501497</v>
      </c>
      <c r="N75" s="6">
        <f t="shared" si="12"/>
        <v>3.0067274232084582</v>
      </c>
      <c r="O75" s="7">
        <f t="shared" si="16"/>
        <v>7.4337801201470537</v>
      </c>
      <c r="P75" s="13">
        <f t="shared" si="13"/>
        <v>0.40446816755577908</v>
      </c>
    </row>
    <row r="76" spans="1:34">
      <c r="B76" t="s">
        <v>32</v>
      </c>
      <c r="C76" s="1">
        <v>10000</v>
      </c>
      <c r="D76" s="1">
        <v>9914</v>
      </c>
      <c r="E76" s="1">
        <v>16.329999999999998</v>
      </c>
      <c r="F76" s="1">
        <v>163.56</v>
      </c>
      <c r="G76" s="1">
        <v>3.88</v>
      </c>
      <c r="H76" s="1">
        <v>35.54</v>
      </c>
      <c r="I76" s="1">
        <v>2</v>
      </c>
      <c r="K76" s="2">
        <f t="shared" si="11"/>
        <v>10.917276308384919</v>
      </c>
      <c r="L76" s="12">
        <f t="shared" si="14"/>
        <v>4.1931486357367467</v>
      </c>
      <c r="M76" s="20">
        <f t="shared" si="15"/>
        <v>6.724127672648172</v>
      </c>
      <c r="N76" s="6">
        <f t="shared" si="12"/>
        <v>3.362063836324086</v>
      </c>
      <c r="O76" s="7">
        <f t="shared" si="16"/>
        <v>7.4337801201470537</v>
      </c>
      <c r="P76" s="13">
        <f t="shared" si="13"/>
        <v>0.45226839938569213</v>
      </c>
    </row>
    <row r="77" spans="1:34">
      <c r="B77" t="s">
        <v>32</v>
      </c>
      <c r="C77" s="1">
        <v>10000</v>
      </c>
      <c r="D77" s="1">
        <v>9892</v>
      </c>
      <c r="E77" s="1">
        <v>18.440000000000001</v>
      </c>
      <c r="F77" s="1">
        <v>166.99</v>
      </c>
      <c r="G77" s="1">
        <v>6.84</v>
      </c>
      <c r="H77" s="1">
        <v>39.54</v>
      </c>
      <c r="I77" s="1">
        <v>2</v>
      </c>
      <c r="K77" s="2">
        <f t="shared" si="11"/>
        <v>17.298937784522003</v>
      </c>
      <c r="L77" s="12">
        <f t="shared" si="14"/>
        <v>4.1931486357367467</v>
      </c>
      <c r="M77" s="20">
        <f t="shared" si="15"/>
        <v>13.105789148785256</v>
      </c>
      <c r="N77" s="6">
        <f t="shared" si="12"/>
        <v>6.5528945743926279</v>
      </c>
      <c r="O77" s="7">
        <f t="shared" si="16"/>
        <v>7.4337801201470537</v>
      </c>
      <c r="P77" s="13">
        <f t="shared" si="13"/>
        <v>0.88150234046241871</v>
      </c>
    </row>
    <row r="78" spans="1:34">
      <c r="B78" t="s">
        <v>32</v>
      </c>
      <c r="C78" s="1">
        <v>10000</v>
      </c>
      <c r="D78" s="1">
        <v>9881</v>
      </c>
      <c r="E78" s="1">
        <v>18.329999999999998</v>
      </c>
      <c r="F78" s="1">
        <v>177.41</v>
      </c>
      <c r="G78" s="1">
        <v>5.44</v>
      </c>
      <c r="H78" s="1">
        <v>36.21</v>
      </c>
      <c r="I78" s="1">
        <v>2</v>
      </c>
      <c r="K78" s="2">
        <f t="shared" si="11"/>
        <v>15.023474178403756</v>
      </c>
      <c r="L78" s="12">
        <f t="shared" si="14"/>
        <v>4.1931486357367467</v>
      </c>
      <c r="M78" s="20">
        <f t="shared" si="15"/>
        <v>10.830325542667008</v>
      </c>
      <c r="N78" s="6">
        <f t="shared" si="12"/>
        <v>5.4151627713335042</v>
      </c>
      <c r="O78" s="7">
        <f t="shared" si="16"/>
        <v>7.4337801201470537</v>
      </c>
      <c r="P78" s="13">
        <f t="shared" si="13"/>
        <v>0.72845344949836677</v>
      </c>
    </row>
    <row r="79" spans="1:34">
      <c r="B79" t="s">
        <v>33</v>
      </c>
      <c r="C79" s="1">
        <v>10000</v>
      </c>
      <c r="D79" s="1">
        <v>9870</v>
      </c>
      <c r="E79" s="1">
        <v>17.350000000000001</v>
      </c>
      <c r="F79" s="1">
        <v>157.03</v>
      </c>
      <c r="G79" s="1">
        <v>15.26</v>
      </c>
      <c r="H79" s="1">
        <v>37.659999999999997</v>
      </c>
      <c r="I79" s="1">
        <v>2</v>
      </c>
      <c r="K79" s="2">
        <f t="shared" si="11"/>
        <v>40.520446096654275</v>
      </c>
      <c r="L79" s="12">
        <f t="shared" si="14"/>
        <v>4.1931486357367467</v>
      </c>
      <c r="M79" s="20">
        <f t="shared" si="15"/>
        <v>36.327297460917528</v>
      </c>
      <c r="N79" s="6">
        <f t="shared" si="12"/>
        <v>18.163648730458764</v>
      </c>
      <c r="O79" s="7">
        <f t="shared" si="16"/>
        <v>7.4337801201470537</v>
      </c>
      <c r="P79" s="13">
        <f t="shared" si="13"/>
        <v>2.4433933257228833</v>
      </c>
    </row>
    <row r="80" spans="1:34">
      <c r="B80" t="s">
        <v>33</v>
      </c>
      <c r="C80" s="1">
        <v>10000</v>
      </c>
      <c r="D80" s="1">
        <v>9852</v>
      </c>
      <c r="E80" s="1">
        <v>19.25</v>
      </c>
      <c r="F80" s="1">
        <v>187.76</v>
      </c>
      <c r="G80" s="1">
        <v>14.89</v>
      </c>
      <c r="H80" s="1">
        <v>36.26</v>
      </c>
      <c r="I80" s="1">
        <v>2</v>
      </c>
      <c r="K80" s="2">
        <f t="shared" si="11"/>
        <v>41.064533921676784</v>
      </c>
      <c r="L80" s="12">
        <f t="shared" si="14"/>
        <v>4.1931486357367467</v>
      </c>
      <c r="M80" s="20">
        <f t="shared" si="15"/>
        <v>36.871385285940036</v>
      </c>
      <c r="N80" s="6">
        <f t="shared" si="12"/>
        <v>18.435692642970018</v>
      </c>
      <c r="O80" s="7">
        <f t="shared" si="16"/>
        <v>7.4337801201470537</v>
      </c>
      <c r="P80" s="13">
        <f t="shared" si="13"/>
        <v>2.4799889618749344</v>
      </c>
    </row>
    <row r="81" spans="2:16">
      <c r="B81" t="s">
        <v>33</v>
      </c>
      <c r="C81" s="1">
        <v>10000</v>
      </c>
      <c r="D81" s="1">
        <v>9874</v>
      </c>
      <c r="E81" s="1">
        <v>18.8</v>
      </c>
      <c r="F81" s="1">
        <v>175.04</v>
      </c>
      <c r="G81" s="1">
        <v>17.809999999999999</v>
      </c>
      <c r="H81" s="1">
        <v>34.909999999999997</v>
      </c>
      <c r="I81" s="1">
        <v>2</v>
      </c>
      <c r="K81" s="2">
        <f t="shared" si="11"/>
        <v>51.01690060154683</v>
      </c>
      <c r="L81" s="12">
        <f t="shared" si="14"/>
        <v>4.1931486357367467</v>
      </c>
      <c r="M81" s="20">
        <f t="shared" si="15"/>
        <v>46.823751965810082</v>
      </c>
      <c r="N81" s="6">
        <f t="shared" si="12"/>
        <v>23.411875982905041</v>
      </c>
      <c r="O81" s="7">
        <f t="shared" si="16"/>
        <v>7.4337801201470537</v>
      </c>
      <c r="P81" s="13">
        <f t="shared" si="13"/>
        <v>3.1493904318549997</v>
      </c>
    </row>
    <row r="82" spans="2:16">
      <c r="B82" t="s">
        <v>34</v>
      </c>
      <c r="C82" s="1">
        <v>10000</v>
      </c>
      <c r="D82" s="1">
        <v>9868</v>
      </c>
      <c r="E82" s="1">
        <v>17.13</v>
      </c>
      <c r="F82" s="1">
        <v>173.93</v>
      </c>
      <c r="G82" s="1">
        <v>5.95</v>
      </c>
      <c r="H82" s="1">
        <v>37.85</v>
      </c>
      <c r="I82" s="1">
        <v>2</v>
      </c>
      <c r="K82" s="2">
        <f t="shared" si="11"/>
        <v>15.71994715984148</v>
      </c>
      <c r="L82" s="12">
        <f t="shared" si="14"/>
        <v>4.1931486357367467</v>
      </c>
      <c r="M82" s="20">
        <f t="shared" si="15"/>
        <v>11.526798524104734</v>
      </c>
      <c r="N82" s="6">
        <f t="shared" si="12"/>
        <v>5.7633992620523671</v>
      </c>
      <c r="O82" s="7">
        <f t="shared" si="16"/>
        <v>7.4337801201470537</v>
      </c>
      <c r="P82" s="13">
        <f t="shared" si="13"/>
        <v>0.77529859222394604</v>
      </c>
    </row>
    <row r="83" spans="2:16">
      <c r="B83" t="s">
        <v>34</v>
      </c>
      <c r="C83" s="1">
        <v>10000</v>
      </c>
      <c r="D83" s="1">
        <v>9841</v>
      </c>
      <c r="E83" s="1">
        <v>16.079999999999998</v>
      </c>
      <c r="F83" s="1">
        <v>175.14</v>
      </c>
      <c r="G83" s="1">
        <v>6.34</v>
      </c>
      <c r="H83" s="1">
        <v>39.94</v>
      </c>
      <c r="I83" s="1">
        <v>2</v>
      </c>
      <c r="K83" s="2">
        <f t="shared" si="11"/>
        <v>15.873810716074111</v>
      </c>
      <c r="L83" s="12">
        <f t="shared" si="14"/>
        <v>4.1931486357367467</v>
      </c>
      <c r="M83" s="20">
        <f t="shared" si="15"/>
        <v>11.680662080337363</v>
      </c>
      <c r="N83" s="6">
        <f t="shared" si="12"/>
        <v>5.8403310401686817</v>
      </c>
      <c r="O83" s="7">
        <f t="shared" si="16"/>
        <v>7.4337801201470537</v>
      </c>
      <c r="P83" s="13">
        <f t="shared" si="13"/>
        <v>0.78564753675457777</v>
      </c>
    </row>
    <row r="84" spans="2:16">
      <c r="B84" t="s">
        <v>34</v>
      </c>
      <c r="C84" s="1">
        <v>10000</v>
      </c>
      <c r="D84" s="1">
        <v>9867</v>
      </c>
      <c r="E84" s="1">
        <v>18.12</v>
      </c>
      <c r="F84" s="1">
        <v>176.08</v>
      </c>
      <c r="G84" s="1">
        <v>6.82</v>
      </c>
      <c r="H84" s="1">
        <v>37.130000000000003</v>
      </c>
      <c r="I84" s="1">
        <v>2</v>
      </c>
      <c r="K84" s="2">
        <f t="shared" si="11"/>
        <v>18.367896579585242</v>
      </c>
      <c r="L84" s="12">
        <f t="shared" si="14"/>
        <v>4.1931486357367467</v>
      </c>
      <c r="M84" s="20">
        <f t="shared" si="15"/>
        <v>14.174747943848494</v>
      </c>
      <c r="N84" s="6">
        <f t="shared" si="12"/>
        <v>7.0873739719242472</v>
      </c>
      <c r="O84" s="7">
        <f t="shared" si="16"/>
        <v>7.4337801201470537</v>
      </c>
      <c r="P84" s="13">
        <f t="shared" si="13"/>
        <v>0.95340107689169129</v>
      </c>
    </row>
    <row r="85" spans="2:16">
      <c r="B85" t="s">
        <v>35</v>
      </c>
      <c r="C85" s="1">
        <v>10000</v>
      </c>
      <c r="D85" s="1">
        <v>9876</v>
      </c>
      <c r="E85" s="1">
        <v>17.010000000000002</v>
      </c>
      <c r="F85" s="1">
        <v>162.02000000000001</v>
      </c>
      <c r="G85" s="1">
        <v>3.69</v>
      </c>
      <c r="H85" s="1">
        <v>36.06</v>
      </c>
      <c r="I85" s="1">
        <v>1.3</v>
      </c>
      <c r="K85" s="2">
        <f t="shared" si="11"/>
        <v>10.232945091514143</v>
      </c>
      <c r="L85" s="12">
        <f t="shared" si="14"/>
        <v>4.1931486357367467</v>
      </c>
      <c r="M85" s="20">
        <f t="shared" si="15"/>
        <v>6.0397964557773962</v>
      </c>
      <c r="N85" s="6">
        <f t="shared" si="12"/>
        <v>4.6459972736749204</v>
      </c>
      <c r="O85" s="7">
        <f t="shared" si="16"/>
        <v>7.4337801201470537</v>
      </c>
      <c r="P85" s="13">
        <f t="shared" si="13"/>
        <v>0.62498448953088137</v>
      </c>
    </row>
    <row r="86" spans="2:16">
      <c r="B86" t="s">
        <v>35</v>
      </c>
      <c r="C86" s="1">
        <v>10000</v>
      </c>
      <c r="D86" s="1">
        <v>9886</v>
      </c>
      <c r="E86" s="1">
        <v>18.11</v>
      </c>
      <c r="F86" s="1">
        <v>178.9</v>
      </c>
      <c r="G86" s="1">
        <v>5.13</v>
      </c>
      <c r="H86" s="1">
        <v>36.24</v>
      </c>
      <c r="I86" s="1">
        <v>1.3</v>
      </c>
      <c r="K86" s="2">
        <f t="shared" si="11"/>
        <v>14.155629139072849</v>
      </c>
      <c r="L86" s="12">
        <f t="shared" si="14"/>
        <v>4.1931486357367467</v>
      </c>
      <c r="M86" s="20">
        <f t="shared" si="15"/>
        <v>9.9624805033361028</v>
      </c>
      <c r="N86" s="6">
        <f t="shared" si="12"/>
        <v>7.6634465410277715</v>
      </c>
      <c r="O86" s="7">
        <f t="shared" si="16"/>
        <v>7.4337801201470537</v>
      </c>
      <c r="P86" s="13">
        <f t="shared" si="13"/>
        <v>1.0308949709527022</v>
      </c>
    </row>
    <row r="87" spans="2:16">
      <c r="B87" t="s">
        <v>35</v>
      </c>
      <c r="C87" s="1">
        <v>10000</v>
      </c>
      <c r="D87" s="1">
        <v>9862</v>
      </c>
      <c r="E87" s="1">
        <v>17.12</v>
      </c>
      <c r="F87" s="1">
        <v>161.38</v>
      </c>
      <c r="G87" s="1">
        <v>3.1</v>
      </c>
      <c r="H87" s="1">
        <v>30.61</v>
      </c>
      <c r="I87" s="1">
        <v>1.3</v>
      </c>
      <c r="K87" s="2">
        <f t="shared" si="11"/>
        <v>10.127409343351847</v>
      </c>
      <c r="L87" s="12">
        <f t="shared" si="14"/>
        <v>4.1931486357367467</v>
      </c>
      <c r="M87" s="20">
        <f t="shared" si="15"/>
        <v>5.9342607076150999</v>
      </c>
      <c r="N87" s="6">
        <f t="shared" si="12"/>
        <v>4.5648159289346921</v>
      </c>
      <c r="O87" s="7">
        <f t="shared" si="16"/>
        <v>7.4337801201470537</v>
      </c>
      <c r="P87" s="13">
        <f t="shared" si="13"/>
        <v>0.61406388878292406</v>
      </c>
    </row>
    <row r="88" spans="2:16">
      <c r="B88" t="s">
        <v>36</v>
      </c>
      <c r="C88" s="1">
        <v>10000</v>
      </c>
      <c r="D88" s="1">
        <v>9708</v>
      </c>
      <c r="E88" s="1">
        <v>17.21</v>
      </c>
      <c r="F88" s="1">
        <v>167.05</v>
      </c>
      <c r="G88" s="1">
        <v>4.63</v>
      </c>
      <c r="H88" s="1">
        <v>32.93</v>
      </c>
      <c r="I88" s="1">
        <v>1.7</v>
      </c>
      <c r="K88" s="2">
        <f t="shared" si="11"/>
        <v>14.060127543273609</v>
      </c>
      <c r="L88" s="12">
        <f t="shared" si="14"/>
        <v>4.1931486357367467</v>
      </c>
      <c r="M88" s="20">
        <f t="shared" si="15"/>
        <v>9.8669789075368612</v>
      </c>
      <c r="N88" s="6">
        <f t="shared" si="12"/>
        <v>5.8041052397275656</v>
      </c>
      <c r="O88" s="7">
        <f t="shared" si="16"/>
        <v>7.4337801201470537</v>
      </c>
      <c r="P88" s="13">
        <f t="shared" si="13"/>
        <v>0.78077440359007411</v>
      </c>
    </row>
    <row r="89" spans="2:16">
      <c r="B89" t="s">
        <v>36</v>
      </c>
      <c r="C89" s="1">
        <v>10000</v>
      </c>
      <c r="D89" s="1">
        <v>9684</v>
      </c>
      <c r="E89" s="1">
        <v>17.87</v>
      </c>
      <c r="F89" s="1">
        <v>167.33</v>
      </c>
      <c r="G89" s="1">
        <v>6.3</v>
      </c>
      <c r="H89" s="1">
        <v>35.75</v>
      </c>
      <c r="I89" s="1">
        <v>1.7</v>
      </c>
      <c r="K89" s="2">
        <f t="shared" si="11"/>
        <v>17.622377622377623</v>
      </c>
      <c r="L89" s="12">
        <f t="shared" si="14"/>
        <v>4.1931486357367467</v>
      </c>
      <c r="M89" s="20">
        <f t="shared" si="15"/>
        <v>13.429228986640876</v>
      </c>
      <c r="N89" s="6">
        <f t="shared" si="12"/>
        <v>7.8995464627299272</v>
      </c>
      <c r="O89" s="7">
        <f t="shared" si="16"/>
        <v>7.4337801201470537</v>
      </c>
      <c r="P89" s="13">
        <f t="shared" si="13"/>
        <v>1.0626553832713659</v>
      </c>
    </row>
    <row r="90" spans="2:16">
      <c r="B90" t="s">
        <v>36</v>
      </c>
      <c r="C90" s="1">
        <v>10000</v>
      </c>
      <c r="D90" s="1">
        <v>9723</v>
      </c>
      <c r="E90" s="1">
        <v>17.940000000000001</v>
      </c>
      <c r="F90" s="1">
        <v>171.66</v>
      </c>
      <c r="G90" s="1">
        <v>5.24</v>
      </c>
      <c r="H90" s="1">
        <v>32.78</v>
      </c>
      <c r="I90" s="1">
        <v>1.7</v>
      </c>
      <c r="K90" s="2">
        <f t="shared" si="11"/>
        <v>15.985356924954242</v>
      </c>
      <c r="L90" s="12">
        <f t="shared" si="14"/>
        <v>4.1931486357367467</v>
      </c>
      <c r="M90" s="20">
        <f t="shared" si="15"/>
        <v>11.792208289217495</v>
      </c>
      <c r="N90" s="6">
        <f t="shared" si="12"/>
        <v>6.9365931113044086</v>
      </c>
      <c r="O90" s="7">
        <f t="shared" si="16"/>
        <v>7.4337801201470537</v>
      </c>
      <c r="P90" s="13">
        <f t="shared" si="13"/>
        <v>0.93311787531956081</v>
      </c>
    </row>
    <row r="91" spans="2:16">
      <c r="B91" t="s">
        <v>37</v>
      </c>
      <c r="C91" s="1">
        <v>10000</v>
      </c>
      <c r="D91" s="1">
        <v>9888</v>
      </c>
      <c r="E91" s="1">
        <v>17.72</v>
      </c>
      <c r="F91" s="1">
        <v>154.27000000000001</v>
      </c>
      <c r="G91" s="1">
        <v>8.8800000000000008</v>
      </c>
      <c r="H91" s="1">
        <v>36.020000000000003</v>
      </c>
      <c r="I91" s="1">
        <v>2.2000000000000002</v>
      </c>
      <c r="K91" s="2">
        <f t="shared" si="11"/>
        <v>24.652970571904497</v>
      </c>
      <c r="L91" s="12">
        <f t="shared" si="14"/>
        <v>4.1931486357367467</v>
      </c>
      <c r="M91" s="20">
        <f t="shared" si="15"/>
        <v>20.459821936167749</v>
      </c>
      <c r="N91" s="6">
        <f t="shared" si="12"/>
        <v>9.2999190618944301</v>
      </c>
      <c r="O91" s="7">
        <f t="shared" si="16"/>
        <v>7.4337801201470537</v>
      </c>
      <c r="P91" s="13">
        <f t="shared" si="13"/>
        <v>1.2510349931779339</v>
      </c>
    </row>
    <row r="92" spans="2:16">
      <c r="B92" t="s">
        <v>37</v>
      </c>
      <c r="C92" s="1">
        <v>10000</v>
      </c>
      <c r="D92" s="1">
        <v>9886</v>
      </c>
      <c r="E92" s="1">
        <v>19.690000000000001</v>
      </c>
      <c r="F92" s="1">
        <v>183.95</v>
      </c>
      <c r="G92" s="1">
        <v>12.87</v>
      </c>
      <c r="H92" s="1">
        <v>40.42</v>
      </c>
      <c r="I92" s="1">
        <v>2.2000000000000002</v>
      </c>
      <c r="K92" s="2">
        <f t="shared" si="11"/>
        <v>31.840672934190987</v>
      </c>
      <c r="L92" s="12">
        <f t="shared" si="14"/>
        <v>4.1931486357367467</v>
      </c>
      <c r="M92" s="20">
        <f t="shared" si="15"/>
        <v>27.64752429845424</v>
      </c>
      <c r="N92" s="6">
        <f t="shared" si="12"/>
        <v>12.567056499297381</v>
      </c>
      <c r="O92" s="7">
        <f t="shared" si="16"/>
        <v>7.4337801201470537</v>
      </c>
      <c r="P92" s="13">
        <f t="shared" si="13"/>
        <v>1.690533792523417</v>
      </c>
    </row>
    <row r="93" spans="2:16">
      <c r="B93" t="s">
        <v>37</v>
      </c>
      <c r="C93" s="1">
        <v>10000</v>
      </c>
      <c r="D93" s="1">
        <v>9836</v>
      </c>
      <c r="E93" s="1">
        <v>18.25</v>
      </c>
      <c r="F93" s="1">
        <v>167.69</v>
      </c>
      <c r="G93" s="1">
        <v>13.86</v>
      </c>
      <c r="H93" s="1">
        <v>32.42</v>
      </c>
      <c r="I93" s="1">
        <v>2.2000000000000002</v>
      </c>
      <c r="K93" s="2">
        <f t="shared" si="11"/>
        <v>42.751388032078957</v>
      </c>
      <c r="L93" s="12">
        <f t="shared" si="14"/>
        <v>4.1931486357367467</v>
      </c>
      <c r="M93" s="20">
        <f t="shared" si="15"/>
        <v>38.558239396342209</v>
      </c>
      <c r="N93" s="6">
        <f t="shared" si="12"/>
        <v>17.526472452882821</v>
      </c>
      <c r="O93" s="7">
        <f t="shared" si="16"/>
        <v>7.4337801201470537</v>
      </c>
      <c r="P93" s="13">
        <f t="shared" si="13"/>
        <v>2.3576796958767345</v>
      </c>
    </row>
    <row r="94" spans="2:16">
      <c r="B94" t="s">
        <v>38</v>
      </c>
      <c r="C94" s="1">
        <v>10000</v>
      </c>
      <c r="D94" s="1">
        <v>9899</v>
      </c>
      <c r="E94" s="1">
        <v>17.36</v>
      </c>
      <c r="F94" s="1">
        <v>175.51</v>
      </c>
      <c r="G94" s="1">
        <v>3.94</v>
      </c>
      <c r="H94" s="1">
        <v>32.07</v>
      </c>
      <c r="I94" s="1">
        <v>2.35</v>
      </c>
      <c r="K94" s="2">
        <f t="shared" si="11"/>
        <v>12.285625194886187</v>
      </c>
      <c r="L94" s="12">
        <f t="shared" si="14"/>
        <v>4.1931486357367467</v>
      </c>
      <c r="M94" s="20">
        <f t="shared" si="15"/>
        <v>8.0924765591494392</v>
      </c>
      <c r="N94" s="6">
        <f t="shared" si="12"/>
        <v>3.4436070464465698</v>
      </c>
      <c r="O94" s="7">
        <f t="shared" si="16"/>
        <v>7.4337801201470537</v>
      </c>
      <c r="P94" s="13">
        <f t="shared" si="13"/>
        <v>0.46323767864934495</v>
      </c>
    </row>
    <row r="95" spans="2:16">
      <c r="B95" t="s">
        <v>38</v>
      </c>
      <c r="C95" s="1">
        <v>10000</v>
      </c>
      <c r="D95" s="1">
        <v>9906</v>
      </c>
      <c r="E95" s="1">
        <v>19.68</v>
      </c>
      <c r="F95" s="1">
        <v>196.35</v>
      </c>
      <c r="G95" s="1">
        <v>4.9000000000000004</v>
      </c>
      <c r="H95" s="1">
        <v>35.08</v>
      </c>
      <c r="I95" s="1">
        <v>2.35</v>
      </c>
      <c r="K95" s="2">
        <f t="shared" si="11"/>
        <v>13.968072976054735</v>
      </c>
      <c r="L95" s="12">
        <f t="shared" si="14"/>
        <v>4.1931486357367467</v>
      </c>
      <c r="M95" s="20">
        <f t="shared" si="15"/>
        <v>9.7749243403179875</v>
      </c>
      <c r="N95" s="6">
        <f t="shared" si="12"/>
        <v>4.1595422724757389</v>
      </c>
      <c r="O95" s="7">
        <f t="shared" si="16"/>
        <v>7.4337801201470537</v>
      </c>
      <c r="P95" s="13">
        <f t="shared" si="13"/>
        <v>0.5595460459211774</v>
      </c>
    </row>
    <row r="96" spans="2:16">
      <c r="B96" t="s">
        <v>38</v>
      </c>
      <c r="C96" s="1">
        <v>10000</v>
      </c>
      <c r="D96" s="1">
        <v>9844</v>
      </c>
      <c r="E96" s="1">
        <v>18.010000000000002</v>
      </c>
      <c r="F96" s="1">
        <v>175.42</v>
      </c>
      <c r="G96" s="1">
        <v>6.43</v>
      </c>
      <c r="H96" s="1">
        <v>31.61</v>
      </c>
      <c r="I96" s="1">
        <v>2.35</v>
      </c>
      <c r="K96" s="2">
        <f t="shared" si="11"/>
        <v>20.341664030370136</v>
      </c>
      <c r="L96" s="12">
        <f t="shared" si="14"/>
        <v>4.1931486357367467</v>
      </c>
      <c r="M96" s="20">
        <f t="shared" si="15"/>
        <v>16.148515394633389</v>
      </c>
      <c r="N96" s="6">
        <f t="shared" si="12"/>
        <v>6.8717086785673995</v>
      </c>
      <c r="O96" s="7">
        <f t="shared" si="16"/>
        <v>7.4337801201470537</v>
      </c>
      <c r="P96" s="13">
        <f t="shared" si="13"/>
        <v>0.92438955248940891</v>
      </c>
    </row>
    <row r="97" spans="1:16">
      <c r="B97" t="s">
        <v>39</v>
      </c>
      <c r="C97" s="1">
        <v>10000</v>
      </c>
      <c r="D97" s="1">
        <v>9861</v>
      </c>
      <c r="E97" s="1">
        <v>18.440000000000001</v>
      </c>
      <c r="F97" s="1">
        <v>179.32</v>
      </c>
      <c r="G97" s="1">
        <v>6.51</v>
      </c>
      <c r="H97" s="1">
        <v>32.06</v>
      </c>
      <c r="I97" s="1">
        <v>2</v>
      </c>
      <c r="K97" s="2">
        <f t="shared" si="11"/>
        <v>20.305676855895193</v>
      </c>
      <c r="L97" s="12">
        <f t="shared" si="14"/>
        <v>4.1931486357367467</v>
      </c>
      <c r="M97" s="20">
        <f t="shared" si="15"/>
        <v>16.112528220158445</v>
      </c>
      <c r="N97" s="6">
        <f t="shared" si="12"/>
        <v>8.0562641100792227</v>
      </c>
      <c r="O97" s="7">
        <f t="shared" si="16"/>
        <v>7.4337801201470537</v>
      </c>
      <c r="P97" s="13">
        <f t="shared" si="13"/>
        <v>1.0837372077020559</v>
      </c>
    </row>
    <row r="98" spans="1:16">
      <c r="B98" t="s">
        <v>39</v>
      </c>
      <c r="C98" s="1">
        <v>10000</v>
      </c>
      <c r="D98" s="1">
        <v>9899</v>
      </c>
      <c r="E98" s="1">
        <v>19.309999999999999</v>
      </c>
      <c r="F98" s="1">
        <v>187</v>
      </c>
      <c r="G98" s="1">
        <v>5.29</v>
      </c>
      <c r="H98" s="1">
        <v>36.340000000000003</v>
      </c>
      <c r="I98" s="1">
        <v>2</v>
      </c>
      <c r="K98" s="2">
        <f t="shared" si="11"/>
        <v>14.556962025316455</v>
      </c>
      <c r="L98" s="12">
        <f t="shared" si="14"/>
        <v>4.1931486357367467</v>
      </c>
      <c r="M98" s="20">
        <f t="shared" si="15"/>
        <v>10.363813389579708</v>
      </c>
      <c r="N98" s="6">
        <f t="shared" si="12"/>
        <v>5.1819066947898538</v>
      </c>
      <c r="O98" s="7">
        <f t="shared" si="16"/>
        <v>7.4337801201470537</v>
      </c>
      <c r="P98" s="13">
        <f t="shared" si="13"/>
        <v>0.69707559425195187</v>
      </c>
    </row>
    <row r="99" spans="1:16">
      <c r="B99" t="s">
        <v>39</v>
      </c>
      <c r="C99" s="1">
        <v>10000</v>
      </c>
      <c r="D99" s="1">
        <v>9819</v>
      </c>
      <c r="E99" s="1">
        <v>19.149999999999999</v>
      </c>
      <c r="F99" s="1">
        <v>180.52</v>
      </c>
      <c r="G99" s="1">
        <v>13.15</v>
      </c>
      <c r="H99" s="1">
        <v>35.18</v>
      </c>
      <c r="I99" s="1">
        <v>2</v>
      </c>
      <c r="K99" s="2">
        <f t="shared" si="11"/>
        <v>37.379192723138146</v>
      </c>
      <c r="L99" s="12">
        <f t="shared" si="14"/>
        <v>4.1931486357367467</v>
      </c>
      <c r="M99" s="20">
        <f t="shared" si="15"/>
        <v>33.186044087401399</v>
      </c>
      <c r="N99" s="6">
        <f t="shared" si="12"/>
        <v>16.593022043700699</v>
      </c>
      <c r="O99" s="7">
        <f t="shared" si="16"/>
        <v>7.4337801201470537</v>
      </c>
      <c r="P99" s="13">
        <f t="shared" si="13"/>
        <v>2.2321109550617781</v>
      </c>
    </row>
    <row r="100" spans="1:16">
      <c r="B100" t="s">
        <v>40</v>
      </c>
      <c r="C100" s="1">
        <v>10000</v>
      </c>
      <c r="D100" s="1">
        <v>9895</v>
      </c>
      <c r="E100" s="1">
        <v>17.850000000000001</v>
      </c>
      <c r="F100" s="1">
        <v>175.55</v>
      </c>
      <c r="G100" s="1">
        <v>4.09</v>
      </c>
      <c r="H100" s="1">
        <v>32.25</v>
      </c>
      <c r="I100" s="1">
        <v>2.1</v>
      </c>
      <c r="K100" s="2">
        <f t="shared" si="11"/>
        <v>12.68217054263566</v>
      </c>
      <c r="L100" s="12">
        <f t="shared" si="14"/>
        <v>4.1931486357367467</v>
      </c>
      <c r="M100" s="20">
        <f t="shared" si="15"/>
        <v>8.4890219068989126</v>
      </c>
      <c r="N100" s="6">
        <f t="shared" si="12"/>
        <v>4.0423913842375772</v>
      </c>
      <c r="O100" s="7">
        <f t="shared" si="16"/>
        <v>7.4337801201470537</v>
      </c>
      <c r="P100" s="13">
        <f t="shared" si="13"/>
        <v>0.54378678396498115</v>
      </c>
    </row>
    <row r="101" spans="1:16">
      <c r="B101" t="s">
        <v>40</v>
      </c>
      <c r="C101" s="1">
        <v>10000</v>
      </c>
      <c r="D101" s="1">
        <v>9913</v>
      </c>
      <c r="E101" s="1">
        <v>18.71</v>
      </c>
      <c r="F101" s="1">
        <v>191.49</v>
      </c>
      <c r="G101" s="1">
        <v>5.86</v>
      </c>
      <c r="H101" s="1">
        <v>33.28</v>
      </c>
      <c r="I101" s="1">
        <v>2.1</v>
      </c>
      <c r="K101" s="2">
        <f t="shared" si="11"/>
        <v>17.608173076923077</v>
      </c>
      <c r="L101" s="12">
        <f t="shared" si="14"/>
        <v>4.1931486357367467</v>
      </c>
      <c r="M101" s="20">
        <f t="shared" si="15"/>
        <v>13.415024441186329</v>
      </c>
      <c r="N101" s="6">
        <f t="shared" si="12"/>
        <v>6.3881068767553941</v>
      </c>
      <c r="O101" s="7">
        <f t="shared" si="16"/>
        <v>7.4337801201470537</v>
      </c>
      <c r="P101" s="13">
        <f t="shared" si="13"/>
        <v>0.85933492429273328</v>
      </c>
    </row>
    <row r="102" spans="1:16" ht="15.75" thickBot="1">
      <c r="B102" t="s">
        <v>40</v>
      </c>
      <c r="C102" s="1">
        <v>10000</v>
      </c>
      <c r="D102" s="1">
        <v>9864</v>
      </c>
      <c r="E102" s="1">
        <v>17.7</v>
      </c>
      <c r="F102" s="1">
        <v>174.39</v>
      </c>
      <c r="G102" s="1">
        <v>6.19</v>
      </c>
      <c r="H102" s="1">
        <v>30.97</v>
      </c>
      <c r="I102" s="1">
        <v>2.1</v>
      </c>
      <c r="K102" s="2">
        <f t="shared" si="11"/>
        <v>19.987084275104941</v>
      </c>
      <c r="L102" s="12">
        <f t="shared" si="14"/>
        <v>4.1931486357367467</v>
      </c>
      <c r="M102" s="21">
        <f t="shared" si="15"/>
        <v>15.793935639368193</v>
      </c>
      <c r="N102" s="6">
        <f t="shared" si="12"/>
        <v>7.5209217330324725</v>
      </c>
      <c r="O102" s="7">
        <f t="shared" si="16"/>
        <v>7.4337801201470537</v>
      </c>
      <c r="P102" s="13">
        <f t="shared" si="13"/>
        <v>1.0117223823515102</v>
      </c>
    </row>
    <row r="103" spans="1:16">
      <c r="K103" s="2" t="e">
        <f t="shared" si="11"/>
        <v>#DIV/0!</v>
      </c>
      <c r="L103" s="8" t="s">
        <v>9</v>
      </c>
      <c r="M103" s="19" t="s">
        <v>10</v>
      </c>
      <c r="N103" s="9" t="s">
        <v>11</v>
      </c>
      <c r="O103" s="10" t="s">
        <v>12</v>
      </c>
      <c r="P103" s="11" t="s">
        <v>13</v>
      </c>
    </row>
    <row r="104" spans="1:16">
      <c r="A104" t="s">
        <v>42</v>
      </c>
      <c r="B104" t="s">
        <v>30</v>
      </c>
      <c r="C104" s="1">
        <v>10000</v>
      </c>
      <c r="D104" s="1">
        <v>7916</v>
      </c>
      <c r="E104" s="1">
        <v>120.31</v>
      </c>
      <c r="F104" s="1">
        <v>660.64</v>
      </c>
      <c r="G104" s="1">
        <v>9.16</v>
      </c>
      <c r="H104" s="1">
        <v>129.82</v>
      </c>
      <c r="I104" s="1">
        <v>1</v>
      </c>
      <c r="K104" s="2">
        <f t="shared" si="11"/>
        <v>7.0559235865043908</v>
      </c>
      <c r="L104" s="12">
        <f>AVERAGE(K104:K106)</f>
        <v>6.7028741480500287</v>
      </c>
      <c r="M104" s="20">
        <f>K104-L104</f>
        <v>0.3530494384543621</v>
      </c>
      <c r="N104" s="6">
        <f>M104/I104</f>
        <v>0.3530494384543621</v>
      </c>
      <c r="O104" s="18">
        <f>AVERAGE(N104:N136)</f>
        <v>140.75103738162267</v>
      </c>
      <c r="P104" s="13">
        <f>N104/O104</f>
        <v>2.5083256579994375E-3</v>
      </c>
    </row>
    <row r="105" spans="1:16">
      <c r="B105" t="s">
        <v>30</v>
      </c>
      <c r="C105" s="1">
        <v>10000</v>
      </c>
      <c r="D105" s="1">
        <v>8140</v>
      </c>
      <c r="E105" s="1">
        <v>112.83</v>
      </c>
      <c r="F105" s="1">
        <v>671.17</v>
      </c>
      <c r="G105" s="1">
        <v>8.89</v>
      </c>
      <c r="H105" s="1">
        <v>130.22</v>
      </c>
      <c r="I105" s="1">
        <v>1</v>
      </c>
      <c r="K105" s="2">
        <f t="shared" si="11"/>
        <v>6.8269083090155132</v>
      </c>
      <c r="L105" s="12">
        <f>L104</f>
        <v>6.7028741480500287</v>
      </c>
      <c r="M105" s="20">
        <f>K105-L105</f>
        <v>0.12403416096548447</v>
      </c>
      <c r="N105" s="6">
        <f t="shared" ref="N105:N136" si="17">M105/I105</f>
        <v>0.12403416096548447</v>
      </c>
      <c r="O105" s="7">
        <f>O104</f>
        <v>140.75103738162267</v>
      </c>
      <c r="P105" s="13">
        <f t="shared" ref="P105:P136" si="18">N105/O105</f>
        <v>8.812308830746788E-4</v>
      </c>
    </row>
    <row r="106" spans="1:16">
      <c r="B106" t="s">
        <v>30</v>
      </c>
      <c r="C106" s="1">
        <v>10000</v>
      </c>
      <c r="D106" s="1">
        <v>7579</v>
      </c>
      <c r="E106" s="1">
        <v>113.49</v>
      </c>
      <c r="F106" s="1">
        <v>654.39</v>
      </c>
      <c r="G106" s="1">
        <v>8.84</v>
      </c>
      <c r="H106" s="1">
        <v>141.99</v>
      </c>
      <c r="I106" s="1">
        <v>1</v>
      </c>
      <c r="K106" s="2">
        <f t="shared" si="11"/>
        <v>6.2257905486301848</v>
      </c>
      <c r="L106" s="12">
        <f t="shared" ref="L106:L136" si="19">L105</f>
        <v>6.7028741480500287</v>
      </c>
      <c r="M106" s="20">
        <f t="shared" ref="M106:M136" si="20">K106-L106</f>
        <v>-0.47708359941984391</v>
      </c>
      <c r="N106" s="6">
        <f t="shared" si="17"/>
        <v>-0.47708359941984391</v>
      </c>
      <c r="O106" s="7">
        <f t="shared" ref="O106:O136" si="21">O105</f>
        <v>140.75103738162267</v>
      </c>
      <c r="P106" s="13">
        <f t="shared" si="18"/>
        <v>-3.3895565410740976E-3</v>
      </c>
    </row>
    <row r="107" spans="1:16">
      <c r="B107" t="s">
        <v>31</v>
      </c>
      <c r="C107" s="1">
        <v>10000</v>
      </c>
      <c r="D107" s="1">
        <v>7289</v>
      </c>
      <c r="E107" s="1">
        <v>101.04</v>
      </c>
      <c r="F107" s="1">
        <v>581.30999999999995</v>
      </c>
      <c r="G107" s="1">
        <v>25.53</v>
      </c>
      <c r="H107" s="1">
        <v>142.77000000000001</v>
      </c>
      <c r="I107" s="1">
        <v>1.2</v>
      </c>
      <c r="K107" s="2">
        <f t="shared" si="11"/>
        <v>17.881907963857955</v>
      </c>
      <c r="L107" s="12">
        <f t="shared" si="19"/>
        <v>6.7028741480500287</v>
      </c>
      <c r="M107" s="20">
        <f t="shared" si="20"/>
        <v>11.179033815807927</v>
      </c>
      <c r="N107" s="6">
        <f t="shared" si="17"/>
        <v>9.3158615131732727</v>
      </c>
      <c r="O107" s="7">
        <f t="shared" si="21"/>
        <v>140.75103738162267</v>
      </c>
      <c r="P107" s="13">
        <f t="shared" si="18"/>
        <v>6.6186805344211341E-2</v>
      </c>
    </row>
    <row r="108" spans="1:16">
      <c r="B108" t="s">
        <v>31</v>
      </c>
      <c r="C108" s="1">
        <v>10000</v>
      </c>
      <c r="D108" s="1">
        <v>6793</v>
      </c>
      <c r="E108" s="1">
        <v>102.96</v>
      </c>
      <c r="F108" s="1">
        <v>577.48</v>
      </c>
      <c r="G108" s="1">
        <v>28.42</v>
      </c>
      <c r="H108" s="1">
        <v>138.37</v>
      </c>
      <c r="I108" s="1">
        <v>1.2</v>
      </c>
      <c r="K108" s="2">
        <f t="shared" si="11"/>
        <v>20.539134205391342</v>
      </c>
      <c r="L108" s="12">
        <f t="shared" si="19"/>
        <v>6.7028741480500287</v>
      </c>
      <c r="M108" s="20">
        <f t="shared" si="20"/>
        <v>13.836260057341313</v>
      </c>
      <c r="N108" s="6">
        <f t="shared" si="17"/>
        <v>11.530216714451095</v>
      </c>
      <c r="O108" s="7">
        <f t="shared" si="21"/>
        <v>140.75103738162267</v>
      </c>
      <c r="P108" s="13">
        <f t="shared" si="18"/>
        <v>8.1919230784700078E-2</v>
      </c>
    </row>
    <row r="109" spans="1:16">
      <c r="B109" t="s">
        <v>31</v>
      </c>
      <c r="C109" s="1">
        <v>10000</v>
      </c>
      <c r="D109" s="1">
        <v>7645</v>
      </c>
      <c r="E109" s="1">
        <v>93.23</v>
      </c>
      <c r="F109" s="1">
        <v>570.92999999999995</v>
      </c>
      <c r="G109" s="1">
        <v>23.33</v>
      </c>
      <c r="H109" s="1">
        <v>136.32</v>
      </c>
      <c r="I109" s="1">
        <v>1.2</v>
      </c>
      <c r="K109" s="2">
        <f t="shared" si="11"/>
        <v>17.114143192488264</v>
      </c>
      <c r="L109" s="12">
        <f t="shared" si="19"/>
        <v>6.7028741480500287</v>
      </c>
      <c r="M109" s="20">
        <f t="shared" si="20"/>
        <v>10.411269044438235</v>
      </c>
      <c r="N109" s="6">
        <f t="shared" si="17"/>
        <v>8.6760575370318627</v>
      </c>
      <c r="O109" s="7">
        <f t="shared" si="21"/>
        <v>140.75103738162267</v>
      </c>
      <c r="P109" s="13">
        <f t="shared" si="18"/>
        <v>6.1641162285065068E-2</v>
      </c>
    </row>
    <row r="110" spans="1:16">
      <c r="B110" t="s">
        <v>32</v>
      </c>
      <c r="C110" s="1">
        <v>10000</v>
      </c>
      <c r="D110" s="1">
        <v>5650</v>
      </c>
      <c r="E110" s="1">
        <v>89.86</v>
      </c>
      <c r="F110" s="1">
        <v>545.12</v>
      </c>
      <c r="G110" s="1">
        <v>55.43</v>
      </c>
      <c r="H110" s="1">
        <v>131.81</v>
      </c>
      <c r="I110" s="1">
        <v>2</v>
      </c>
      <c r="K110" s="2">
        <f t="shared" si="11"/>
        <v>42.052955011000684</v>
      </c>
      <c r="L110" s="12">
        <f t="shared" si="19"/>
        <v>6.7028741480500287</v>
      </c>
      <c r="M110" s="20">
        <f t="shared" si="20"/>
        <v>35.350080862950655</v>
      </c>
      <c r="N110" s="6">
        <f t="shared" si="17"/>
        <v>17.675040431475328</v>
      </c>
      <c r="O110" s="7">
        <f t="shared" si="21"/>
        <v>140.75103738162267</v>
      </c>
      <c r="P110" s="13">
        <f t="shared" si="18"/>
        <v>0.12557662636299041</v>
      </c>
    </row>
    <row r="111" spans="1:16">
      <c r="B111" t="s">
        <v>32</v>
      </c>
      <c r="C111" s="1">
        <v>10000</v>
      </c>
      <c r="D111" s="1">
        <v>7167</v>
      </c>
      <c r="E111" s="1">
        <v>105.1</v>
      </c>
      <c r="F111" s="1">
        <v>553.19000000000005</v>
      </c>
      <c r="G111" s="1">
        <v>59.82</v>
      </c>
      <c r="H111" s="1">
        <v>129.21</v>
      </c>
      <c r="I111" s="1">
        <v>2</v>
      </c>
      <c r="K111" s="2">
        <f t="shared" si="11"/>
        <v>46.296726259577433</v>
      </c>
      <c r="L111" s="12">
        <f t="shared" si="19"/>
        <v>6.7028741480500287</v>
      </c>
      <c r="M111" s="20">
        <f t="shared" si="20"/>
        <v>39.593852111527404</v>
      </c>
      <c r="N111" s="6">
        <f t="shared" si="17"/>
        <v>19.796926055763702</v>
      </c>
      <c r="O111" s="7">
        <f t="shared" si="21"/>
        <v>140.75103738162267</v>
      </c>
      <c r="P111" s="13">
        <f t="shared" si="18"/>
        <v>0.1406520791892118</v>
      </c>
    </row>
    <row r="112" spans="1:16">
      <c r="B112" t="s">
        <v>32</v>
      </c>
      <c r="C112" s="1">
        <v>10000</v>
      </c>
      <c r="D112" s="1">
        <v>7209</v>
      </c>
      <c r="E112" s="1">
        <v>102.83</v>
      </c>
      <c r="F112" s="1">
        <v>558.48</v>
      </c>
      <c r="G112" s="1">
        <v>51.48</v>
      </c>
      <c r="H112" s="1">
        <v>133.03</v>
      </c>
      <c r="I112" s="1">
        <v>2</v>
      </c>
      <c r="K112" s="2">
        <f t="shared" si="11"/>
        <v>38.698038036533113</v>
      </c>
      <c r="L112" s="12">
        <f t="shared" si="19"/>
        <v>6.7028741480500287</v>
      </c>
      <c r="M112" s="20">
        <f t="shared" si="20"/>
        <v>31.995163888483084</v>
      </c>
      <c r="N112" s="6">
        <f t="shared" si="17"/>
        <v>15.997581944241542</v>
      </c>
      <c r="O112" s="7">
        <f t="shared" si="21"/>
        <v>140.75103738162267</v>
      </c>
      <c r="P112" s="13">
        <f t="shared" si="18"/>
        <v>0.11365871429328653</v>
      </c>
    </row>
    <row r="113" spans="2:16">
      <c r="B113" t="s">
        <v>33</v>
      </c>
      <c r="C113" s="1">
        <v>10000</v>
      </c>
      <c r="D113" s="1">
        <v>7437</v>
      </c>
      <c r="E113" s="1">
        <v>111.13</v>
      </c>
      <c r="F113" s="1">
        <v>556.24</v>
      </c>
      <c r="G113" s="1">
        <v>152.63999999999999</v>
      </c>
      <c r="H113" s="1">
        <v>124.77</v>
      </c>
      <c r="I113" s="1">
        <v>2</v>
      </c>
      <c r="K113" s="2">
        <f t="shared" si="11"/>
        <v>122.33710026448665</v>
      </c>
      <c r="L113" s="12">
        <f t="shared" si="19"/>
        <v>6.7028741480500287</v>
      </c>
      <c r="M113" s="20">
        <f t="shared" si="20"/>
        <v>115.63422611643662</v>
      </c>
      <c r="N113" s="6">
        <f t="shared" si="17"/>
        <v>57.817113058218311</v>
      </c>
      <c r="O113" s="7">
        <f t="shared" si="21"/>
        <v>140.75103738162267</v>
      </c>
      <c r="P113" s="13">
        <f t="shared" si="18"/>
        <v>0.41077575081352313</v>
      </c>
    </row>
    <row r="114" spans="2:16">
      <c r="B114" t="s">
        <v>33</v>
      </c>
      <c r="C114" s="1">
        <v>10000</v>
      </c>
      <c r="D114" s="1">
        <v>6545</v>
      </c>
      <c r="E114" s="1">
        <v>98.28</v>
      </c>
      <c r="F114" s="1">
        <v>532.71</v>
      </c>
      <c r="G114" s="1">
        <v>154.43</v>
      </c>
      <c r="H114" s="1">
        <v>112.66</v>
      </c>
      <c r="I114" s="1">
        <v>2</v>
      </c>
      <c r="K114" s="2">
        <f t="shared" si="11"/>
        <v>137.07615835256524</v>
      </c>
      <c r="L114" s="12">
        <f t="shared" si="19"/>
        <v>6.7028741480500287</v>
      </c>
      <c r="M114" s="20">
        <f t="shared" si="20"/>
        <v>130.37328420451522</v>
      </c>
      <c r="N114" s="6">
        <f t="shared" si="17"/>
        <v>65.186642102257608</v>
      </c>
      <c r="O114" s="7">
        <f t="shared" si="21"/>
        <v>140.75103738162267</v>
      </c>
      <c r="P114" s="13">
        <f t="shared" si="18"/>
        <v>0.46313436344710579</v>
      </c>
    </row>
    <row r="115" spans="2:16">
      <c r="B115" t="s">
        <v>33</v>
      </c>
      <c r="C115" s="1">
        <v>10000</v>
      </c>
      <c r="D115" s="1">
        <v>5806</v>
      </c>
      <c r="E115" s="1">
        <v>105.58</v>
      </c>
      <c r="F115" s="1">
        <v>542.79999999999995</v>
      </c>
      <c r="G115" s="1">
        <v>200.71</v>
      </c>
      <c r="H115" s="1">
        <v>119.65</v>
      </c>
      <c r="I115" s="1">
        <v>2</v>
      </c>
      <c r="K115" s="2">
        <f t="shared" si="11"/>
        <v>167.7475971583786</v>
      </c>
      <c r="L115" s="12">
        <f t="shared" si="19"/>
        <v>6.7028741480500287</v>
      </c>
      <c r="M115" s="20">
        <f t="shared" si="20"/>
        <v>161.04472301032857</v>
      </c>
      <c r="N115" s="6">
        <f t="shared" si="17"/>
        <v>80.522361505164284</v>
      </c>
      <c r="O115" s="7">
        <f t="shared" si="21"/>
        <v>140.75103738162267</v>
      </c>
      <c r="P115" s="13">
        <f t="shared" si="18"/>
        <v>0.57209071423638247</v>
      </c>
    </row>
    <row r="116" spans="2:16">
      <c r="B116" t="s">
        <v>34</v>
      </c>
      <c r="C116" s="1">
        <v>7485</v>
      </c>
      <c r="D116" s="1">
        <v>3730</v>
      </c>
      <c r="E116" s="1">
        <v>142.52000000000001</v>
      </c>
      <c r="F116" s="1">
        <v>680.91</v>
      </c>
      <c r="G116" s="1">
        <v>296.97000000000003</v>
      </c>
      <c r="H116" s="1">
        <v>138.62</v>
      </c>
      <c r="I116" s="1">
        <v>2</v>
      </c>
      <c r="K116" s="2">
        <f t="shared" si="11"/>
        <v>214.23315538883281</v>
      </c>
      <c r="L116" s="12">
        <f t="shared" si="19"/>
        <v>6.7028741480500287</v>
      </c>
      <c r="M116" s="20">
        <f t="shared" si="20"/>
        <v>207.53028124078278</v>
      </c>
      <c r="N116" s="6">
        <f t="shared" si="17"/>
        <v>103.76514062039139</v>
      </c>
      <c r="O116" s="7">
        <f t="shared" si="21"/>
        <v>140.75103738162267</v>
      </c>
      <c r="P116" s="13">
        <f t="shared" si="18"/>
        <v>0.73722469511219113</v>
      </c>
    </row>
    <row r="117" spans="2:16">
      <c r="B117" t="s">
        <v>34</v>
      </c>
      <c r="C117" s="1">
        <v>4935</v>
      </c>
      <c r="D117" s="1">
        <v>2649</v>
      </c>
      <c r="E117" s="1">
        <v>119.7</v>
      </c>
      <c r="F117" s="1">
        <v>603.16999999999996</v>
      </c>
      <c r="G117" s="1">
        <v>264.82</v>
      </c>
      <c r="H117" s="1">
        <v>127.3</v>
      </c>
      <c r="I117" s="1">
        <v>2</v>
      </c>
      <c r="K117" s="2">
        <f t="shared" si="11"/>
        <v>208.02827965435978</v>
      </c>
      <c r="L117" s="12">
        <f t="shared" si="19"/>
        <v>6.7028741480500287</v>
      </c>
      <c r="M117" s="20">
        <f t="shared" si="20"/>
        <v>201.32540550630975</v>
      </c>
      <c r="N117" s="6">
        <f t="shared" si="17"/>
        <v>100.66270275315487</v>
      </c>
      <c r="O117" s="7">
        <f t="shared" si="21"/>
        <v>140.75103738162267</v>
      </c>
      <c r="P117" s="13">
        <f t="shared" si="18"/>
        <v>0.71518267023656068</v>
      </c>
    </row>
    <row r="118" spans="2:16">
      <c r="B118" t="s">
        <v>34</v>
      </c>
      <c r="C118" s="1">
        <v>10000</v>
      </c>
      <c r="D118" s="1">
        <v>6872</v>
      </c>
      <c r="E118" s="1">
        <v>134.13</v>
      </c>
      <c r="F118" s="1">
        <v>702.17</v>
      </c>
      <c r="G118" s="1">
        <v>170.17</v>
      </c>
      <c r="H118" s="1">
        <v>143.66</v>
      </c>
      <c r="I118" s="1">
        <v>2</v>
      </c>
      <c r="K118" s="2">
        <f t="shared" si="11"/>
        <v>118.45329249617151</v>
      </c>
      <c r="L118" s="12">
        <f t="shared" si="19"/>
        <v>6.7028741480500287</v>
      </c>
      <c r="M118" s="20">
        <f t="shared" si="20"/>
        <v>111.75041834812149</v>
      </c>
      <c r="N118" s="6">
        <f t="shared" si="17"/>
        <v>55.875209174060743</v>
      </c>
      <c r="O118" s="7">
        <f t="shared" si="21"/>
        <v>140.75103738162267</v>
      </c>
      <c r="P118" s="13">
        <f t="shared" si="18"/>
        <v>0.39697902206265484</v>
      </c>
    </row>
    <row r="119" spans="2:16">
      <c r="B119" t="s">
        <v>35</v>
      </c>
      <c r="C119" s="1">
        <v>10000</v>
      </c>
      <c r="D119" s="1">
        <v>1425</v>
      </c>
      <c r="E119" s="1">
        <v>130.87</v>
      </c>
      <c r="F119" s="1">
        <v>671.45</v>
      </c>
      <c r="G119" s="1">
        <v>2236.25</v>
      </c>
      <c r="H119" s="1">
        <v>155.61000000000001</v>
      </c>
      <c r="I119" s="1">
        <v>1.3</v>
      </c>
      <c r="K119" s="2">
        <f t="shared" si="11"/>
        <v>1437.086305507358</v>
      </c>
      <c r="L119" s="12">
        <f t="shared" si="19"/>
        <v>6.7028741480500287</v>
      </c>
      <c r="M119" s="20">
        <f t="shared" si="20"/>
        <v>1430.3834313593079</v>
      </c>
      <c r="N119" s="6">
        <f t="shared" si="17"/>
        <v>1100.2949471994675</v>
      </c>
      <c r="O119" s="7">
        <f t="shared" si="21"/>
        <v>140.75103738162267</v>
      </c>
      <c r="P119" s="13">
        <f t="shared" si="18"/>
        <v>7.8173132338357378</v>
      </c>
    </row>
    <row r="120" spans="2:16">
      <c r="B120" t="s">
        <v>35</v>
      </c>
      <c r="C120" s="1">
        <v>10000</v>
      </c>
      <c r="D120" s="1">
        <v>1037</v>
      </c>
      <c r="E120" s="1">
        <v>100.63</v>
      </c>
      <c r="F120" s="1">
        <v>543.66</v>
      </c>
      <c r="G120" s="1">
        <v>2789</v>
      </c>
      <c r="H120" s="1">
        <v>128.74</v>
      </c>
      <c r="I120" s="1">
        <v>1.3</v>
      </c>
      <c r="K120" s="2">
        <f t="shared" si="11"/>
        <v>2166.3818549013513</v>
      </c>
      <c r="L120" s="12">
        <f t="shared" si="19"/>
        <v>6.7028741480500287</v>
      </c>
      <c r="M120" s="20">
        <f t="shared" si="20"/>
        <v>2159.6789807533014</v>
      </c>
      <c r="N120" s="6">
        <f t="shared" si="17"/>
        <v>1661.2915236563856</v>
      </c>
      <c r="O120" s="7">
        <f t="shared" si="21"/>
        <v>140.75103738162267</v>
      </c>
      <c r="P120" s="13">
        <f t="shared" si="18"/>
        <v>11.803049942375019</v>
      </c>
    </row>
    <row r="121" spans="2:16">
      <c r="B121" t="s">
        <v>35</v>
      </c>
      <c r="C121" s="1">
        <v>10000</v>
      </c>
      <c r="D121" s="1">
        <v>1620</v>
      </c>
      <c r="E121" s="1">
        <v>110.26</v>
      </c>
      <c r="F121" s="1">
        <v>566.70000000000005</v>
      </c>
      <c r="G121" s="1">
        <v>557.5</v>
      </c>
      <c r="H121" s="1">
        <v>127.46</v>
      </c>
      <c r="I121" s="1">
        <v>1.3</v>
      </c>
      <c r="K121" s="2">
        <f t="shared" si="11"/>
        <v>437.39212301898635</v>
      </c>
      <c r="L121" s="12">
        <f t="shared" si="19"/>
        <v>6.7028741480500287</v>
      </c>
      <c r="M121" s="20">
        <f t="shared" si="20"/>
        <v>430.68924887093635</v>
      </c>
      <c r="N121" s="6">
        <f t="shared" si="17"/>
        <v>331.29942220841258</v>
      </c>
      <c r="O121" s="7">
        <f t="shared" si="21"/>
        <v>140.75103738162267</v>
      </c>
      <c r="P121" s="13">
        <f t="shared" si="18"/>
        <v>2.3537973742257412</v>
      </c>
    </row>
    <row r="122" spans="2:16">
      <c r="B122" t="s">
        <v>36</v>
      </c>
      <c r="C122" s="1">
        <v>10000</v>
      </c>
      <c r="D122" s="1">
        <v>6844</v>
      </c>
      <c r="E122" s="1">
        <v>122.36</v>
      </c>
      <c r="F122" s="1">
        <v>650.64</v>
      </c>
      <c r="G122" s="1">
        <v>202.26</v>
      </c>
      <c r="H122" s="1">
        <v>131.30000000000001</v>
      </c>
      <c r="I122" s="1">
        <v>1.7</v>
      </c>
      <c r="K122" s="2">
        <f t="shared" si="11"/>
        <v>154.04417364813403</v>
      </c>
      <c r="L122" s="12">
        <f t="shared" si="19"/>
        <v>6.7028741480500287</v>
      </c>
      <c r="M122" s="20">
        <f t="shared" si="20"/>
        <v>147.34129950008401</v>
      </c>
      <c r="N122" s="6">
        <f t="shared" si="17"/>
        <v>86.671352647108236</v>
      </c>
      <c r="O122" s="7">
        <f t="shared" si="21"/>
        <v>140.75103738162267</v>
      </c>
      <c r="P122" s="13">
        <f t="shared" si="18"/>
        <v>0.61577771829925132</v>
      </c>
    </row>
    <row r="123" spans="2:16">
      <c r="B123" t="s">
        <v>36</v>
      </c>
      <c r="C123" s="1">
        <v>10000</v>
      </c>
      <c r="D123" s="1">
        <v>6829</v>
      </c>
      <c r="E123" s="1">
        <v>108.71</v>
      </c>
      <c r="F123" s="1">
        <v>597.26</v>
      </c>
      <c r="G123" s="1">
        <v>192.25</v>
      </c>
      <c r="H123" s="1">
        <v>122.06</v>
      </c>
      <c r="I123" s="1">
        <v>1.7</v>
      </c>
      <c r="K123" s="2">
        <f t="shared" si="11"/>
        <v>157.50450598066524</v>
      </c>
      <c r="L123" s="12">
        <f t="shared" si="19"/>
        <v>6.7028741480500287</v>
      </c>
      <c r="M123" s="20">
        <f t="shared" si="20"/>
        <v>150.80163183261521</v>
      </c>
      <c r="N123" s="6">
        <f t="shared" si="17"/>
        <v>88.70684225447954</v>
      </c>
      <c r="O123" s="7">
        <f t="shared" si="21"/>
        <v>140.75103738162267</v>
      </c>
      <c r="P123" s="13">
        <f t="shared" si="18"/>
        <v>0.63023934959687666</v>
      </c>
    </row>
    <row r="124" spans="2:16">
      <c r="B124" t="s">
        <v>36</v>
      </c>
      <c r="C124" s="1">
        <v>10000</v>
      </c>
      <c r="D124" s="1">
        <v>5631</v>
      </c>
      <c r="E124" s="1">
        <v>114.04</v>
      </c>
      <c r="F124" s="1">
        <v>663.75</v>
      </c>
      <c r="G124" s="1">
        <v>225.99</v>
      </c>
      <c r="H124" s="1">
        <v>138.25</v>
      </c>
      <c r="I124" s="1">
        <v>1.7</v>
      </c>
      <c r="K124" s="2">
        <f t="shared" si="11"/>
        <v>163.46473779385173</v>
      </c>
      <c r="L124" s="12">
        <f t="shared" si="19"/>
        <v>6.7028741480500287</v>
      </c>
      <c r="M124" s="20">
        <f t="shared" si="20"/>
        <v>156.7618636458017</v>
      </c>
      <c r="N124" s="6">
        <f t="shared" si="17"/>
        <v>92.212860968118648</v>
      </c>
      <c r="O124" s="7">
        <f t="shared" si="21"/>
        <v>140.75103738162267</v>
      </c>
      <c r="P124" s="13">
        <f t="shared" si="18"/>
        <v>0.65514871281622633</v>
      </c>
    </row>
    <row r="125" spans="2:16">
      <c r="B125" t="s">
        <v>37</v>
      </c>
      <c r="C125" s="1">
        <v>10000</v>
      </c>
      <c r="D125" s="1">
        <v>6475</v>
      </c>
      <c r="E125" s="1">
        <v>122.96</v>
      </c>
      <c r="F125" s="1">
        <v>638.41999999999996</v>
      </c>
      <c r="G125" s="1">
        <v>260.76</v>
      </c>
      <c r="H125" s="1">
        <v>126.7</v>
      </c>
      <c r="I125" s="1">
        <v>2.2000000000000002</v>
      </c>
      <c r="K125" s="2">
        <f t="shared" si="11"/>
        <v>205.80899763220205</v>
      </c>
      <c r="L125" s="12">
        <f t="shared" si="19"/>
        <v>6.7028741480500287</v>
      </c>
      <c r="M125" s="20">
        <f t="shared" si="20"/>
        <v>199.10612348415202</v>
      </c>
      <c r="N125" s="6">
        <f t="shared" si="17"/>
        <v>90.502783401887271</v>
      </c>
      <c r="O125" s="7">
        <f t="shared" si="21"/>
        <v>140.75103738162267</v>
      </c>
      <c r="P125" s="13">
        <f t="shared" si="18"/>
        <v>0.64299905056119944</v>
      </c>
    </row>
    <row r="126" spans="2:16">
      <c r="B126" t="s">
        <v>37</v>
      </c>
      <c r="C126" s="1">
        <v>10000</v>
      </c>
      <c r="D126" s="1">
        <v>6659</v>
      </c>
      <c r="E126" s="1">
        <v>98.06</v>
      </c>
      <c r="F126" s="1">
        <v>539.14</v>
      </c>
      <c r="G126" s="1">
        <v>194.42</v>
      </c>
      <c r="H126" s="1">
        <v>113.42</v>
      </c>
      <c r="I126" s="1">
        <v>2.2000000000000002</v>
      </c>
      <c r="K126" s="2">
        <f t="shared" si="11"/>
        <v>171.41597601833891</v>
      </c>
      <c r="L126" s="12">
        <f t="shared" si="19"/>
        <v>6.7028741480500287</v>
      </c>
      <c r="M126" s="20">
        <f t="shared" si="20"/>
        <v>164.71310187028888</v>
      </c>
      <c r="N126" s="6">
        <f t="shared" si="17"/>
        <v>74.869591759222217</v>
      </c>
      <c r="O126" s="7">
        <f t="shared" si="21"/>
        <v>140.75103738162267</v>
      </c>
      <c r="P126" s="13">
        <f t="shared" si="18"/>
        <v>0.53192923584801699</v>
      </c>
    </row>
    <row r="127" spans="2:16">
      <c r="B127" t="s">
        <v>37</v>
      </c>
      <c r="C127" s="1">
        <v>10000</v>
      </c>
      <c r="D127" s="1">
        <v>6771</v>
      </c>
      <c r="E127" s="1">
        <v>110.31</v>
      </c>
      <c r="F127" s="1">
        <v>572.52</v>
      </c>
      <c r="G127" s="1">
        <v>202.12</v>
      </c>
      <c r="H127" s="1">
        <v>119.76</v>
      </c>
      <c r="I127" s="1">
        <v>2.2000000000000002</v>
      </c>
      <c r="K127" s="2">
        <f t="shared" si="11"/>
        <v>168.77087508350033</v>
      </c>
      <c r="L127" s="12">
        <f t="shared" si="19"/>
        <v>6.7028741480500287</v>
      </c>
      <c r="M127" s="20">
        <f t="shared" si="20"/>
        <v>162.0680009354503</v>
      </c>
      <c r="N127" s="6">
        <f t="shared" si="17"/>
        <v>73.667273152477406</v>
      </c>
      <c r="O127" s="7">
        <f t="shared" si="21"/>
        <v>140.75103738162267</v>
      </c>
      <c r="P127" s="13">
        <f t="shared" si="18"/>
        <v>0.52338707069519519</v>
      </c>
    </row>
    <row r="128" spans="2:16">
      <c r="B128" t="s">
        <v>38</v>
      </c>
      <c r="C128" s="1">
        <v>10000</v>
      </c>
      <c r="D128" s="1">
        <v>6020</v>
      </c>
      <c r="E128" s="1">
        <v>119.47</v>
      </c>
      <c r="F128" s="1">
        <v>616.64</v>
      </c>
      <c r="G128" s="1">
        <v>189.26</v>
      </c>
      <c r="H128" s="1">
        <v>125.67</v>
      </c>
      <c r="I128" s="1">
        <v>2.35</v>
      </c>
      <c r="K128" s="2">
        <f t="shared" si="11"/>
        <v>150.60077982016392</v>
      </c>
      <c r="L128" s="12">
        <f t="shared" si="19"/>
        <v>6.7028741480500287</v>
      </c>
      <c r="M128" s="20">
        <f t="shared" si="20"/>
        <v>143.89790567211389</v>
      </c>
      <c r="N128" s="6">
        <f t="shared" si="17"/>
        <v>61.233151349835694</v>
      </c>
      <c r="O128" s="7">
        <f t="shared" si="21"/>
        <v>140.75103738162267</v>
      </c>
      <c r="P128" s="13">
        <f t="shared" si="18"/>
        <v>0.43504582622586535</v>
      </c>
    </row>
    <row r="129" spans="1:16">
      <c r="B129" t="s">
        <v>38</v>
      </c>
      <c r="C129" s="1">
        <v>10000</v>
      </c>
      <c r="D129" s="1">
        <v>7613</v>
      </c>
      <c r="E129" s="1">
        <v>95.38</v>
      </c>
      <c r="F129" s="1">
        <v>488.3</v>
      </c>
      <c r="G129" s="1">
        <v>100.45</v>
      </c>
      <c r="H129" s="1">
        <v>106.92</v>
      </c>
      <c r="I129" s="1">
        <v>2.35</v>
      </c>
      <c r="K129" s="2">
        <f t="shared" si="11"/>
        <v>93.948746726524504</v>
      </c>
      <c r="L129" s="12">
        <f t="shared" si="19"/>
        <v>6.7028741480500287</v>
      </c>
      <c r="M129" s="20">
        <f t="shared" si="20"/>
        <v>87.245872578474476</v>
      </c>
      <c r="N129" s="6">
        <f t="shared" si="17"/>
        <v>37.125903224882755</v>
      </c>
      <c r="O129" s="7">
        <f t="shared" si="21"/>
        <v>140.75103738162267</v>
      </c>
      <c r="P129" s="13">
        <f t="shared" si="18"/>
        <v>0.26377001488253432</v>
      </c>
    </row>
    <row r="130" spans="1:16">
      <c r="B130" t="s">
        <v>38</v>
      </c>
      <c r="C130" s="1">
        <v>10000</v>
      </c>
      <c r="D130" s="1">
        <v>6502</v>
      </c>
      <c r="E130" s="1">
        <v>109.93</v>
      </c>
      <c r="F130" s="1">
        <v>568.44000000000005</v>
      </c>
      <c r="G130" s="1">
        <v>132.43</v>
      </c>
      <c r="H130" s="1">
        <v>126.89</v>
      </c>
      <c r="I130" s="1">
        <v>2.35</v>
      </c>
      <c r="K130" s="2">
        <f t="shared" si="11"/>
        <v>104.36598628733549</v>
      </c>
      <c r="L130" s="12">
        <f t="shared" si="19"/>
        <v>6.7028741480500287</v>
      </c>
      <c r="M130" s="20">
        <f t="shared" si="20"/>
        <v>97.66311213928546</v>
      </c>
      <c r="N130" s="6">
        <f t="shared" si="17"/>
        <v>41.558771123100193</v>
      </c>
      <c r="O130" s="7">
        <f t="shared" si="21"/>
        <v>140.75103738162267</v>
      </c>
      <c r="P130" s="13">
        <f t="shared" si="18"/>
        <v>0.29526440370326085</v>
      </c>
    </row>
    <row r="131" spans="1:16">
      <c r="B131" t="s">
        <v>39</v>
      </c>
      <c r="C131" s="1">
        <v>10000</v>
      </c>
      <c r="D131" s="1">
        <v>7526</v>
      </c>
      <c r="E131" s="1">
        <v>113.4</v>
      </c>
      <c r="F131" s="1">
        <v>582.6</v>
      </c>
      <c r="G131" s="1">
        <v>194.26</v>
      </c>
      <c r="H131" s="1">
        <v>124.33</v>
      </c>
      <c r="I131" s="1">
        <v>2</v>
      </c>
      <c r="K131" s="2">
        <f t="shared" ref="K131:K194" si="22">G131/H131*100</f>
        <v>156.24547575002009</v>
      </c>
      <c r="L131" s="12">
        <f t="shared" si="19"/>
        <v>6.7028741480500287</v>
      </c>
      <c r="M131" s="20">
        <f t="shared" si="20"/>
        <v>149.54260160197006</v>
      </c>
      <c r="N131" s="6">
        <f t="shared" si="17"/>
        <v>74.771300800985031</v>
      </c>
      <c r="O131" s="7">
        <f t="shared" si="21"/>
        <v>140.75103738162267</v>
      </c>
      <c r="P131" s="13">
        <f t="shared" si="18"/>
        <v>0.53123090381391136</v>
      </c>
    </row>
    <row r="132" spans="1:16">
      <c r="B132" t="s">
        <v>39</v>
      </c>
      <c r="C132" s="1">
        <v>10000</v>
      </c>
      <c r="D132" s="1">
        <v>7844</v>
      </c>
      <c r="E132" s="1">
        <v>104.9</v>
      </c>
      <c r="F132" s="1">
        <v>553.28</v>
      </c>
      <c r="G132" s="1">
        <v>200.56</v>
      </c>
      <c r="H132" s="1">
        <v>119.11</v>
      </c>
      <c r="I132" s="1">
        <v>2</v>
      </c>
      <c r="K132" s="2">
        <f t="shared" si="22"/>
        <v>168.38216774410208</v>
      </c>
      <c r="L132" s="12">
        <f t="shared" si="19"/>
        <v>6.7028741480500287</v>
      </c>
      <c r="M132" s="20">
        <f t="shared" si="20"/>
        <v>161.67929359605205</v>
      </c>
      <c r="N132" s="6">
        <f t="shared" si="17"/>
        <v>80.839646798026024</v>
      </c>
      <c r="O132" s="7">
        <f t="shared" si="21"/>
        <v>140.75103738162267</v>
      </c>
      <c r="P132" s="13">
        <f t="shared" si="18"/>
        <v>0.57434494481801202</v>
      </c>
    </row>
    <row r="133" spans="1:16">
      <c r="B133" t="s">
        <v>39</v>
      </c>
      <c r="C133" s="1">
        <v>10000</v>
      </c>
      <c r="D133" s="1">
        <v>6217</v>
      </c>
      <c r="E133" s="1">
        <v>108.31</v>
      </c>
      <c r="F133" s="1">
        <v>553.64</v>
      </c>
      <c r="G133" s="1">
        <v>232.09</v>
      </c>
      <c r="H133" s="1">
        <v>132.31</v>
      </c>
      <c r="I133" s="1">
        <v>2</v>
      </c>
      <c r="K133" s="2">
        <f t="shared" si="22"/>
        <v>175.41380092207694</v>
      </c>
      <c r="L133" s="12">
        <f t="shared" si="19"/>
        <v>6.7028741480500287</v>
      </c>
      <c r="M133" s="20">
        <f t="shared" si="20"/>
        <v>168.71092677402692</v>
      </c>
      <c r="N133" s="6">
        <f t="shared" si="17"/>
        <v>84.355463387013458</v>
      </c>
      <c r="O133" s="7">
        <f t="shared" si="21"/>
        <v>140.75103738162267</v>
      </c>
      <c r="P133" s="13">
        <f t="shared" si="18"/>
        <v>0.59932391942730667</v>
      </c>
    </row>
    <row r="134" spans="1:16">
      <c r="B134" t="s">
        <v>40</v>
      </c>
      <c r="C134" s="1">
        <v>10000</v>
      </c>
      <c r="D134" s="1">
        <v>7764</v>
      </c>
      <c r="E134" s="1">
        <v>114.62</v>
      </c>
      <c r="F134" s="1">
        <v>566.53</v>
      </c>
      <c r="G134" s="1">
        <v>85.58</v>
      </c>
      <c r="H134" s="1">
        <v>129.94999999999999</v>
      </c>
      <c r="I134" s="1">
        <v>2.1</v>
      </c>
      <c r="K134" s="2">
        <f t="shared" si="22"/>
        <v>65.856098499422856</v>
      </c>
      <c r="L134" s="12">
        <f t="shared" si="19"/>
        <v>6.7028741480500287</v>
      </c>
      <c r="M134" s="20">
        <f t="shared" si="20"/>
        <v>59.153224351372828</v>
      </c>
      <c r="N134" s="6">
        <f t="shared" si="17"/>
        <v>28.168202072082298</v>
      </c>
      <c r="O134" s="7">
        <f t="shared" si="21"/>
        <v>140.75103738162267</v>
      </c>
      <c r="P134" s="13">
        <f t="shared" si="18"/>
        <v>0.20012784698494956</v>
      </c>
    </row>
    <row r="135" spans="1:16">
      <c r="B135" t="s">
        <v>40</v>
      </c>
      <c r="C135" s="1">
        <v>10000</v>
      </c>
      <c r="D135" s="1">
        <v>7080</v>
      </c>
      <c r="E135" s="1">
        <v>86.83</v>
      </c>
      <c r="F135" s="1">
        <v>475.83</v>
      </c>
      <c r="G135" s="1">
        <v>93.61</v>
      </c>
      <c r="H135" s="1">
        <v>105.8</v>
      </c>
      <c r="I135" s="1">
        <v>2.1</v>
      </c>
      <c r="K135" s="2">
        <f t="shared" si="22"/>
        <v>88.478260869565219</v>
      </c>
      <c r="L135" s="12">
        <f t="shared" si="19"/>
        <v>6.7028741480500287</v>
      </c>
      <c r="M135" s="20">
        <f t="shared" si="20"/>
        <v>81.77538672151519</v>
      </c>
      <c r="N135" s="6">
        <f t="shared" si="17"/>
        <v>38.940660343578664</v>
      </c>
      <c r="O135" s="7">
        <f t="shared" si="21"/>
        <v>140.75103738162267</v>
      </c>
      <c r="P135" s="13">
        <f t="shared" si="18"/>
        <v>0.27666339849416272</v>
      </c>
    </row>
    <row r="136" spans="1:16" ht="15.75" thickBot="1">
      <c r="B136" t="s">
        <v>40</v>
      </c>
      <c r="C136" s="1">
        <v>10000</v>
      </c>
      <c r="D136" s="1">
        <v>5226</v>
      </c>
      <c r="E136" s="1">
        <v>108.91</v>
      </c>
      <c r="F136" s="1">
        <v>606.30999999999995</v>
      </c>
      <c r="G136" s="1">
        <v>149.32</v>
      </c>
      <c r="H136" s="1">
        <v>130.12</v>
      </c>
      <c r="I136" s="1">
        <v>2.1</v>
      </c>
      <c r="K136" s="2">
        <f t="shared" si="22"/>
        <v>114.75561020596372</v>
      </c>
      <c r="L136" s="12">
        <f t="shared" si="19"/>
        <v>6.7028741480500287</v>
      </c>
      <c r="M136" s="21">
        <f t="shared" si="20"/>
        <v>108.05273605791369</v>
      </c>
      <c r="N136" s="6">
        <f t="shared" si="17"/>
        <v>51.453683837101757</v>
      </c>
      <c r="O136" s="7">
        <f t="shared" si="21"/>
        <v>140.75103738162267</v>
      </c>
      <c r="P136" s="13">
        <f t="shared" si="18"/>
        <v>0.36556521922885571</v>
      </c>
    </row>
    <row r="137" spans="1:16">
      <c r="K137" s="2" t="e">
        <f t="shared" si="22"/>
        <v>#DIV/0!</v>
      </c>
      <c r="L137" s="8" t="s">
        <v>9</v>
      </c>
      <c r="M137" s="19" t="s">
        <v>10</v>
      </c>
      <c r="N137" s="9" t="s">
        <v>11</v>
      </c>
      <c r="O137" s="10" t="s">
        <v>12</v>
      </c>
      <c r="P137" s="11" t="s">
        <v>13</v>
      </c>
    </row>
    <row r="138" spans="1:16">
      <c r="A138" t="s">
        <v>18</v>
      </c>
      <c r="B138" t="s">
        <v>30</v>
      </c>
      <c r="C138" s="1">
        <v>10000</v>
      </c>
      <c r="D138" s="1">
        <v>9983</v>
      </c>
      <c r="E138" s="1">
        <v>34.409999999999997</v>
      </c>
      <c r="F138" s="1">
        <v>179.42</v>
      </c>
      <c r="G138" s="1">
        <v>1.99</v>
      </c>
      <c r="H138" s="1">
        <v>51.45</v>
      </c>
      <c r="I138" s="1">
        <v>1</v>
      </c>
      <c r="K138" s="2">
        <f t="shared" si="22"/>
        <v>3.8678328474246841</v>
      </c>
      <c r="L138" s="12">
        <f>AVERAGE(K138:K140)</f>
        <v>3.8735551253343878</v>
      </c>
      <c r="M138" s="20">
        <f>K138-L138</f>
        <v>-5.7222779097036991E-3</v>
      </c>
      <c r="N138" s="6">
        <f>M138/I138</f>
        <v>-5.7222779097036991E-3</v>
      </c>
      <c r="O138" s="18">
        <f>AVERAGE(N138:N170)</f>
        <v>1.6518833359853091</v>
      </c>
      <c r="P138" s="13">
        <f>N138/O138</f>
        <v>-3.4640932474147737E-3</v>
      </c>
    </row>
    <row r="139" spans="1:16">
      <c r="B139" t="s">
        <v>30</v>
      </c>
      <c r="C139" s="1">
        <v>10000</v>
      </c>
      <c r="D139" s="1">
        <v>9976</v>
      </c>
      <c r="E139" s="1">
        <v>33.340000000000003</v>
      </c>
      <c r="F139" s="1">
        <v>174.91</v>
      </c>
      <c r="G139" s="1">
        <v>1.95</v>
      </c>
      <c r="H139" s="1">
        <v>49.75</v>
      </c>
      <c r="I139" s="1">
        <v>1</v>
      </c>
      <c r="K139" s="2">
        <f t="shared" si="22"/>
        <v>3.9195979899497488</v>
      </c>
      <c r="L139" s="12">
        <f>L138</f>
        <v>3.8735551253343878</v>
      </c>
      <c r="M139" s="20">
        <f>K139-L139</f>
        <v>4.6042864615361001E-2</v>
      </c>
      <c r="N139" s="6">
        <f t="shared" ref="N139:N170" si="23">M139/I139</f>
        <v>4.6042864615361001E-2</v>
      </c>
      <c r="O139" s="7">
        <f>O138</f>
        <v>1.6518833359853091</v>
      </c>
      <c r="P139" s="13">
        <f t="shared" ref="P139:P170" si="24">N139/O139</f>
        <v>2.7872951807397177E-2</v>
      </c>
    </row>
    <row r="140" spans="1:16">
      <c r="B140" t="s">
        <v>30</v>
      </c>
      <c r="C140" s="1">
        <v>10000</v>
      </c>
      <c r="D140" s="1">
        <v>9965</v>
      </c>
      <c r="E140" s="1">
        <v>33.53</v>
      </c>
      <c r="F140" s="1">
        <v>163.82</v>
      </c>
      <c r="G140" s="1">
        <v>1.94</v>
      </c>
      <c r="H140" s="1">
        <v>50.61</v>
      </c>
      <c r="I140" s="1">
        <v>1</v>
      </c>
      <c r="K140" s="2">
        <f t="shared" si="22"/>
        <v>3.8332345386287296</v>
      </c>
      <c r="L140" s="12">
        <f t="shared" ref="L140:L170" si="25">L139</f>
        <v>3.8735551253343878</v>
      </c>
      <c r="M140" s="20">
        <f t="shared" ref="M140:M170" si="26">K140-L140</f>
        <v>-4.032058670565819E-2</v>
      </c>
      <c r="N140" s="6">
        <f t="shared" si="23"/>
        <v>-4.032058670565819E-2</v>
      </c>
      <c r="O140" s="7">
        <f t="shared" ref="O140:O170" si="27">O139</f>
        <v>1.6518833359853091</v>
      </c>
      <c r="P140" s="13">
        <f t="shared" si="24"/>
        <v>-2.4408858559982941E-2</v>
      </c>
    </row>
    <row r="141" spans="1:16">
      <c r="B141" t="s">
        <v>31</v>
      </c>
      <c r="C141" s="1">
        <v>10000</v>
      </c>
      <c r="D141" s="1">
        <v>9960</v>
      </c>
      <c r="E141" s="1">
        <v>36.47</v>
      </c>
      <c r="F141" s="1">
        <v>186.34</v>
      </c>
      <c r="G141" s="1">
        <v>3.02</v>
      </c>
      <c r="H141" s="1">
        <v>52.59</v>
      </c>
      <c r="I141" s="1">
        <v>1.2</v>
      </c>
      <c r="K141" s="2">
        <f t="shared" si="22"/>
        <v>5.7425366039170944</v>
      </c>
      <c r="L141" s="12">
        <f t="shared" si="25"/>
        <v>3.8735551253343878</v>
      </c>
      <c r="M141" s="20">
        <f t="shared" si="26"/>
        <v>1.8689814785827066</v>
      </c>
      <c r="N141" s="6">
        <f t="shared" si="23"/>
        <v>1.5574845654855889</v>
      </c>
      <c r="O141" s="7">
        <f t="shared" si="27"/>
        <v>1.6518833359853091</v>
      </c>
      <c r="P141" s="13">
        <f t="shared" si="24"/>
        <v>0.94285385145349043</v>
      </c>
    </row>
    <row r="142" spans="1:16">
      <c r="B142" t="s">
        <v>31</v>
      </c>
      <c r="C142" s="1">
        <v>10000</v>
      </c>
      <c r="D142" s="1">
        <v>9956</v>
      </c>
      <c r="E142" s="1">
        <v>35.72</v>
      </c>
      <c r="F142" s="1">
        <v>184.6</v>
      </c>
      <c r="G142" s="1">
        <v>3.26</v>
      </c>
      <c r="H142" s="1">
        <v>53.72</v>
      </c>
      <c r="I142" s="1">
        <v>1.2</v>
      </c>
      <c r="K142" s="2">
        <f t="shared" si="22"/>
        <v>6.0685033507073713</v>
      </c>
      <c r="L142" s="12">
        <f t="shared" si="25"/>
        <v>3.8735551253343878</v>
      </c>
      <c r="M142" s="20">
        <f t="shared" si="26"/>
        <v>2.1949482253729835</v>
      </c>
      <c r="N142" s="6">
        <f t="shared" si="23"/>
        <v>1.829123521144153</v>
      </c>
      <c r="O142" s="7">
        <f t="shared" si="27"/>
        <v>1.6518833359853091</v>
      </c>
      <c r="P142" s="13">
        <f t="shared" si="24"/>
        <v>1.1072958248913651</v>
      </c>
    </row>
    <row r="143" spans="1:16">
      <c r="B143" t="s">
        <v>31</v>
      </c>
      <c r="C143" s="1">
        <v>10000</v>
      </c>
      <c r="D143" s="1">
        <v>9937</v>
      </c>
      <c r="E143" s="1">
        <v>36.56</v>
      </c>
      <c r="F143" s="1">
        <v>175.78</v>
      </c>
      <c r="G143" s="1">
        <v>3.33</v>
      </c>
      <c r="H143" s="1">
        <v>53.22</v>
      </c>
      <c r="I143" s="1">
        <v>1.2</v>
      </c>
      <c r="K143" s="2">
        <f t="shared" si="22"/>
        <v>6.2570462232243527</v>
      </c>
      <c r="L143" s="12">
        <f t="shared" si="25"/>
        <v>3.8735551253343878</v>
      </c>
      <c r="M143" s="20">
        <f t="shared" si="26"/>
        <v>2.3834910978899648</v>
      </c>
      <c r="N143" s="6">
        <f t="shared" si="23"/>
        <v>1.9862425815749707</v>
      </c>
      <c r="O143" s="7">
        <f t="shared" si="27"/>
        <v>1.6518833359853091</v>
      </c>
      <c r="P143" s="13">
        <f t="shared" si="24"/>
        <v>1.2024109319985508</v>
      </c>
    </row>
    <row r="144" spans="1:16">
      <c r="B144" t="s">
        <v>32</v>
      </c>
      <c r="C144" s="1">
        <v>10000</v>
      </c>
      <c r="D144" s="1">
        <v>9915</v>
      </c>
      <c r="E144" s="1">
        <v>37.380000000000003</v>
      </c>
      <c r="F144" s="1">
        <v>191.44</v>
      </c>
      <c r="G144" s="1">
        <v>3.45</v>
      </c>
      <c r="H144" s="1">
        <v>54.53</v>
      </c>
      <c r="I144" s="1">
        <v>2</v>
      </c>
      <c r="K144" s="2">
        <f t="shared" si="22"/>
        <v>6.3267925912341827</v>
      </c>
      <c r="L144" s="12">
        <f t="shared" si="25"/>
        <v>3.8735551253343878</v>
      </c>
      <c r="M144" s="20">
        <f t="shared" si="26"/>
        <v>2.4532374658997949</v>
      </c>
      <c r="N144" s="6">
        <f t="shared" si="23"/>
        <v>1.2266187329498974</v>
      </c>
      <c r="O144" s="7">
        <f t="shared" si="27"/>
        <v>1.6518833359853091</v>
      </c>
      <c r="P144" s="13">
        <f t="shared" si="24"/>
        <v>0.74255772561459288</v>
      </c>
    </row>
    <row r="145" spans="2:16">
      <c r="B145" t="s">
        <v>32</v>
      </c>
      <c r="C145" s="1">
        <v>10000</v>
      </c>
      <c r="D145" s="1">
        <v>9943</v>
      </c>
      <c r="E145" s="1">
        <v>36.22</v>
      </c>
      <c r="F145" s="1">
        <v>186.71</v>
      </c>
      <c r="G145" s="1">
        <v>4.01</v>
      </c>
      <c r="H145" s="1">
        <v>52.92</v>
      </c>
      <c r="I145" s="1">
        <v>2</v>
      </c>
      <c r="K145" s="2">
        <f t="shared" si="22"/>
        <v>7.5774754346182913</v>
      </c>
      <c r="L145" s="12">
        <f t="shared" si="25"/>
        <v>3.8735551253343878</v>
      </c>
      <c r="M145" s="20">
        <f t="shared" si="26"/>
        <v>3.7039203092839035</v>
      </c>
      <c r="N145" s="6">
        <f t="shared" si="23"/>
        <v>1.8519601546419517</v>
      </c>
      <c r="O145" s="7">
        <f t="shared" si="27"/>
        <v>1.6518833359853091</v>
      </c>
      <c r="P145" s="13">
        <f t="shared" si="24"/>
        <v>1.1211204292083385</v>
      </c>
    </row>
    <row r="146" spans="2:16">
      <c r="B146" t="s">
        <v>32</v>
      </c>
      <c r="C146" s="1">
        <v>10000</v>
      </c>
      <c r="D146" s="1">
        <v>9915</v>
      </c>
      <c r="E146" s="1">
        <v>36.75</v>
      </c>
      <c r="F146" s="1">
        <v>177.07</v>
      </c>
      <c r="G146" s="1">
        <v>3.67</v>
      </c>
      <c r="H146" s="1">
        <v>54.02</v>
      </c>
      <c r="I146" s="1">
        <v>2</v>
      </c>
      <c r="K146" s="2">
        <f t="shared" si="22"/>
        <v>6.7937800814513141</v>
      </c>
      <c r="L146" s="12">
        <f t="shared" si="25"/>
        <v>3.8735551253343878</v>
      </c>
      <c r="M146" s="20">
        <f t="shared" si="26"/>
        <v>2.9202249561169262</v>
      </c>
      <c r="N146" s="6">
        <f t="shared" si="23"/>
        <v>1.4601124780584631</v>
      </c>
      <c r="O146" s="7">
        <f t="shared" si="27"/>
        <v>1.6518833359853091</v>
      </c>
      <c r="P146" s="13">
        <f t="shared" si="24"/>
        <v>0.88390774714579989</v>
      </c>
    </row>
    <row r="147" spans="2:16">
      <c r="B147" t="s">
        <v>33</v>
      </c>
      <c r="C147" s="1">
        <v>10000</v>
      </c>
      <c r="D147" s="1">
        <v>9892</v>
      </c>
      <c r="E147" s="1">
        <v>35.24</v>
      </c>
      <c r="F147" s="1">
        <v>188.66</v>
      </c>
      <c r="G147" s="1">
        <v>6.16</v>
      </c>
      <c r="H147" s="1">
        <v>53.4</v>
      </c>
      <c r="I147" s="1">
        <v>2</v>
      </c>
      <c r="K147" s="2">
        <f t="shared" si="22"/>
        <v>11.535580524344571</v>
      </c>
      <c r="L147" s="12">
        <f t="shared" si="25"/>
        <v>3.8735551253343878</v>
      </c>
      <c r="M147" s="20">
        <f t="shared" si="26"/>
        <v>7.662025399010183</v>
      </c>
      <c r="N147" s="6">
        <f t="shared" si="23"/>
        <v>3.8310126995050915</v>
      </c>
      <c r="O147" s="7">
        <f t="shared" si="27"/>
        <v>1.6518833359853091</v>
      </c>
      <c r="P147" s="13">
        <f t="shared" si="24"/>
        <v>2.3191787313599743</v>
      </c>
    </row>
    <row r="148" spans="2:16">
      <c r="B148" t="s">
        <v>33</v>
      </c>
      <c r="C148" s="1">
        <v>10000</v>
      </c>
      <c r="D148" s="1">
        <v>9923</v>
      </c>
      <c r="E148" s="1">
        <v>35.090000000000003</v>
      </c>
      <c r="F148" s="1">
        <v>174.63</v>
      </c>
      <c r="G148" s="1">
        <v>6.31</v>
      </c>
      <c r="H148" s="1">
        <v>52.55</v>
      </c>
      <c r="I148" s="1">
        <v>2</v>
      </c>
      <c r="K148" s="2">
        <f t="shared" si="22"/>
        <v>12.007611798287346</v>
      </c>
      <c r="L148" s="12">
        <f t="shared" si="25"/>
        <v>3.8735551253343878</v>
      </c>
      <c r="M148" s="20">
        <f t="shared" si="26"/>
        <v>8.1340566729529584</v>
      </c>
      <c r="N148" s="6">
        <f t="shared" si="23"/>
        <v>4.0670283364764792</v>
      </c>
      <c r="O148" s="7">
        <f t="shared" si="27"/>
        <v>1.6518833359853091</v>
      </c>
      <c r="P148" s="13">
        <f t="shared" si="24"/>
        <v>2.4620554296291108</v>
      </c>
    </row>
    <row r="149" spans="2:16">
      <c r="B149" t="s">
        <v>33</v>
      </c>
      <c r="C149" s="1">
        <v>10000</v>
      </c>
      <c r="D149" s="1">
        <v>9931</v>
      </c>
      <c r="E149" s="1">
        <v>34.51</v>
      </c>
      <c r="F149" s="1">
        <v>185.57</v>
      </c>
      <c r="G149" s="1">
        <v>7.44</v>
      </c>
      <c r="H149" s="1">
        <v>53.4</v>
      </c>
      <c r="I149" s="1">
        <v>2</v>
      </c>
      <c r="K149" s="2">
        <f t="shared" si="22"/>
        <v>13.932584269662923</v>
      </c>
      <c r="L149" s="12">
        <f t="shared" si="25"/>
        <v>3.8735551253343878</v>
      </c>
      <c r="M149" s="20">
        <f t="shared" si="26"/>
        <v>10.059029144328536</v>
      </c>
      <c r="N149" s="6">
        <f t="shared" si="23"/>
        <v>5.0295145721642678</v>
      </c>
      <c r="O149" s="7">
        <f t="shared" si="27"/>
        <v>1.6518833359853091</v>
      </c>
      <c r="P149" s="13">
        <f t="shared" si="24"/>
        <v>3.0447153637301403</v>
      </c>
    </row>
    <row r="150" spans="2:16">
      <c r="B150" t="s">
        <v>34</v>
      </c>
      <c r="C150" s="1">
        <v>10000</v>
      </c>
      <c r="D150" s="1">
        <v>9955</v>
      </c>
      <c r="E150" s="1">
        <v>37.450000000000003</v>
      </c>
      <c r="F150" s="1">
        <v>194.03</v>
      </c>
      <c r="G150" s="1">
        <v>3.29</v>
      </c>
      <c r="H150" s="1">
        <v>54.8</v>
      </c>
      <c r="I150" s="1">
        <v>2</v>
      </c>
      <c r="K150" s="2">
        <f t="shared" si="22"/>
        <v>6.0036496350364965</v>
      </c>
      <c r="L150" s="12">
        <f t="shared" si="25"/>
        <v>3.8735551253343878</v>
      </c>
      <c r="M150" s="20">
        <f t="shared" si="26"/>
        <v>2.1300945097021087</v>
      </c>
      <c r="N150" s="6">
        <f t="shared" si="23"/>
        <v>1.0650472548510543</v>
      </c>
      <c r="O150" s="7">
        <f t="shared" si="27"/>
        <v>1.6518833359853091</v>
      </c>
      <c r="P150" s="13">
        <f t="shared" si="24"/>
        <v>0.64474726008164429</v>
      </c>
    </row>
    <row r="151" spans="2:16">
      <c r="B151" t="s">
        <v>34</v>
      </c>
      <c r="C151" s="1">
        <v>10000</v>
      </c>
      <c r="D151" s="1">
        <v>9903</v>
      </c>
      <c r="E151" s="1">
        <v>36.46</v>
      </c>
      <c r="F151" s="1">
        <v>187.42</v>
      </c>
      <c r="G151" s="1">
        <v>3.75</v>
      </c>
      <c r="H151" s="1">
        <v>51.87</v>
      </c>
      <c r="I151" s="1">
        <v>2</v>
      </c>
      <c r="K151" s="2">
        <f t="shared" si="22"/>
        <v>7.2296124927703875</v>
      </c>
      <c r="L151" s="12">
        <f t="shared" si="25"/>
        <v>3.8735551253343878</v>
      </c>
      <c r="M151" s="20">
        <f t="shared" si="26"/>
        <v>3.3560573674359997</v>
      </c>
      <c r="N151" s="6">
        <f t="shared" si="23"/>
        <v>1.6780286837179998</v>
      </c>
      <c r="O151" s="7">
        <f t="shared" si="27"/>
        <v>1.6518833359853091</v>
      </c>
      <c r="P151" s="13">
        <f t="shared" si="24"/>
        <v>1.0158275994212966</v>
      </c>
    </row>
    <row r="152" spans="2:16">
      <c r="B152" t="s">
        <v>34</v>
      </c>
      <c r="C152" s="1">
        <v>10000</v>
      </c>
      <c r="D152" s="1">
        <v>9952</v>
      </c>
      <c r="E152" s="1">
        <v>38</v>
      </c>
      <c r="F152" s="1">
        <v>182.67</v>
      </c>
      <c r="G152" s="1">
        <v>3.33</v>
      </c>
      <c r="H152" s="1">
        <v>53.96</v>
      </c>
      <c r="I152" s="1">
        <v>2</v>
      </c>
      <c r="K152" s="2">
        <f t="shared" si="22"/>
        <v>6.1712379540400297</v>
      </c>
      <c r="L152" s="12">
        <f t="shared" si="25"/>
        <v>3.8735551253343878</v>
      </c>
      <c r="M152" s="20">
        <f t="shared" si="26"/>
        <v>2.2976828287056419</v>
      </c>
      <c r="N152" s="6">
        <f t="shared" si="23"/>
        <v>1.1488414143528209</v>
      </c>
      <c r="O152" s="7">
        <f t="shared" si="27"/>
        <v>1.6518833359853091</v>
      </c>
      <c r="P152" s="13">
        <f t="shared" si="24"/>
        <v>0.69547369921712077</v>
      </c>
    </row>
    <row r="153" spans="2:16">
      <c r="B153" t="s">
        <v>35</v>
      </c>
      <c r="C153" s="1">
        <v>10000</v>
      </c>
      <c r="D153" s="1">
        <v>9903</v>
      </c>
      <c r="E153" s="1">
        <v>37.79</v>
      </c>
      <c r="F153" s="1">
        <v>195.03</v>
      </c>
      <c r="G153" s="1">
        <v>2.5499999999999998</v>
      </c>
      <c r="H153" s="1">
        <v>54.29</v>
      </c>
      <c r="I153" s="1">
        <v>1.3</v>
      </c>
      <c r="K153" s="2">
        <f t="shared" si="22"/>
        <v>4.6969976054522009</v>
      </c>
      <c r="L153" s="12">
        <f t="shared" si="25"/>
        <v>3.8735551253343878</v>
      </c>
      <c r="M153" s="20">
        <f t="shared" si="26"/>
        <v>0.82344248011781307</v>
      </c>
      <c r="N153" s="6">
        <f t="shared" si="23"/>
        <v>0.63341729239831768</v>
      </c>
      <c r="O153" s="7">
        <f t="shared" si="27"/>
        <v>1.6518833359853091</v>
      </c>
      <c r="P153" s="13">
        <f t="shared" si="24"/>
        <v>0.38345159043601545</v>
      </c>
    </row>
    <row r="154" spans="2:16">
      <c r="B154" t="s">
        <v>35</v>
      </c>
      <c r="C154" s="1">
        <v>10000</v>
      </c>
      <c r="D154" s="1">
        <v>9836</v>
      </c>
      <c r="E154" s="1">
        <v>37.119999999999997</v>
      </c>
      <c r="F154" s="1">
        <v>190.46</v>
      </c>
      <c r="G154" s="1">
        <v>2.7</v>
      </c>
      <c r="H154" s="1">
        <v>53.43</v>
      </c>
      <c r="I154" s="1">
        <v>1.3</v>
      </c>
      <c r="K154" s="2">
        <f t="shared" si="22"/>
        <v>5.0533408197641778</v>
      </c>
      <c r="L154" s="12">
        <f t="shared" si="25"/>
        <v>3.8735551253343878</v>
      </c>
      <c r="M154" s="20">
        <f t="shared" si="26"/>
        <v>1.17978569442979</v>
      </c>
      <c r="N154" s="6">
        <f t="shared" si="23"/>
        <v>0.90752745725368456</v>
      </c>
      <c r="O154" s="7">
        <f t="shared" si="27"/>
        <v>1.6518833359853091</v>
      </c>
      <c r="P154" s="13">
        <f t="shared" si="24"/>
        <v>0.54938955886516405</v>
      </c>
    </row>
    <row r="155" spans="2:16">
      <c r="B155" t="s">
        <v>35</v>
      </c>
      <c r="C155" s="1">
        <v>10000</v>
      </c>
      <c r="D155" s="1">
        <v>9913</v>
      </c>
      <c r="E155" s="1">
        <v>38.049999999999997</v>
      </c>
      <c r="F155" s="1">
        <v>178.43</v>
      </c>
      <c r="G155" s="1">
        <v>2.62</v>
      </c>
      <c r="H155" s="1">
        <v>53.53</v>
      </c>
      <c r="I155" s="1">
        <v>1.3</v>
      </c>
      <c r="K155" s="2">
        <f t="shared" si="22"/>
        <v>4.894451709321876</v>
      </c>
      <c r="L155" s="12">
        <f t="shared" si="25"/>
        <v>3.8735551253343878</v>
      </c>
      <c r="M155" s="20">
        <f t="shared" si="26"/>
        <v>1.0208965839874882</v>
      </c>
      <c r="N155" s="6">
        <f t="shared" si="23"/>
        <v>0.78530506460576011</v>
      </c>
      <c r="O155" s="7">
        <f t="shared" si="27"/>
        <v>1.6518833359853091</v>
      </c>
      <c r="P155" s="13">
        <f t="shared" si="24"/>
        <v>0.47539983453937096</v>
      </c>
    </row>
    <row r="156" spans="2:16">
      <c r="B156" t="s">
        <v>36</v>
      </c>
      <c r="C156" s="1">
        <v>10000</v>
      </c>
      <c r="D156" s="1">
        <v>9867</v>
      </c>
      <c r="E156" s="1">
        <v>36.54</v>
      </c>
      <c r="F156" s="1">
        <v>190.05</v>
      </c>
      <c r="G156" s="1">
        <v>4.38</v>
      </c>
      <c r="H156" s="1">
        <v>55.32</v>
      </c>
      <c r="I156" s="1">
        <v>1.7</v>
      </c>
      <c r="K156" s="2">
        <f t="shared" si="22"/>
        <v>7.917570498915401</v>
      </c>
      <c r="L156" s="12">
        <f t="shared" si="25"/>
        <v>3.8735551253343878</v>
      </c>
      <c r="M156" s="20">
        <f t="shared" si="26"/>
        <v>4.0440153735810132</v>
      </c>
      <c r="N156" s="6">
        <f t="shared" si="23"/>
        <v>2.3788325726947135</v>
      </c>
      <c r="O156" s="7">
        <f t="shared" si="27"/>
        <v>1.6518833359853091</v>
      </c>
      <c r="P156" s="13">
        <f t="shared" si="24"/>
        <v>1.4400729887354886</v>
      </c>
    </row>
    <row r="157" spans="2:16">
      <c r="B157" t="s">
        <v>36</v>
      </c>
      <c r="C157" s="1">
        <v>10000</v>
      </c>
      <c r="D157" s="1">
        <v>9816</v>
      </c>
      <c r="E157" s="1">
        <v>35.4</v>
      </c>
      <c r="F157" s="1">
        <v>182.82</v>
      </c>
      <c r="G157" s="1">
        <v>5.79</v>
      </c>
      <c r="H157" s="1">
        <v>50.89</v>
      </c>
      <c r="I157" s="1">
        <v>1.7</v>
      </c>
      <c r="K157" s="2">
        <f t="shared" si="22"/>
        <v>11.377480841029671</v>
      </c>
      <c r="L157" s="12">
        <f t="shared" si="25"/>
        <v>3.8735551253343878</v>
      </c>
      <c r="M157" s="20">
        <f t="shared" si="26"/>
        <v>7.5039257156952832</v>
      </c>
      <c r="N157" s="6">
        <f t="shared" si="23"/>
        <v>4.4140739504089899</v>
      </c>
      <c r="O157" s="7">
        <f t="shared" si="27"/>
        <v>1.6518833359853091</v>
      </c>
      <c r="P157" s="13">
        <f t="shared" si="24"/>
        <v>2.672146303707398</v>
      </c>
    </row>
    <row r="158" spans="2:16">
      <c r="B158" t="s">
        <v>36</v>
      </c>
      <c r="C158" s="1">
        <v>10000</v>
      </c>
      <c r="D158" s="1">
        <v>9735</v>
      </c>
      <c r="E158" s="1">
        <v>35.94</v>
      </c>
      <c r="F158" s="1">
        <v>175.21</v>
      </c>
      <c r="G158" s="1">
        <v>5.54</v>
      </c>
      <c r="H158" s="1">
        <v>53.87</v>
      </c>
      <c r="I158" s="1">
        <v>1.7</v>
      </c>
      <c r="K158" s="2">
        <f t="shared" si="22"/>
        <v>10.284017078151104</v>
      </c>
      <c r="L158" s="12">
        <f t="shared" si="25"/>
        <v>3.8735551253343878</v>
      </c>
      <c r="M158" s="20">
        <f t="shared" si="26"/>
        <v>6.4104619528167159</v>
      </c>
      <c r="N158" s="6">
        <f t="shared" si="23"/>
        <v>3.7708599722451273</v>
      </c>
      <c r="O158" s="7">
        <f t="shared" si="27"/>
        <v>1.6518833359853091</v>
      </c>
      <c r="P158" s="13">
        <f t="shared" si="24"/>
        <v>2.282764097257449</v>
      </c>
    </row>
    <row r="159" spans="2:16">
      <c r="B159" t="s">
        <v>37</v>
      </c>
      <c r="C159" s="1">
        <v>10000</v>
      </c>
      <c r="D159" s="1">
        <v>9925</v>
      </c>
      <c r="E159" s="1">
        <v>36.28</v>
      </c>
      <c r="F159" s="1">
        <v>188.56</v>
      </c>
      <c r="G159" s="1">
        <v>3.73</v>
      </c>
      <c r="H159" s="1">
        <v>54.2</v>
      </c>
      <c r="I159" s="1">
        <v>2.2000000000000002</v>
      </c>
      <c r="K159" s="2">
        <f t="shared" si="22"/>
        <v>6.8819188191881917</v>
      </c>
      <c r="L159" s="12">
        <f t="shared" si="25"/>
        <v>3.8735551253343878</v>
      </c>
      <c r="M159" s="20">
        <f t="shared" si="26"/>
        <v>3.0083636938538039</v>
      </c>
      <c r="N159" s="6">
        <f t="shared" si="23"/>
        <v>1.3674380426608199</v>
      </c>
      <c r="O159" s="7">
        <f t="shared" si="27"/>
        <v>1.6518833359853091</v>
      </c>
      <c r="P159" s="13">
        <f t="shared" si="24"/>
        <v>0.82780545869795075</v>
      </c>
    </row>
    <row r="160" spans="2:16">
      <c r="B160" t="s">
        <v>37</v>
      </c>
      <c r="C160" s="1">
        <v>10000</v>
      </c>
      <c r="D160" s="1">
        <v>9922</v>
      </c>
      <c r="E160" s="1">
        <v>36.46</v>
      </c>
      <c r="F160" s="1">
        <v>184.67</v>
      </c>
      <c r="G160" s="1">
        <v>3.73</v>
      </c>
      <c r="H160" s="1">
        <v>53.66</v>
      </c>
      <c r="I160" s="1">
        <v>2.2000000000000002</v>
      </c>
      <c r="K160" s="2">
        <f t="shared" si="22"/>
        <v>6.9511740588893032</v>
      </c>
      <c r="L160" s="12">
        <f t="shared" si="25"/>
        <v>3.8735551253343878</v>
      </c>
      <c r="M160" s="20">
        <f t="shared" si="26"/>
        <v>3.0776189335549153</v>
      </c>
      <c r="N160" s="6">
        <f t="shared" si="23"/>
        <v>1.398917697070416</v>
      </c>
      <c r="O160" s="7">
        <f t="shared" si="27"/>
        <v>1.6518833359853091</v>
      </c>
      <c r="P160" s="13">
        <f t="shared" si="24"/>
        <v>0.84686228536593045</v>
      </c>
    </row>
    <row r="161" spans="1:16">
      <c r="B161" t="s">
        <v>37</v>
      </c>
      <c r="C161" s="1">
        <v>10000</v>
      </c>
      <c r="D161" s="1">
        <v>9913</v>
      </c>
      <c r="E161" s="1">
        <v>36.909999999999997</v>
      </c>
      <c r="F161" s="1">
        <v>174.61</v>
      </c>
      <c r="G161" s="1">
        <v>3.91</v>
      </c>
      <c r="H161" s="1">
        <v>52.2</v>
      </c>
      <c r="I161" s="1">
        <v>2.2000000000000002</v>
      </c>
      <c r="K161" s="2">
        <f t="shared" si="22"/>
        <v>7.4904214559386979</v>
      </c>
      <c r="L161" s="12">
        <f t="shared" si="25"/>
        <v>3.8735551253343878</v>
      </c>
      <c r="M161" s="20">
        <f t="shared" si="26"/>
        <v>3.6168663306043101</v>
      </c>
      <c r="N161" s="6">
        <f t="shared" si="23"/>
        <v>1.6440301502746864</v>
      </c>
      <c r="O161" s="7">
        <f t="shared" si="27"/>
        <v>1.6518833359853091</v>
      </c>
      <c r="P161" s="13">
        <f t="shared" si="24"/>
        <v>0.99524591989062072</v>
      </c>
    </row>
    <row r="162" spans="1:16">
      <c r="B162" t="s">
        <v>38</v>
      </c>
      <c r="C162" s="1">
        <v>10000</v>
      </c>
      <c r="D162" s="1">
        <v>9960</v>
      </c>
      <c r="E162" s="1">
        <v>36.659999999999997</v>
      </c>
      <c r="F162" s="1">
        <v>190.06</v>
      </c>
      <c r="G162" s="1">
        <v>2.8</v>
      </c>
      <c r="H162" s="1">
        <v>52.46</v>
      </c>
      <c r="I162" s="1">
        <v>2.35</v>
      </c>
      <c r="K162" s="2">
        <f t="shared" si="22"/>
        <v>5.3373999237514287</v>
      </c>
      <c r="L162" s="12">
        <f t="shared" si="25"/>
        <v>3.8735551253343878</v>
      </c>
      <c r="M162" s="20">
        <f t="shared" si="26"/>
        <v>1.4638447984170408</v>
      </c>
      <c r="N162" s="6">
        <f t="shared" si="23"/>
        <v>0.62291268017746415</v>
      </c>
      <c r="O162" s="7">
        <f t="shared" si="27"/>
        <v>1.6518833359853091</v>
      </c>
      <c r="P162" s="13">
        <f t="shared" si="24"/>
        <v>0.3770924172474393</v>
      </c>
    </row>
    <row r="163" spans="1:16">
      <c r="B163" t="s">
        <v>38</v>
      </c>
      <c r="C163" s="1">
        <v>10000</v>
      </c>
      <c r="D163" s="1">
        <v>9954</v>
      </c>
      <c r="E163" s="1">
        <v>36.380000000000003</v>
      </c>
      <c r="F163" s="1">
        <v>186.86</v>
      </c>
      <c r="G163" s="1">
        <v>2.82</v>
      </c>
      <c r="H163" s="1">
        <v>52.78</v>
      </c>
      <c r="I163" s="1">
        <v>2.35</v>
      </c>
      <c r="K163" s="2">
        <f t="shared" si="22"/>
        <v>5.3429329291398249</v>
      </c>
      <c r="L163" s="12">
        <f t="shared" si="25"/>
        <v>3.8735551253343878</v>
      </c>
      <c r="M163" s="20">
        <f t="shared" si="26"/>
        <v>1.469377803805437</v>
      </c>
      <c r="N163" s="6">
        <f t="shared" si="23"/>
        <v>0.62526715055550508</v>
      </c>
      <c r="O163" s="7">
        <f t="shared" si="27"/>
        <v>1.6518833359853091</v>
      </c>
      <c r="P163" s="13">
        <f t="shared" si="24"/>
        <v>0.37851774210346889</v>
      </c>
    </row>
    <row r="164" spans="1:16">
      <c r="B164" t="s">
        <v>38</v>
      </c>
      <c r="C164" s="1">
        <v>10000</v>
      </c>
      <c r="D164" s="1">
        <v>9938</v>
      </c>
      <c r="E164" s="1">
        <v>37.14</v>
      </c>
      <c r="F164" s="1">
        <v>178.42</v>
      </c>
      <c r="G164" s="1">
        <v>2.96</v>
      </c>
      <c r="H164" s="1">
        <v>53.24</v>
      </c>
      <c r="I164" s="1">
        <v>2.35</v>
      </c>
      <c r="K164" s="2">
        <f t="shared" si="22"/>
        <v>5.5597295266716751</v>
      </c>
      <c r="L164" s="12">
        <f t="shared" si="25"/>
        <v>3.8735551253343878</v>
      </c>
      <c r="M164" s="20">
        <f t="shared" si="26"/>
        <v>1.6861744013372872</v>
      </c>
      <c r="N164" s="6">
        <f t="shared" si="23"/>
        <v>0.71752102184565414</v>
      </c>
      <c r="O164" s="7">
        <f t="shared" si="27"/>
        <v>1.6518833359853091</v>
      </c>
      <c r="P164" s="13">
        <f t="shared" si="24"/>
        <v>0.4343654338141682</v>
      </c>
    </row>
    <row r="165" spans="1:16">
      <c r="B165" t="s">
        <v>39</v>
      </c>
      <c r="C165" s="1">
        <v>10000</v>
      </c>
      <c r="D165" s="1">
        <v>9950</v>
      </c>
      <c r="E165" s="1">
        <v>37.414999999999999</v>
      </c>
      <c r="F165" s="1">
        <v>195.85</v>
      </c>
      <c r="G165" s="1">
        <v>3.4</v>
      </c>
      <c r="H165" s="1">
        <v>56.15</v>
      </c>
      <c r="I165" s="1">
        <v>2</v>
      </c>
      <c r="K165" s="2">
        <f t="shared" si="22"/>
        <v>6.0552092609082813</v>
      </c>
      <c r="L165" s="12">
        <f t="shared" si="25"/>
        <v>3.8735551253343878</v>
      </c>
      <c r="M165" s="20">
        <f t="shared" si="26"/>
        <v>2.1816541355738934</v>
      </c>
      <c r="N165" s="6">
        <f t="shared" si="23"/>
        <v>1.0908270677869467</v>
      </c>
      <c r="O165" s="7">
        <f t="shared" si="27"/>
        <v>1.6518833359853091</v>
      </c>
      <c r="P165" s="13">
        <f t="shared" si="24"/>
        <v>0.66035357583911602</v>
      </c>
    </row>
    <row r="166" spans="1:16">
      <c r="B166" t="s">
        <v>39</v>
      </c>
      <c r="C166" s="1">
        <v>10000</v>
      </c>
      <c r="D166" s="1">
        <v>9947</v>
      </c>
      <c r="E166" s="1">
        <v>36.49</v>
      </c>
      <c r="F166" s="1">
        <v>185.64</v>
      </c>
      <c r="G166" s="1">
        <v>3.57</v>
      </c>
      <c r="H166" s="1">
        <v>52.17</v>
      </c>
      <c r="I166" s="1">
        <v>2</v>
      </c>
      <c r="K166" s="2">
        <f t="shared" si="22"/>
        <v>6.8430132259919496</v>
      </c>
      <c r="L166" s="12">
        <f t="shared" si="25"/>
        <v>3.8735551253343878</v>
      </c>
      <c r="M166" s="20">
        <f t="shared" si="26"/>
        <v>2.9694581006575618</v>
      </c>
      <c r="N166" s="6">
        <f t="shared" si="23"/>
        <v>1.4847290503287809</v>
      </c>
      <c r="O166" s="7">
        <f t="shared" si="27"/>
        <v>1.6518833359853091</v>
      </c>
      <c r="P166" s="13">
        <f t="shared" si="24"/>
        <v>0.89880987233470411</v>
      </c>
    </row>
    <row r="167" spans="1:16">
      <c r="B167" t="s">
        <v>39</v>
      </c>
      <c r="C167" s="1">
        <v>10000</v>
      </c>
      <c r="D167" s="1">
        <v>9923</v>
      </c>
      <c r="E167" s="1">
        <v>36.86</v>
      </c>
      <c r="F167" s="1">
        <v>174.11</v>
      </c>
      <c r="G167" s="1">
        <v>3.37</v>
      </c>
      <c r="H167" s="1">
        <v>51.73</v>
      </c>
      <c r="I167" s="1">
        <v>2</v>
      </c>
      <c r="K167" s="2">
        <f t="shared" si="22"/>
        <v>6.514595012565243</v>
      </c>
      <c r="L167" s="12">
        <f t="shared" si="25"/>
        <v>3.8735551253343878</v>
      </c>
      <c r="M167" s="20">
        <f t="shared" si="26"/>
        <v>2.6410398872308551</v>
      </c>
      <c r="N167" s="6">
        <f t="shared" si="23"/>
        <v>1.3205199436154276</v>
      </c>
      <c r="O167" s="7">
        <f t="shared" si="27"/>
        <v>1.6518833359853091</v>
      </c>
      <c r="P167" s="13">
        <f t="shared" si="24"/>
        <v>0.79940266654955316</v>
      </c>
    </row>
    <row r="168" spans="1:16">
      <c r="B168" t="s">
        <v>40</v>
      </c>
      <c r="C168" s="1">
        <v>10000</v>
      </c>
      <c r="D168" s="1">
        <v>9909</v>
      </c>
      <c r="E168" s="1">
        <v>35.08</v>
      </c>
      <c r="F168" s="1">
        <v>182.37</v>
      </c>
      <c r="G168" s="1">
        <v>3.88</v>
      </c>
      <c r="H168" s="1">
        <v>51.27</v>
      </c>
      <c r="I168" s="1">
        <v>2.1</v>
      </c>
      <c r="K168" s="2">
        <f t="shared" si="22"/>
        <v>7.5677784279305635</v>
      </c>
      <c r="L168" s="12">
        <f t="shared" si="25"/>
        <v>3.8735551253343878</v>
      </c>
      <c r="M168" s="20">
        <f t="shared" si="26"/>
        <v>3.6942233025961757</v>
      </c>
      <c r="N168" s="6">
        <f t="shared" si="23"/>
        <v>1.7591539536172265</v>
      </c>
      <c r="O168" s="7">
        <f t="shared" si="27"/>
        <v>1.6518833359853091</v>
      </c>
      <c r="P168" s="13">
        <f t="shared" si="24"/>
        <v>1.0649383738518876</v>
      </c>
    </row>
    <row r="169" spans="1:16">
      <c r="B169" t="s">
        <v>40</v>
      </c>
      <c r="C169" s="1">
        <v>10000</v>
      </c>
      <c r="D169" s="1">
        <v>9963</v>
      </c>
      <c r="E169" s="1">
        <v>36</v>
      </c>
      <c r="F169" s="1">
        <v>188.69</v>
      </c>
      <c r="G169" s="1">
        <v>3.47</v>
      </c>
      <c r="H169" s="1">
        <v>51.01</v>
      </c>
      <c r="I169" s="1">
        <v>2.1</v>
      </c>
      <c r="K169" s="2">
        <f t="shared" si="22"/>
        <v>6.8025877278964924</v>
      </c>
      <c r="L169" s="12">
        <f t="shared" si="25"/>
        <v>3.8735551253343878</v>
      </c>
      <c r="M169" s="20">
        <f t="shared" si="26"/>
        <v>2.9290326025621045</v>
      </c>
      <c r="N169" s="6">
        <f t="shared" si="23"/>
        <v>1.3947774297914783</v>
      </c>
      <c r="O169" s="7">
        <f t="shared" si="27"/>
        <v>1.6518833359853091</v>
      </c>
      <c r="P169" s="13">
        <f t="shared" si="24"/>
        <v>0.84435589330497529</v>
      </c>
    </row>
    <row r="170" spans="1:16" ht="15.75" thickBot="1">
      <c r="B170" t="s">
        <v>40</v>
      </c>
      <c r="C170" s="1">
        <v>10000</v>
      </c>
      <c r="D170" s="1">
        <v>9898</v>
      </c>
      <c r="E170" s="1">
        <v>36.08</v>
      </c>
      <c r="F170" s="1">
        <v>172.87</v>
      </c>
      <c r="G170" s="1">
        <v>3.58</v>
      </c>
      <c r="H170" s="1">
        <v>51.51</v>
      </c>
      <c r="I170" s="1">
        <v>2.1</v>
      </c>
      <c r="K170" s="2">
        <f t="shared" si="22"/>
        <v>6.9501067753834214</v>
      </c>
      <c r="L170" s="12">
        <f t="shared" si="25"/>
        <v>3.8735551253343878</v>
      </c>
      <c r="M170" s="21">
        <f t="shared" si="26"/>
        <v>3.0765516500490335</v>
      </c>
      <c r="N170" s="6">
        <f t="shared" si="23"/>
        <v>1.4650245952614445</v>
      </c>
      <c r="O170" s="7">
        <f t="shared" si="27"/>
        <v>1.6518833359853091</v>
      </c>
      <c r="P170" s="13">
        <f t="shared" si="24"/>
        <v>0.88688139370786268</v>
      </c>
    </row>
    <row r="171" spans="1:16">
      <c r="K171" s="2" t="e">
        <f t="shared" si="22"/>
        <v>#DIV/0!</v>
      </c>
      <c r="L171" s="8" t="s">
        <v>9</v>
      </c>
      <c r="M171" s="19" t="s">
        <v>10</v>
      </c>
      <c r="N171" s="9" t="s">
        <v>11</v>
      </c>
      <c r="O171" s="10" t="s">
        <v>12</v>
      </c>
      <c r="P171" s="11" t="s">
        <v>13</v>
      </c>
    </row>
    <row r="172" spans="1:16">
      <c r="A172" t="s">
        <v>43</v>
      </c>
      <c r="B172" t="s">
        <v>30</v>
      </c>
      <c r="C172" s="1">
        <v>10000</v>
      </c>
      <c r="D172" s="1">
        <v>5327</v>
      </c>
      <c r="E172" s="1">
        <v>67.69</v>
      </c>
      <c r="F172" s="1">
        <v>210.71</v>
      </c>
      <c r="G172" s="1">
        <v>5.9</v>
      </c>
      <c r="H172" s="1">
        <v>118.74</v>
      </c>
      <c r="I172" s="1">
        <v>1</v>
      </c>
      <c r="K172" s="2">
        <f t="shared" si="22"/>
        <v>4.9688394812194714</v>
      </c>
      <c r="L172" s="12">
        <f>AVERAGE(K172:K174)</f>
        <v>4.7996770322736886</v>
      </c>
      <c r="M172" s="20">
        <f>K172-L172</f>
        <v>0.16916244894578281</v>
      </c>
      <c r="N172" s="6">
        <f>M172/I172</f>
        <v>0.16916244894578281</v>
      </c>
      <c r="O172" s="18">
        <f>AVERAGE(N172:N204)</f>
        <v>15.000825714915678</v>
      </c>
      <c r="P172" s="13">
        <f>N172/O172</f>
        <v>1.1276875830747142E-2</v>
      </c>
    </row>
    <row r="173" spans="1:16">
      <c r="B173" t="s">
        <v>30</v>
      </c>
      <c r="C173" s="1">
        <v>10000</v>
      </c>
      <c r="D173" s="1">
        <v>4933</v>
      </c>
      <c r="E173" s="1">
        <v>63.78</v>
      </c>
      <c r="F173" s="1">
        <v>193.14</v>
      </c>
      <c r="G173" s="1">
        <v>5.32</v>
      </c>
      <c r="H173" s="1">
        <v>111.75</v>
      </c>
      <c r="I173" s="1">
        <v>1</v>
      </c>
      <c r="K173" s="2">
        <f t="shared" si="22"/>
        <v>4.7606263982102908</v>
      </c>
      <c r="L173" s="12">
        <f>L172</f>
        <v>4.7996770322736886</v>
      </c>
      <c r="M173" s="20">
        <f>K173-L173</f>
        <v>-3.9050634063397816E-2</v>
      </c>
      <c r="N173" s="6">
        <f t="shared" ref="N173:N204" si="28">M173/I173</f>
        <v>-3.9050634063397816E-2</v>
      </c>
      <c r="O173" s="7">
        <f>O172</f>
        <v>15.000825714915678</v>
      </c>
      <c r="P173" s="13">
        <f t="shared" ref="P173:P204" si="29">N173/O173</f>
        <v>-2.6032323023771177E-3</v>
      </c>
    </row>
    <row r="174" spans="1:16">
      <c r="B174" t="s">
        <v>30</v>
      </c>
      <c r="C174" s="1">
        <v>10000</v>
      </c>
      <c r="D174" s="1">
        <v>5387</v>
      </c>
      <c r="E174" s="1">
        <v>66.34</v>
      </c>
      <c r="F174" s="1">
        <v>205.32</v>
      </c>
      <c r="G174" s="1">
        <v>5.37</v>
      </c>
      <c r="H174" s="1">
        <v>115</v>
      </c>
      <c r="I174" s="1">
        <v>1</v>
      </c>
      <c r="K174" s="2">
        <f t="shared" si="22"/>
        <v>4.6695652173913045</v>
      </c>
      <c r="L174" s="12">
        <f t="shared" ref="L174:L204" si="30">L173</f>
        <v>4.7996770322736886</v>
      </c>
      <c r="M174" s="20">
        <f t="shared" ref="M174:M204" si="31">K174-L174</f>
        <v>-0.1301118148823841</v>
      </c>
      <c r="N174" s="6">
        <f t="shared" si="28"/>
        <v>-0.1301118148823841</v>
      </c>
      <c r="O174" s="7">
        <f t="shared" ref="O174:O204" si="32">O173</f>
        <v>15.000825714915678</v>
      </c>
      <c r="P174" s="13">
        <f t="shared" si="29"/>
        <v>-8.6736435283699641E-3</v>
      </c>
    </row>
    <row r="175" spans="1:16">
      <c r="B175" t="s">
        <v>31</v>
      </c>
      <c r="C175" s="1">
        <v>10000</v>
      </c>
      <c r="D175" s="1">
        <v>5255</v>
      </c>
      <c r="E175" s="1">
        <v>67.150000000000006</v>
      </c>
      <c r="F175" s="1">
        <v>211.54</v>
      </c>
      <c r="G175" s="1">
        <v>34.380000000000003</v>
      </c>
      <c r="H175" s="1">
        <v>116.98</v>
      </c>
      <c r="I175" s="1">
        <v>1.2</v>
      </c>
      <c r="K175" s="2">
        <f t="shared" si="22"/>
        <v>29.389639254573435</v>
      </c>
      <c r="L175" s="12">
        <f t="shared" si="30"/>
        <v>4.7996770322736886</v>
      </c>
      <c r="M175" s="20">
        <f t="shared" si="31"/>
        <v>24.589962222299746</v>
      </c>
      <c r="N175" s="6">
        <f t="shared" si="28"/>
        <v>20.491635185249791</v>
      </c>
      <c r="O175" s="7">
        <f t="shared" si="32"/>
        <v>15.000825714915678</v>
      </c>
      <c r="P175" s="13">
        <f t="shared" si="29"/>
        <v>1.3660338153835405</v>
      </c>
    </row>
    <row r="176" spans="1:16">
      <c r="B176" t="s">
        <v>31</v>
      </c>
      <c r="C176" s="1">
        <v>10000</v>
      </c>
      <c r="D176" s="1">
        <v>5726</v>
      </c>
      <c r="E176" s="1">
        <v>63.49</v>
      </c>
      <c r="F176" s="1">
        <v>196.02</v>
      </c>
      <c r="G176" s="1">
        <v>42.65</v>
      </c>
      <c r="H176" s="1">
        <v>112.47</v>
      </c>
      <c r="I176" s="1">
        <v>1.2</v>
      </c>
      <c r="K176" s="2">
        <f t="shared" si="22"/>
        <v>37.921223437361071</v>
      </c>
      <c r="L176" s="12">
        <f t="shared" si="30"/>
        <v>4.7996770322736886</v>
      </c>
      <c r="M176" s="20">
        <f t="shared" si="31"/>
        <v>33.121546405087386</v>
      </c>
      <c r="N176" s="6">
        <f t="shared" si="28"/>
        <v>27.601288670906158</v>
      </c>
      <c r="O176" s="7">
        <f t="shared" si="32"/>
        <v>15.000825714915678</v>
      </c>
      <c r="P176" s="13">
        <f t="shared" si="29"/>
        <v>1.8399846245438036</v>
      </c>
    </row>
    <row r="177" spans="2:16">
      <c r="B177" t="s">
        <v>31</v>
      </c>
      <c r="C177" s="1">
        <v>10000</v>
      </c>
      <c r="D177" s="1">
        <v>6110</v>
      </c>
      <c r="E177" s="1">
        <v>66.16</v>
      </c>
      <c r="F177" s="1">
        <v>208.26</v>
      </c>
      <c r="G177" s="1">
        <v>21.42</v>
      </c>
      <c r="H177" s="1">
        <v>112.75</v>
      </c>
      <c r="I177" s="1">
        <v>1.2</v>
      </c>
      <c r="K177" s="2">
        <f t="shared" si="22"/>
        <v>18.99778270509978</v>
      </c>
      <c r="L177" s="12">
        <f t="shared" si="30"/>
        <v>4.7996770322736886</v>
      </c>
      <c r="M177" s="20">
        <f t="shared" si="31"/>
        <v>14.198105672826092</v>
      </c>
      <c r="N177" s="6">
        <f t="shared" si="28"/>
        <v>11.831754727355078</v>
      </c>
      <c r="O177" s="7">
        <f t="shared" si="32"/>
        <v>15.000825714915678</v>
      </c>
      <c r="P177" s="13">
        <f t="shared" si="29"/>
        <v>0.78874023018549455</v>
      </c>
    </row>
    <row r="178" spans="2:16">
      <c r="B178" t="s">
        <v>32</v>
      </c>
      <c r="C178" s="1">
        <v>10000</v>
      </c>
      <c r="D178" s="1">
        <v>4791</v>
      </c>
      <c r="E178" s="1">
        <v>66.83</v>
      </c>
      <c r="F178" s="1">
        <v>211.43</v>
      </c>
      <c r="G178" s="1">
        <v>44.56</v>
      </c>
      <c r="H178" s="1">
        <v>116.77</v>
      </c>
      <c r="I178" s="1">
        <v>2</v>
      </c>
      <c r="K178" s="2">
        <f t="shared" si="22"/>
        <v>38.160486426308132</v>
      </c>
      <c r="L178" s="12">
        <f t="shared" si="30"/>
        <v>4.7996770322736886</v>
      </c>
      <c r="M178" s="20">
        <f t="shared" si="31"/>
        <v>33.360809394034447</v>
      </c>
      <c r="N178" s="6">
        <f t="shared" si="28"/>
        <v>16.680404697017224</v>
      </c>
      <c r="O178" s="7">
        <f t="shared" si="32"/>
        <v>15.000825714915678</v>
      </c>
      <c r="P178" s="13">
        <f t="shared" si="29"/>
        <v>1.1119657686864197</v>
      </c>
    </row>
    <row r="179" spans="2:16">
      <c r="B179" t="s">
        <v>32</v>
      </c>
      <c r="C179" s="1">
        <v>10000</v>
      </c>
      <c r="D179" s="1">
        <v>5037</v>
      </c>
      <c r="E179" s="1">
        <v>61.59</v>
      </c>
      <c r="F179" s="1">
        <v>191.06</v>
      </c>
      <c r="G179" s="1">
        <v>64.650000000000006</v>
      </c>
      <c r="H179" s="1">
        <v>110.56</v>
      </c>
      <c r="I179" s="1">
        <v>2</v>
      </c>
      <c r="K179" s="2">
        <f t="shared" si="22"/>
        <v>58.475036179450079</v>
      </c>
      <c r="L179" s="12">
        <f t="shared" si="30"/>
        <v>4.7996770322736886</v>
      </c>
      <c r="M179" s="20">
        <f t="shared" si="31"/>
        <v>53.675359147176394</v>
      </c>
      <c r="N179" s="6">
        <f t="shared" si="28"/>
        <v>26.837679573588197</v>
      </c>
      <c r="O179" s="7">
        <f t="shared" si="32"/>
        <v>15.000825714915678</v>
      </c>
      <c r="P179" s="13">
        <f t="shared" si="29"/>
        <v>1.7890801535613372</v>
      </c>
    </row>
    <row r="180" spans="2:16">
      <c r="B180" t="s">
        <v>32</v>
      </c>
      <c r="C180" s="1">
        <v>10000</v>
      </c>
      <c r="D180" s="1">
        <v>5284</v>
      </c>
      <c r="E180" s="1">
        <v>64.55</v>
      </c>
      <c r="F180" s="1">
        <v>203.85</v>
      </c>
      <c r="G180" s="1">
        <v>42.51</v>
      </c>
      <c r="H180" s="1">
        <v>113.06</v>
      </c>
      <c r="I180" s="1">
        <v>2</v>
      </c>
      <c r="K180" s="2">
        <f t="shared" si="22"/>
        <v>37.599504687776395</v>
      </c>
      <c r="L180" s="12">
        <f t="shared" si="30"/>
        <v>4.7996770322736886</v>
      </c>
      <c r="M180" s="20">
        <f t="shared" si="31"/>
        <v>32.79982765550271</v>
      </c>
      <c r="N180" s="6">
        <f t="shared" si="28"/>
        <v>16.399913827751355</v>
      </c>
      <c r="O180" s="7">
        <f t="shared" si="32"/>
        <v>15.000825714915678</v>
      </c>
      <c r="P180" s="13">
        <f t="shared" si="29"/>
        <v>1.0932674067031212</v>
      </c>
    </row>
    <row r="181" spans="2:16">
      <c r="B181" t="s">
        <v>33</v>
      </c>
      <c r="C181" s="1">
        <v>10000</v>
      </c>
      <c r="D181" s="1">
        <v>5264</v>
      </c>
      <c r="E181" s="1">
        <v>66.38</v>
      </c>
      <c r="F181" s="1">
        <v>209.03</v>
      </c>
      <c r="G181" s="1">
        <v>49.5</v>
      </c>
      <c r="H181" s="1">
        <v>115.67</v>
      </c>
      <c r="I181" s="1">
        <v>2</v>
      </c>
      <c r="K181" s="2">
        <f t="shared" si="22"/>
        <v>42.794155788017633</v>
      </c>
      <c r="L181" s="12">
        <f t="shared" si="30"/>
        <v>4.7996770322736886</v>
      </c>
      <c r="M181" s="20">
        <f t="shared" si="31"/>
        <v>37.994478755743941</v>
      </c>
      <c r="N181" s="6">
        <f t="shared" si="28"/>
        <v>18.997239377871971</v>
      </c>
      <c r="O181" s="7">
        <f t="shared" si="32"/>
        <v>15.000825714915678</v>
      </c>
      <c r="P181" s="13">
        <f t="shared" si="29"/>
        <v>1.266412912122735</v>
      </c>
    </row>
    <row r="182" spans="2:16">
      <c r="B182" t="s">
        <v>33</v>
      </c>
      <c r="C182" s="1">
        <v>10000</v>
      </c>
      <c r="D182" s="1">
        <v>5214</v>
      </c>
      <c r="E182" s="1">
        <v>61.21</v>
      </c>
      <c r="F182" s="1">
        <v>188.78</v>
      </c>
      <c r="G182" s="1">
        <v>56</v>
      </c>
      <c r="H182" s="1">
        <v>110.26</v>
      </c>
      <c r="I182" s="1">
        <v>2</v>
      </c>
      <c r="K182" s="2">
        <f t="shared" si="22"/>
        <v>50.789044077634685</v>
      </c>
      <c r="L182" s="12">
        <f t="shared" si="30"/>
        <v>4.7996770322736886</v>
      </c>
      <c r="M182" s="20">
        <f t="shared" si="31"/>
        <v>45.989367045360993</v>
      </c>
      <c r="N182" s="6">
        <f t="shared" si="28"/>
        <v>22.994683522680496</v>
      </c>
      <c r="O182" s="7">
        <f t="shared" si="32"/>
        <v>15.000825714915678</v>
      </c>
      <c r="P182" s="13">
        <f t="shared" si="29"/>
        <v>1.5328945192541192</v>
      </c>
    </row>
    <row r="183" spans="2:16">
      <c r="B183" t="s">
        <v>33</v>
      </c>
      <c r="C183" s="1">
        <v>10000</v>
      </c>
      <c r="D183" s="1">
        <v>5634</v>
      </c>
      <c r="E183" s="1">
        <v>63.71</v>
      </c>
      <c r="F183" s="1">
        <v>196.71</v>
      </c>
      <c r="G183" s="1">
        <v>41.99</v>
      </c>
      <c r="H183" s="1">
        <v>111.02</v>
      </c>
      <c r="I183" s="1">
        <v>2</v>
      </c>
      <c r="K183" s="2">
        <f t="shared" si="22"/>
        <v>37.822014051522252</v>
      </c>
      <c r="L183" s="12">
        <f t="shared" si="30"/>
        <v>4.7996770322736886</v>
      </c>
      <c r="M183" s="20">
        <f t="shared" si="31"/>
        <v>33.022337019248567</v>
      </c>
      <c r="N183" s="6">
        <f t="shared" si="28"/>
        <v>16.511168509624284</v>
      </c>
      <c r="O183" s="7">
        <f t="shared" si="32"/>
        <v>15.000825714915678</v>
      </c>
      <c r="P183" s="13">
        <f t="shared" si="29"/>
        <v>1.1006839772297892</v>
      </c>
    </row>
    <row r="184" spans="2:16">
      <c r="B184" t="s">
        <v>34</v>
      </c>
      <c r="C184" s="1">
        <v>10000</v>
      </c>
      <c r="D184" s="1">
        <v>5119</v>
      </c>
      <c r="E184" s="1">
        <v>66.75</v>
      </c>
      <c r="F184" s="1">
        <v>210.48</v>
      </c>
      <c r="G184" s="1">
        <v>37.950000000000003</v>
      </c>
      <c r="H184" s="1">
        <v>114.83</v>
      </c>
      <c r="I184" s="1">
        <v>2</v>
      </c>
      <c r="K184" s="2">
        <f t="shared" si="22"/>
        <v>33.048854828877474</v>
      </c>
      <c r="L184" s="12">
        <f t="shared" si="30"/>
        <v>4.7996770322736886</v>
      </c>
      <c r="M184" s="20">
        <f t="shared" si="31"/>
        <v>28.249177796603785</v>
      </c>
      <c r="N184" s="6">
        <f t="shared" si="28"/>
        <v>14.124588898301893</v>
      </c>
      <c r="O184" s="7">
        <f t="shared" si="32"/>
        <v>15.000825714915678</v>
      </c>
      <c r="P184" s="13">
        <f t="shared" si="29"/>
        <v>0.94158742770122839</v>
      </c>
    </row>
    <row r="185" spans="2:16">
      <c r="B185" t="s">
        <v>34</v>
      </c>
      <c r="C185" s="1">
        <v>10000</v>
      </c>
      <c r="D185" s="1">
        <v>5076</v>
      </c>
      <c r="E185" s="1">
        <v>62.75</v>
      </c>
      <c r="F185" s="1">
        <v>194.67</v>
      </c>
      <c r="G185" s="1">
        <v>33.83</v>
      </c>
      <c r="H185" s="1">
        <v>111.01</v>
      </c>
      <c r="I185" s="1">
        <v>2</v>
      </c>
      <c r="K185" s="2">
        <f t="shared" si="22"/>
        <v>30.474732006125571</v>
      </c>
      <c r="L185" s="12">
        <f t="shared" si="30"/>
        <v>4.7996770322736886</v>
      </c>
      <c r="M185" s="20">
        <f t="shared" si="31"/>
        <v>25.675054973851882</v>
      </c>
      <c r="N185" s="6">
        <f t="shared" si="28"/>
        <v>12.837527486925941</v>
      </c>
      <c r="O185" s="7">
        <f t="shared" si="32"/>
        <v>15.000825714915678</v>
      </c>
      <c r="P185" s="13">
        <f t="shared" si="29"/>
        <v>0.855788056664193</v>
      </c>
    </row>
    <row r="186" spans="2:16">
      <c r="B186" t="s">
        <v>34</v>
      </c>
      <c r="C186" s="1">
        <v>10000</v>
      </c>
      <c r="D186" s="1">
        <v>5833</v>
      </c>
      <c r="E186" s="1">
        <v>64.150000000000006</v>
      </c>
      <c r="F186" s="1">
        <v>201.04</v>
      </c>
      <c r="G186" s="1">
        <v>29.83</v>
      </c>
      <c r="H186" s="1">
        <v>110.38</v>
      </c>
      <c r="I186" s="1">
        <v>2</v>
      </c>
      <c r="K186" s="2">
        <f t="shared" si="22"/>
        <v>27.024823337561156</v>
      </c>
      <c r="L186" s="12">
        <f t="shared" si="30"/>
        <v>4.7996770322736886</v>
      </c>
      <c r="M186" s="20">
        <f t="shared" si="31"/>
        <v>22.225146305287467</v>
      </c>
      <c r="N186" s="6">
        <f t="shared" si="28"/>
        <v>11.112573152643733</v>
      </c>
      <c r="O186" s="7">
        <f t="shared" si="32"/>
        <v>15.000825714915678</v>
      </c>
      <c r="P186" s="13">
        <f t="shared" si="29"/>
        <v>0.74079743101036355</v>
      </c>
    </row>
    <row r="187" spans="2:16">
      <c r="B187" t="s">
        <v>35</v>
      </c>
      <c r="C187" s="1">
        <v>10000</v>
      </c>
      <c r="D187" s="1">
        <v>6029</v>
      </c>
      <c r="E187" s="1">
        <v>68.38</v>
      </c>
      <c r="F187" s="1">
        <v>220.45</v>
      </c>
      <c r="G187" s="1">
        <v>14.56</v>
      </c>
      <c r="H187" s="1">
        <v>118.76</v>
      </c>
      <c r="I187" s="1">
        <v>1.3</v>
      </c>
      <c r="K187" s="2">
        <f t="shared" si="22"/>
        <v>12.260020208824519</v>
      </c>
      <c r="L187" s="12">
        <f t="shared" si="30"/>
        <v>4.7996770322736886</v>
      </c>
      <c r="M187" s="20">
        <f t="shared" si="31"/>
        <v>7.4603431765508308</v>
      </c>
      <c r="N187" s="6">
        <f t="shared" si="28"/>
        <v>5.7387255204237162</v>
      </c>
      <c r="O187" s="7">
        <f t="shared" si="32"/>
        <v>15.000825714915678</v>
      </c>
      <c r="P187" s="13">
        <f t="shared" si="29"/>
        <v>0.3825606422930149</v>
      </c>
    </row>
    <row r="188" spans="2:16">
      <c r="B188" t="s">
        <v>35</v>
      </c>
      <c r="C188" s="1">
        <v>10000</v>
      </c>
      <c r="D188" s="1">
        <v>5416</v>
      </c>
      <c r="E188" s="1">
        <v>62.89</v>
      </c>
      <c r="F188" s="1">
        <v>198.47</v>
      </c>
      <c r="G188" s="1">
        <v>14.09</v>
      </c>
      <c r="H188" s="1">
        <v>112.69</v>
      </c>
      <c r="I188" s="1">
        <v>1.3</v>
      </c>
      <c r="K188" s="2">
        <f t="shared" si="22"/>
        <v>12.503327713195493</v>
      </c>
      <c r="L188" s="12">
        <f t="shared" si="30"/>
        <v>4.7996770322736886</v>
      </c>
      <c r="M188" s="20">
        <f t="shared" si="31"/>
        <v>7.7036506809218039</v>
      </c>
      <c r="N188" s="6">
        <f t="shared" si="28"/>
        <v>5.9258851391706182</v>
      </c>
      <c r="O188" s="7">
        <f t="shared" si="32"/>
        <v>15.000825714915678</v>
      </c>
      <c r="P188" s="13">
        <f t="shared" si="29"/>
        <v>0.39503726340066531</v>
      </c>
    </row>
    <row r="189" spans="2:16">
      <c r="B189" t="s">
        <v>35</v>
      </c>
      <c r="C189" s="1">
        <v>10000</v>
      </c>
      <c r="D189" s="1">
        <v>5473</v>
      </c>
      <c r="E189" s="1">
        <v>64.180000000000007</v>
      </c>
      <c r="F189" s="1">
        <v>207.91</v>
      </c>
      <c r="G189" s="1">
        <v>14.14</v>
      </c>
      <c r="H189" s="1">
        <v>114.06</v>
      </c>
      <c r="I189" s="1">
        <v>1.3</v>
      </c>
      <c r="K189" s="2">
        <f t="shared" si="22"/>
        <v>12.396984043485885</v>
      </c>
      <c r="L189" s="12">
        <f t="shared" si="30"/>
        <v>4.7996770322736886</v>
      </c>
      <c r="M189" s="20">
        <f t="shared" si="31"/>
        <v>7.5973070112121963</v>
      </c>
      <c r="N189" s="6">
        <f t="shared" si="28"/>
        <v>5.8440823163170741</v>
      </c>
      <c r="O189" s="7">
        <f t="shared" si="32"/>
        <v>15.000825714915678</v>
      </c>
      <c r="P189" s="13">
        <f t="shared" si="29"/>
        <v>0.38958404206417546</v>
      </c>
    </row>
    <row r="190" spans="2:16">
      <c r="B190" t="s">
        <v>36</v>
      </c>
      <c r="C190" s="1">
        <v>10000</v>
      </c>
      <c r="D190" s="1">
        <v>4421</v>
      </c>
      <c r="E190" s="1">
        <v>65.38</v>
      </c>
      <c r="F190" s="1">
        <v>205.16</v>
      </c>
      <c r="G190" s="22">
        <v>73.900000000000006</v>
      </c>
      <c r="H190" s="1">
        <v>113.14</v>
      </c>
      <c r="I190" s="1">
        <v>1.7</v>
      </c>
      <c r="K190" s="2">
        <f t="shared" si="22"/>
        <v>65.317305992575569</v>
      </c>
      <c r="L190" s="12">
        <f t="shared" si="30"/>
        <v>4.7996770322736886</v>
      </c>
      <c r="M190" s="20">
        <f t="shared" si="31"/>
        <v>60.517628960301877</v>
      </c>
      <c r="N190" s="6">
        <f t="shared" si="28"/>
        <v>35.598605270765809</v>
      </c>
      <c r="O190" s="7">
        <f t="shared" si="32"/>
        <v>15.000825714915678</v>
      </c>
      <c r="P190" s="13">
        <f t="shared" si="29"/>
        <v>2.3731097172450495</v>
      </c>
    </row>
    <row r="191" spans="2:16">
      <c r="B191" t="s">
        <v>36</v>
      </c>
      <c r="C191" s="1">
        <v>10000</v>
      </c>
      <c r="D191" s="1">
        <v>4728</v>
      </c>
      <c r="E191" s="1">
        <v>61.98</v>
      </c>
      <c r="F191" s="1">
        <v>189.16</v>
      </c>
      <c r="G191" s="22">
        <v>70.55</v>
      </c>
      <c r="H191" s="1">
        <v>109.18</v>
      </c>
      <c r="I191" s="1">
        <v>1.7</v>
      </c>
      <c r="K191" s="2">
        <f t="shared" si="22"/>
        <v>64.618061916101837</v>
      </c>
      <c r="L191" s="12">
        <f t="shared" si="30"/>
        <v>4.7996770322736886</v>
      </c>
      <c r="M191" s="20">
        <f t="shared" si="31"/>
        <v>59.818384883828145</v>
      </c>
      <c r="N191" s="6">
        <f t="shared" si="28"/>
        <v>35.18728522578126</v>
      </c>
      <c r="O191" s="7">
        <f t="shared" si="32"/>
        <v>15.000825714915678</v>
      </c>
      <c r="P191" s="13">
        <f t="shared" si="29"/>
        <v>2.3456898903100849</v>
      </c>
    </row>
    <row r="192" spans="2:16">
      <c r="B192" t="s">
        <v>36</v>
      </c>
      <c r="C192" s="1">
        <v>10000</v>
      </c>
      <c r="D192" s="1">
        <v>5127</v>
      </c>
      <c r="E192" s="1">
        <v>62.85</v>
      </c>
      <c r="F192" s="1">
        <v>199.02</v>
      </c>
      <c r="G192" s="22">
        <v>77.78</v>
      </c>
      <c r="H192" s="1">
        <v>110.94</v>
      </c>
      <c r="I192" s="1">
        <v>1.7</v>
      </c>
      <c r="K192" s="2">
        <f t="shared" si="22"/>
        <v>70.109969352803319</v>
      </c>
      <c r="L192" s="12">
        <f t="shared" si="30"/>
        <v>4.7996770322736886</v>
      </c>
      <c r="M192" s="20">
        <f t="shared" si="31"/>
        <v>65.310292320529626</v>
      </c>
      <c r="N192" s="6">
        <f t="shared" si="28"/>
        <v>38.417819012076251</v>
      </c>
      <c r="O192" s="7">
        <f t="shared" si="32"/>
        <v>15.000825714915678</v>
      </c>
      <c r="P192" s="13">
        <f t="shared" si="29"/>
        <v>2.5610469544937451</v>
      </c>
    </row>
    <row r="193" spans="1:16">
      <c r="B193" t="s">
        <v>37</v>
      </c>
      <c r="C193" s="1">
        <v>10000</v>
      </c>
      <c r="D193" s="1">
        <v>5227</v>
      </c>
      <c r="E193" s="1">
        <v>67.12</v>
      </c>
      <c r="F193" s="1">
        <v>208.85</v>
      </c>
      <c r="G193" s="22">
        <v>49.03</v>
      </c>
      <c r="H193" s="1">
        <v>117.05</v>
      </c>
      <c r="I193" s="1">
        <v>2.2000000000000002</v>
      </c>
      <c r="K193" s="2">
        <f t="shared" si="22"/>
        <v>41.888082016232381</v>
      </c>
      <c r="L193" s="12">
        <f t="shared" si="30"/>
        <v>4.7996770322736886</v>
      </c>
      <c r="M193" s="20">
        <f t="shared" si="31"/>
        <v>37.088404983958696</v>
      </c>
      <c r="N193" s="6">
        <f t="shared" si="28"/>
        <v>16.858365901799406</v>
      </c>
      <c r="O193" s="7">
        <f t="shared" si="32"/>
        <v>15.000825714915678</v>
      </c>
      <c r="P193" s="13">
        <f t="shared" si="29"/>
        <v>1.1238291959513089</v>
      </c>
    </row>
    <row r="194" spans="1:16">
      <c r="B194" t="s">
        <v>37</v>
      </c>
      <c r="C194" s="1">
        <v>10000</v>
      </c>
      <c r="D194" s="1">
        <v>5243</v>
      </c>
      <c r="E194" s="1">
        <v>62.76</v>
      </c>
      <c r="F194" s="1">
        <v>191.79</v>
      </c>
      <c r="G194" s="22">
        <v>50.84</v>
      </c>
      <c r="H194" s="1">
        <v>111.88</v>
      </c>
      <c r="I194" s="1">
        <v>2.2000000000000002</v>
      </c>
      <c r="K194" s="2">
        <f t="shared" si="22"/>
        <v>45.441544511977121</v>
      </c>
      <c r="L194" s="12">
        <f t="shared" si="30"/>
        <v>4.7996770322736886</v>
      </c>
      <c r="M194" s="20">
        <f t="shared" si="31"/>
        <v>40.641867479703436</v>
      </c>
      <c r="N194" s="6">
        <f t="shared" si="28"/>
        <v>18.473576127137925</v>
      </c>
      <c r="O194" s="7">
        <f t="shared" si="32"/>
        <v>15.000825714915678</v>
      </c>
      <c r="P194" s="13">
        <f t="shared" si="29"/>
        <v>1.2315039503971577</v>
      </c>
    </row>
    <row r="195" spans="1:16">
      <c r="B195" t="s">
        <v>37</v>
      </c>
      <c r="C195" s="1">
        <v>10000</v>
      </c>
      <c r="D195" s="1">
        <v>5680</v>
      </c>
      <c r="E195" s="1">
        <v>65.41</v>
      </c>
      <c r="F195" s="1">
        <v>204.68</v>
      </c>
      <c r="G195" s="22">
        <v>56.33</v>
      </c>
      <c r="H195" s="1">
        <v>115.57</v>
      </c>
      <c r="I195" s="1">
        <v>2.2000000000000002</v>
      </c>
      <c r="K195" s="2">
        <f t="shared" ref="K195:K257" si="33">G195/H195*100</f>
        <v>48.741022756770789</v>
      </c>
      <c r="L195" s="12">
        <f t="shared" si="30"/>
        <v>4.7996770322736886</v>
      </c>
      <c r="M195" s="20">
        <f t="shared" si="31"/>
        <v>43.941345724497097</v>
      </c>
      <c r="N195" s="6">
        <f t="shared" si="28"/>
        <v>19.973338965680497</v>
      </c>
      <c r="O195" s="7">
        <f t="shared" si="32"/>
        <v>15.000825714915678</v>
      </c>
      <c r="P195" s="13">
        <f t="shared" si="29"/>
        <v>1.3314826360405303</v>
      </c>
    </row>
    <row r="196" spans="1:16">
      <c r="B196" t="s">
        <v>38</v>
      </c>
      <c r="C196" s="1">
        <v>10000</v>
      </c>
      <c r="D196" s="1">
        <v>5590</v>
      </c>
      <c r="E196" s="1">
        <v>66.95</v>
      </c>
      <c r="F196" s="1">
        <v>212.62</v>
      </c>
      <c r="G196" s="1">
        <v>30.21</v>
      </c>
      <c r="H196" s="1">
        <v>117.66</v>
      </c>
      <c r="I196" s="1">
        <v>2.35</v>
      </c>
      <c r="K196" s="2">
        <f t="shared" si="33"/>
        <v>25.675675675675681</v>
      </c>
      <c r="L196" s="12">
        <f t="shared" si="30"/>
        <v>4.7996770322736886</v>
      </c>
      <c r="M196" s="20">
        <f t="shared" si="31"/>
        <v>20.875998643401992</v>
      </c>
      <c r="N196" s="6">
        <f t="shared" si="28"/>
        <v>8.8834036780434005</v>
      </c>
      <c r="O196" s="7">
        <f t="shared" si="32"/>
        <v>15.000825714915678</v>
      </c>
      <c r="P196" s="13">
        <f t="shared" si="29"/>
        <v>0.59219431295774749</v>
      </c>
    </row>
    <row r="197" spans="1:16">
      <c r="B197" t="s">
        <v>38</v>
      </c>
      <c r="C197" s="1">
        <v>10000</v>
      </c>
      <c r="D197" s="1">
        <v>5263</v>
      </c>
      <c r="E197" s="1">
        <v>63.17</v>
      </c>
      <c r="F197" s="1">
        <v>195.51</v>
      </c>
      <c r="G197" s="1">
        <v>32.24</v>
      </c>
      <c r="H197" s="1">
        <v>111.83</v>
      </c>
      <c r="I197" s="1">
        <v>2.35</v>
      </c>
      <c r="K197" s="2">
        <f t="shared" si="33"/>
        <v>28.829473307699189</v>
      </c>
      <c r="L197" s="12">
        <f t="shared" si="30"/>
        <v>4.7996770322736886</v>
      </c>
      <c r="M197" s="20">
        <f t="shared" si="31"/>
        <v>24.0297962754255</v>
      </c>
      <c r="N197" s="6">
        <f t="shared" si="28"/>
        <v>10.22544522358532</v>
      </c>
      <c r="O197" s="7">
        <f t="shared" si="32"/>
        <v>15.000825714915678</v>
      </c>
      <c r="P197" s="13">
        <f t="shared" si="29"/>
        <v>0.68165882451510096</v>
      </c>
    </row>
    <row r="198" spans="1:16">
      <c r="B198" t="s">
        <v>38</v>
      </c>
      <c r="C198" s="1">
        <v>10000</v>
      </c>
      <c r="D198" s="1">
        <v>5852</v>
      </c>
      <c r="E198" s="1">
        <v>64.739999999999995</v>
      </c>
      <c r="F198" s="1">
        <v>206.47</v>
      </c>
      <c r="G198" s="1">
        <v>23.81</v>
      </c>
      <c r="H198" s="1">
        <v>114.58</v>
      </c>
      <c r="I198" s="1">
        <v>2.35</v>
      </c>
      <c r="K198" s="2">
        <f t="shared" si="33"/>
        <v>20.780240879734681</v>
      </c>
      <c r="L198" s="12">
        <f t="shared" si="30"/>
        <v>4.7996770322736886</v>
      </c>
      <c r="M198" s="20">
        <f t="shared" si="31"/>
        <v>15.980563847460992</v>
      </c>
      <c r="N198" s="6">
        <f t="shared" si="28"/>
        <v>6.8002399350897837</v>
      </c>
      <c r="O198" s="7">
        <f t="shared" si="32"/>
        <v>15.000825714915678</v>
      </c>
      <c r="P198" s="13">
        <f t="shared" si="29"/>
        <v>0.45332437455947133</v>
      </c>
    </row>
    <row r="199" spans="1:16">
      <c r="B199" t="s">
        <v>39</v>
      </c>
      <c r="C199" s="1">
        <v>10000</v>
      </c>
      <c r="D199" s="1">
        <v>5478</v>
      </c>
      <c r="E199" s="1">
        <v>68.06</v>
      </c>
      <c r="F199" s="1">
        <v>213.25</v>
      </c>
      <c r="G199" s="1">
        <v>35.72</v>
      </c>
      <c r="H199" s="1">
        <v>118.91</v>
      </c>
      <c r="I199" s="1">
        <v>2</v>
      </c>
      <c r="K199" s="2">
        <f t="shared" si="33"/>
        <v>30.039525691699602</v>
      </c>
      <c r="L199" s="12">
        <f t="shared" si="30"/>
        <v>4.7996770322736886</v>
      </c>
      <c r="M199" s="20">
        <f t="shared" si="31"/>
        <v>25.239848659425913</v>
      </c>
      <c r="N199" s="6">
        <f t="shared" si="28"/>
        <v>12.619924329712957</v>
      </c>
      <c r="O199" s="7">
        <f t="shared" si="32"/>
        <v>15.000825714915678</v>
      </c>
      <c r="P199" s="13">
        <f t="shared" si="29"/>
        <v>0.84128197804235971</v>
      </c>
    </row>
    <row r="200" spans="1:16">
      <c r="B200" t="s">
        <v>39</v>
      </c>
      <c r="C200" s="1">
        <v>10000</v>
      </c>
      <c r="D200" s="1">
        <v>6066</v>
      </c>
      <c r="E200" s="1">
        <v>63.95</v>
      </c>
      <c r="F200" s="1">
        <v>198.38</v>
      </c>
      <c r="G200" s="1">
        <v>41.59</v>
      </c>
      <c r="H200" s="1">
        <v>112.01</v>
      </c>
      <c r="I200" s="1">
        <v>2</v>
      </c>
      <c r="K200" s="2">
        <f t="shared" si="33"/>
        <v>37.130613338094811</v>
      </c>
      <c r="L200" s="12">
        <f t="shared" si="30"/>
        <v>4.7996770322736886</v>
      </c>
      <c r="M200" s="20">
        <f t="shared" si="31"/>
        <v>32.330936305821126</v>
      </c>
      <c r="N200" s="6">
        <f t="shared" si="28"/>
        <v>16.165468152910563</v>
      </c>
      <c r="O200" s="7">
        <f t="shared" si="32"/>
        <v>15.000825714915678</v>
      </c>
      <c r="P200" s="13">
        <f t="shared" si="29"/>
        <v>1.0776385553787784</v>
      </c>
    </row>
    <row r="201" spans="1:16">
      <c r="B201" t="s">
        <v>39</v>
      </c>
      <c r="C201" s="1">
        <v>10000</v>
      </c>
      <c r="D201" s="1">
        <v>6274</v>
      </c>
      <c r="E201" s="1">
        <v>65</v>
      </c>
      <c r="F201" s="1">
        <v>207.96</v>
      </c>
      <c r="G201" s="1">
        <v>28.58</v>
      </c>
      <c r="H201" s="1">
        <v>115.33</v>
      </c>
      <c r="I201" s="1">
        <v>2</v>
      </c>
      <c r="K201" s="2">
        <f t="shared" si="33"/>
        <v>24.781063036503944</v>
      </c>
      <c r="L201" s="12">
        <f t="shared" si="30"/>
        <v>4.7996770322736886</v>
      </c>
      <c r="M201" s="20">
        <f t="shared" si="31"/>
        <v>19.981386004230256</v>
      </c>
      <c r="N201" s="6">
        <f t="shared" si="28"/>
        <v>9.9906930021151279</v>
      </c>
      <c r="O201" s="7">
        <f t="shared" si="32"/>
        <v>15.000825714915678</v>
      </c>
      <c r="P201" s="13">
        <f t="shared" si="29"/>
        <v>0.66600953787371475</v>
      </c>
    </row>
    <row r="202" spans="1:16">
      <c r="B202" t="s">
        <v>40</v>
      </c>
      <c r="C202" s="1">
        <v>10000</v>
      </c>
      <c r="D202" s="1">
        <v>5211</v>
      </c>
      <c r="E202" s="1">
        <v>66.430000000000007</v>
      </c>
      <c r="F202" s="1">
        <v>210.39</v>
      </c>
      <c r="G202" s="1">
        <v>33.369999999999997</v>
      </c>
      <c r="H202" s="1">
        <v>116.45</v>
      </c>
      <c r="I202" s="1">
        <v>2.1</v>
      </c>
      <c r="K202" s="2">
        <f t="shared" si="33"/>
        <v>28.656075568913693</v>
      </c>
      <c r="L202" s="12">
        <f t="shared" si="30"/>
        <v>4.7996770322736886</v>
      </c>
      <c r="M202" s="20">
        <f t="shared" si="31"/>
        <v>23.856398536640004</v>
      </c>
      <c r="N202" s="6">
        <f t="shared" si="28"/>
        <v>11.360189779352382</v>
      </c>
      <c r="O202" s="7">
        <f t="shared" si="32"/>
        <v>15.000825714915678</v>
      </c>
      <c r="P202" s="13">
        <f t="shared" si="29"/>
        <v>0.75730429745988415</v>
      </c>
    </row>
    <row r="203" spans="1:16">
      <c r="B203" t="s">
        <v>40</v>
      </c>
      <c r="C203" s="1">
        <v>10000</v>
      </c>
      <c r="D203" s="1">
        <v>5392</v>
      </c>
      <c r="E203" s="1">
        <v>62.01</v>
      </c>
      <c r="F203" s="1">
        <v>191.47</v>
      </c>
      <c r="G203" s="1">
        <v>34.21</v>
      </c>
      <c r="H203" s="1">
        <v>110.44</v>
      </c>
      <c r="I203" s="1">
        <v>2.1</v>
      </c>
      <c r="K203" s="2">
        <f t="shared" si="33"/>
        <v>30.976095617529882</v>
      </c>
      <c r="L203" s="12">
        <f t="shared" si="30"/>
        <v>4.7996770322736886</v>
      </c>
      <c r="M203" s="20">
        <f t="shared" si="31"/>
        <v>26.176418585256194</v>
      </c>
      <c r="N203" s="6">
        <f t="shared" si="28"/>
        <v>12.464961231074378</v>
      </c>
      <c r="O203" s="7">
        <f t="shared" si="32"/>
        <v>15.000825714915678</v>
      </c>
      <c r="P203" s="13">
        <f t="shared" si="29"/>
        <v>0.83095167345889309</v>
      </c>
    </row>
    <row r="204" spans="1:16" ht="15.75" thickBot="1">
      <c r="B204" t="s">
        <v>40</v>
      </c>
      <c r="C204" s="1">
        <v>10000</v>
      </c>
      <c r="D204" s="1">
        <v>6096</v>
      </c>
      <c r="E204" s="1">
        <v>65.13</v>
      </c>
      <c r="F204" s="1">
        <v>208.65</v>
      </c>
      <c r="G204" s="1">
        <v>24.76</v>
      </c>
      <c r="H204" s="1">
        <v>113.76</v>
      </c>
      <c r="I204" s="1">
        <v>2.1</v>
      </c>
      <c r="K204" s="2">
        <f t="shared" si="33"/>
        <v>21.765119549929675</v>
      </c>
      <c r="L204" s="12">
        <f t="shared" si="30"/>
        <v>4.7996770322736886</v>
      </c>
      <c r="M204" s="21">
        <f t="shared" si="31"/>
        <v>16.965442517655987</v>
      </c>
      <c r="N204" s="6">
        <f t="shared" si="28"/>
        <v>8.0787821512647557</v>
      </c>
      <c r="O204" s="7">
        <f t="shared" si="32"/>
        <v>15.000825714915678</v>
      </c>
      <c r="P204" s="13">
        <f t="shared" si="29"/>
        <v>0.53855583051217182</v>
      </c>
    </row>
    <row r="205" spans="1:16">
      <c r="K205" s="2" t="e">
        <f t="shared" si="33"/>
        <v>#DIV/0!</v>
      </c>
      <c r="L205" s="8" t="s">
        <v>9</v>
      </c>
      <c r="M205" s="19" t="s">
        <v>10</v>
      </c>
      <c r="N205" s="9" t="s">
        <v>11</v>
      </c>
      <c r="O205" s="10" t="s">
        <v>12</v>
      </c>
      <c r="P205" s="11" t="s">
        <v>13</v>
      </c>
    </row>
    <row r="206" spans="1:16">
      <c r="A206" t="s">
        <v>20</v>
      </c>
      <c r="B206" t="s">
        <v>30</v>
      </c>
      <c r="C206" s="1">
        <v>10000</v>
      </c>
      <c r="D206" s="1">
        <v>8803</v>
      </c>
      <c r="E206" s="1">
        <v>94.6</v>
      </c>
      <c r="F206" s="1">
        <v>958</v>
      </c>
      <c r="G206" s="1">
        <v>12.77</v>
      </c>
      <c r="H206" s="1">
        <v>176.8</v>
      </c>
      <c r="I206" s="1">
        <v>1</v>
      </c>
      <c r="K206" s="2">
        <f t="shared" si="33"/>
        <v>7.2228506787330309</v>
      </c>
      <c r="L206" s="12">
        <f>AVERAGE(K206:K208)</f>
        <v>7.2451733105446747</v>
      </c>
      <c r="M206" s="20">
        <f>K206-L206</f>
        <v>-2.2322631811643845E-2</v>
      </c>
      <c r="N206" s="6">
        <f>M206/I206</f>
        <v>-2.2322631811643845E-2</v>
      </c>
      <c r="O206" s="18">
        <f>AVERAGE(N206:N238)</f>
        <v>4.2846058819216548</v>
      </c>
      <c r="P206" s="13">
        <f>N206/O206</f>
        <v>-5.2099615289778059E-3</v>
      </c>
    </row>
    <row r="207" spans="1:16">
      <c r="B207" t="s">
        <v>30</v>
      </c>
      <c r="C207" s="1">
        <v>10000</v>
      </c>
      <c r="D207" s="1">
        <v>8970</v>
      </c>
      <c r="E207" s="1">
        <v>95.52</v>
      </c>
      <c r="F207" s="1">
        <v>953</v>
      </c>
      <c r="G207" s="1">
        <v>13.25</v>
      </c>
      <c r="H207" s="1">
        <v>180.8</v>
      </c>
      <c r="I207" s="1">
        <v>1</v>
      </c>
      <c r="K207" s="2">
        <f t="shared" si="33"/>
        <v>7.3285398230088488</v>
      </c>
      <c r="L207" s="12">
        <f>L206</f>
        <v>7.2451733105446747</v>
      </c>
      <c r="M207" s="20">
        <f>K207-L207</f>
        <v>8.3366512464174036E-2</v>
      </c>
      <c r="N207" s="6">
        <f t="shared" ref="N207:N238" si="34">M207/I207</f>
        <v>8.3366512464174036E-2</v>
      </c>
      <c r="O207" s="7">
        <f>O206</f>
        <v>4.2846058819216548</v>
      </c>
      <c r="P207" s="13">
        <f t="shared" ref="P207:P238" si="35">N207/O207</f>
        <v>1.9457218414400342E-2</v>
      </c>
    </row>
    <row r="208" spans="1:16">
      <c r="B208" t="s">
        <v>30</v>
      </c>
      <c r="C208" s="1">
        <v>10000</v>
      </c>
      <c r="D208" s="1">
        <v>9089</v>
      </c>
      <c r="E208" s="1">
        <v>83.37</v>
      </c>
      <c r="F208" s="1">
        <v>788</v>
      </c>
      <c r="G208" s="1">
        <v>11.19</v>
      </c>
      <c r="H208" s="1">
        <v>155.76</v>
      </c>
      <c r="I208" s="1">
        <v>1</v>
      </c>
      <c r="K208" s="2">
        <f t="shared" si="33"/>
        <v>7.1841294298921419</v>
      </c>
      <c r="L208" s="12">
        <f t="shared" ref="L208:L238" si="36">L207</f>
        <v>7.2451733105446747</v>
      </c>
      <c r="M208" s="20">
        <f t="shared" ref="M208:M238" si="37">K208-L208</f>
        <v>-6.1043880652532856E-2</v>
      </c>
      <c r="N208" s="6">
        <f t="shared" si="34"/>
        <v>-6.1043880652532856E-2</v>
      </c>
      <c r="O208" s="7">
        <f t="shared" ref="O208:O238" si="38">O207</f>
        <v>4.2846058819216548</v>
      </c>
      <c r="P208" s="13">
        <f t="shared" si="35"/>
        <v>-1.4247256885423156E-2</v>
      </c>
    </row>
    <row r="209" spans="2:16">
      <c r="B209" t="s">
        <v>31</v>
      </c>
      <c r="C209" s="1">
        <v>10000</v>
      </c>
      <c r="D209" s="1">
        <v>8599</v>
      </c>
      <c r="E209" s="1">
        <v>97.9</v>
      </c>
      <c r="F209" s="1">
        <v>980</v>
      </c>
      <c r="G209" s="1">
        <v>25.9</v>
      </c>
      <c r="H209" s="1">
        <v>177.32</v>
      </c>
      <c r="I209" s="1">
        <v>1.2</v>
      </c>
      <c r="K209" s="2">
        <f t="shared" si="33"/>
        <v>14.606361380554928</v>
      </c>
      <c r="L209" s="12">
        <f t="shared" si="36"/>
        <v>7.2451733105446747</v>
      </c>
      <c r="M209" s="20">
        <f t="shared" si="37"/>
        <v>7.361188070010253</v>
      </c>
      <c r="N209" s="6">
        <f t="shared" si="34"/>
        <v>6.1343233916752107</v>
      </c>
      <c r="O209" s="7">
        <f t="shared" si="38"/>
        <v>4.2846058819216548</v>
      </c>
      <c r="P209" s="13">
        <f t="shared" si="35"/>
        <v>1.4317124049981358</v>
      </c>
    </row>
    <row r="210" spans="2:16">
      <c r="B210" t="s">
        <v>31</v>
      </c>
      <c r="C210" s="1">
        <v>10000</v>
      </c>
      <c r="D210" s="1">
        <v>8766</v>
      </c>
      <c r="E210" s="1">
        <v>98.75</v>
      </c>
      <c r="F210" s="1">
        <v>954</v>
      </c>
      <c r="G210" s="1">
        <v>23.67</v>
      </c>
      <c r="H210" s="1">
        <v>178.41</v>
      </c>
      <c r="I210" s="1">
        <v>1.2</v>
      </c>
      <c r="K210" s="2">
        <f t="shared" si="33"/>
        <v>13.26719354296284</v>
      </c>
      <c r="L210" s="12">
        <f t="shared" si="36"/>
        <v>7.2451733105446747</v>
      </c>
      <c r="M210" s="20">
        <f t="shared" si="37"/>
        <v>6.0220202324181651</v>
      </c>
      <c r="N210" s="6">
        <f t="shared" si="34"/>
        <v>5.0183501936818047</v>
      </c>
      <c r="O210" s="7">
        <f t="shared" si="38"/>
        <v>4.2846058819216548</v>
      </c>
      <c r="P210" s="13">
        <f t="shared" si="35"/>
        <v>1.1712512963808619</v>
      </c>
    </row>
    <row r="211" spans="2:16">
      <c r="B211" t="s">
        <v>31</v>
      </c>
      <c r="C211" s="1">
        <v>10000</v>
      </c>
      <c r="D211" s="1">
        <v>9091</v>
      </c>
      <c r="E211" s="1">
        <v>92.3</v>
      </c>
      <c r="F211" s="1">
        <v>881</v>
      </c>
      <c r="G211" s="1">
        <v>22.17</v>
      </c>
      <c r="H211" s="1">
        <v>155.85</v>
      </c>
      <c r="I211" s="1">
        <v>1.2</v>
      </c>
      <c r="K211" s="2">
        <f t="shared" si="33"/>
        <v>14.225216554379214</v>
      </c>
      <c r="L211" s="12">
        <f t="shared" si="36"/>
        <v>7.2451733105446747</v>
      </c>
      <c r="M211" s="20">
        <f t="shared" si="37"/>
        <v>6.9800432438345394</v>
      </c>
      <c r="N211" s="6">
        <f t="shared" si="34"/>
        <v>5.8167027031954497</v>
      </c>
      <c r="O211" s="7">
        <f t="shared" si="38"/>
        <v>4.2846058819216548</v>
      </c>
      <c r="P211" s="13">
        <f t="shared" si="35"/>
        <v>1.357581738786823</v>
      </c>
    </row>
    <row r="212" spans="2:16">
      <c r="B212" t="s">
        <v>32</v>
      </c>
      <c r="C212" s="1">
        <v>10000</v>
      </c>
      <c r="D212" s="1">
        <v>8601</v>
      </c>
      <c r="E212" s="1">
        <v>97.9</v>
      </c>
      <c r="F212" s="1">
        <v>986</v>
      </c>
      <c r="G212" s="1">
        <v>26.22</v>
      </c>
      <c r="H212" s="1">
        <v>176.9</v>
      </c>
      <c r="I212" s="1">
        <v>2</v>
      </c>
      <c r="K212" s="2">
        <f t="shared" si="33"/>
        <v>14.821933295647257</v>
      </c>
      <c r="L212" s="12">
        <f t="shared" si="36"/>
        <v>7.2451733105446747</v>
      </c>
      <c r="M212" s="20">
        <f t="shared" si="37"/>
        <v>7.5767599851025826</v>
      </c>
      <c r="N212" s="6">
        <f t="shared" si="34"/>
        <v>3.7883799925512913</v>
      </c>
      <c r="O212" s="7">
        <f t="shared" si="38"/>
        <v>4.2846058819216548</v>
      </c>
      <c r="P212" s="13">
        <f t="shared" si="35"/>
        <v>0.88418400593993374</v>
      </c>
    </row>
    <row r="213" spans="2:16">
      <c r="B213" t="s">
        <v>32</v>
      </c>
      <c r="C213" s="1">
        <v>10000</v>
      </c>
      <c r="D213" s="1">
        <v>8839</v>
      </c>
      <c r="E213" s="1">
        <v>99.7</v>
      </c>
      <c r="F213" s="1">
        <v>984</v>
      </c>
      <c r="G213" s="1">
        <v>25</v>
      </c>
      <c r="H213" s="1">
        <v>180.3</v>
      </c>
      <c r="I213" s="1">
        <v>2</v>
      </c>
      <c r="K213" s="2">
        <f t="shared" si="33"/>
        <v>13.86577925679423</v>
      </c>
      <c r="L213" s="12">
        <f t="shared" si="36"/>
        <v>7.2451733105446747</v>
      </c>
      <c r="M213" s="20">
        <f t="shared" si="37"/>
        <v>6.6206059462495555</v>
      </c>
      <c r="N213" s="6">
        <f t="shared" si="34"/>
        <v>3.3103029731247777</v>
      </c>
      <c r="O213" s="7">
        <f t="shared" si="38"/>
        <v>4.2846058819216548</v>
      </c>
      <c r="P213" s="13">
        <f t="shared" si="35"/>
        <v>0.77260384370291246</v>
      </c>
    </row>
    <row r="214" spans="2:16">
      <c r="B214" t="s">
        <v>32</v>
      </c>
      <c r="C214" s="1">
        <v>10000</v>
      </c>
      <c r="D214" s="1">
        <v>9259</v>
      </c>
      <c r="E214" s="1">
        <v>93.7</v>
      </c>
      <c r="F214" s="1">
        <v>914</v>
      </c>
      <c r="G214" s="1">
        <v>22.56</v>
      </c>
      <c r="H214" s="1">
        <v>157.80000000000001</v>
      </c>
      <c r="I214" s="1">
        <v>2</v>
      </c>
      <c r="K214" s="2">
        <f t="shared" si="33"/>
        <v>14.29657794676806</v>
      </c>
      <c r="L214" s="12">
        <f t="shared" si="36"/>
        <v>7.2451733105446747</v>
      </c>
      <c r="M214" s="20">
        <f t="shared" si="37"/>
        <v>7.0514046362233858</v>
      </c>
      <c r="N214" s="6">
        <f t="shared" si="34"/>
        <v>3.5257023181116929</v>
      </c>
      <c r="O214" s="7">
        <f t="shared" si="38"/>
        <v>4.2846058819216548</v>
      </c>
      <c r="P214" s="13">
        <f t="shared" si="35"/>
        <v>0.82287669281040332</v>
      </c>
    </row>
    <row r="215" spans="2:16">
      <c r="B215" t="s">
        <v>33</v>
      </c>
      <c r="C215" s="1">
        <v>10000</v>
      </c>
      <c r="D215" s="1">
        <v>8506</v>
      </c>
      <c r="E215" s="1">
        <v>98.6</v>
      </c>
      <c r="F215" s="1">
        <v>989</v>
      </c>
      <c r="G215" s="1">
        <v>33.950000000000003</v>
      </c>
      <c r="H215" s="1">
        <v>179.2</v>
      </c>
      <c r="I215" s="1">
        <v>2</v>
      </c>
      <c r="K215" s="2">
        <f t="shared" si="33"/>
        <v>18.945312500000004</v>
      </c>
      <c r="L215" s="12">
        <f t="shared" si="36"/>
        <v>7.2451733105446747</v>
      </c>
      <c r="M215" s="20">
        <f t="shared" si="37"/>
        <v>11.700139189455328</v>
      </c>
      <c r="N215" s="6">
        <f t="shared" si="34"/>
        <v>5.850069594727664</v>
      </c>
      <c r="O215" s="7">
        <f t="shared" si="38"/>
        <v>4.2846058819216548</v>
      </c>
      <c r="P215" s="13">
        <f t="shared" si="35"/>
        <v>1.3653693609046476</v>
      </c>
    </row>
    <row r="216" spans="2:16">
      <c r="B216" t="s">
        <v>33</v>
      </c>
      <c r="C216" s="1">
        <v>10000</v>
      </c>
      <c r="D216" s="1">
        <v>8712</v>
      </c>
      <c r="E216" s="1">
        <v>98.19</v>
      </c>
      <c r="F216" s="1">
        <v>953</v>
      </c>
      <c r="G216" s="1">
        <v>38.1</v>
      </c>
      <c r="H216" s="1">
        <v>180.56</v>
      </c>
      <c r="I216" s="1">
        <v>2</v>
      </c>
      <c r="K216" s="2">
        <f t="shared" si="33"/>
        <v>21.101019051838723</v>
      </c>
      <c r="L216" s="12">
        <f t="shared" si="36"/>
        <v>7.2451733105446747</v>
      </c>
      <c r="M216" s="20">
        <f t="shared" si="37"/>
        <v>13.855845741294047</v>
      </c>
      <c r="N216" s="6">
        <f t="shared" si="34"/>
        <v>6.9279228706470235</v>
      </c>
      <c r="O216" s="7">
        <f t="shared" si="38"/>
        <v>4.2846058819216548</v>
      </c>
      <c r="P216" s="13">
        <f t="shared" si="35"/>
        <v>1.6169335200417163</v>
      </c>
    </row>
    <row r="217" spans="2:16">
      <c r="B217" t="s">
        <v>33</v>
      </c>
      <c r="C217" s="1">
        <v>10000</v>
      </c>
      <c r="D217" s="1">
        <v>8758</v>
      </c>
      <c r="E217" s="1">
        <v>91.7</v>
      </c>
      <c r="F217" s="1">
        <v>858</v>
      </c>
      <c r="G217" s="1">
        <v>32.39</v>
      </c>
      <c r="H217" s="1">
        <v>159.21</v>
      </c>
      <c r="I217" s="1">
        <v>2</v>
      </c>
      <c r="K217" s="2">
        <f t="shared" si="33"/>
        <v>20.344199484956974</v>
      </c>
      <c r="L217" s="12">
        <f t="shared" si="36"/>
        <v>7.2451733105446747</v>
      </c>
      <c r="M217" s="20">
        <f t="shared" si="37"/>
        <v>13.099026174412298</v>
      </c>
      <c r="N217" s="6">
        <f t="shared" si="34"/>
        <v>6.5495130872061491</v>
      </c>
      <c r="O217" s="7">
        <f t="shared" si="38"/>
        <v>4.2846058819216548</v>
      </c>
      <c r="P217" s="13">
        <f t="shared" si="35"/>
        <v>1.5286150623190291</v>
      </c>
    </row>
    <row r="218" spans="2:16">
      <c r="B218" t="s">
        <v>34</v>
      </c>
      <c r="C218" s="1">
        <v>10000</v>
      </c>
      <c r="D218" s="1">
        <v>8661</v>
      </c>
      <c r="E218" s="1">
        <v>98.2</v>
      </c>
      <c r="F218" s="1">
        <v>998</v>
      </c>
      <c r="G218" s="1">
        <v>21.87</v>
      </c>
      <c r="H218" s="1">
        <v>178</v>
      </c>
      <c r="I218" s="1">
        <v>2</v>
      </c>
      <c r="K218" s="2">
        <f t="shared" si="33"/>
        <v>12.286516853932584</v>
      </c>
      <c r="L218" s="12">
        <f t="shared" si="36"/>
        <v>7.2451733105446747</v>
      </c>
      <c r="M218" s="20">
        <f t="shared" si="37"/>
        <v>5.0413435433879092</v>
      </c>
      <c r="N218" s="6">
        <f t="shared" si="34"/>
        <v>2.5206717716939546</v>
      </c>
      <c r="O218" s="7">
        <f t="shared" si="38"/>
        <v>4.2846058819216548</v>
      </c>
      <c r="P218" s="13">
        <f t="shared" si="35"/>
        <v>0.58830889961889055</v>
      </c>
    </row>
    <row r="219" spans="2:16">
      <c r="B219" t="s">
        <v>34</v>
      </c>
      <c r="C219" s="1">
        <v>10000</v>
      </c>
      <c r="D219" s="1">
        <v>8930</v>
      </c>
      <c r="E219" s="1">
        <v>101.95</v>
      </c>
      <c r="F219" s="1">
        <v>1011</v>
      </c>
      <c r="G219" s="1">
        <v>22.79</v>
      </c>
      <c r="H219" s="1">
        <v>183.84</v>
      </c>
      <c r="I219" s="1">
        <v>2</v>
      </c>
      <c r="K219" s="2">
        <f t="shared" si="33"/>
        <v>12.396649260226283</v>
      </c>
      <c r="L219" s="12">
        <f t="shared" si="36"/>
        <v>7.2451733105446747</v>
      </c>
      <c r="M219" s="20">
        <f t="shared" si="37"/>
        <v>5.1514759496816085</v>
      </c>
      <c r="N219" s="6">
        <f t="shared" si="34"/>
        <v>2.5757379748408042</v>
      </c>
      <c r="O219" s="7">
        <f t="shared" si="38"/>
        <v>4.2846058819216548</v>
      </c>
      <c r="P219" s="13">
        <f t="shared" si="35"/>
        <v>0.6011610042615122</v>
      </c>
    </row>
    <row r="220" spans="2:16">
      <c r="B220" t="s">
        <v>34</v>
      </c>
      <c r="C220" s="1">
        <v>10000</v>
      </c>
      <c r="D220" s="1">
        <v>9077</v>
      </c>
      <c r="E220" s="1">
        <v>94.13</v>
      </c>
      <c r="F220" s="1">
        <v>916</v>
      </c>
      <c r="G220" s="1">
        <v>21.1</v>
      </c>
      <c r="H220" s="1">
        <v>157.80000000000001</v>
      </c>
      <c r="I220" s="1">
        <v>2</v>
      </c>
      <c r="K220" s="2">
        <f t="shared" si="33"/>
        <v>13.371356147021546</v>
      </c>
      <c r="L220" s="12">
        <f t="shared" si="36"/>
        <v>7.2451733105446747</v>
      </c>
      <c r="M220" s="20">
        <f t="shared" si="37"/>
        <v>6.1261828364768709</v>
      </c>
      <c r="N220" s="6">
        <f t="shared" si="34"/>
        <v>3.0630914182384354</v>
      </c>
      <c r="O220" s="7">
        <f t="shared" si="38"/>
        <v>4.2846058819216548</v>
      </c>
      <c r="P220" s="13">
        <f t="shared" si="35"/>
        <v>0.71490622536900228</v>
      </c>
    </row>
    <row r="221" spans="2:16">
      <c r="B221" t="s">
        <v>35</v>
      </c>
      <c r="C221" s="1">
        <v>10000</v>
      </c>
      <c r="D221" s="1">
        <v>7920</v>
      </c>
      <c r="E221" s="1">
        <v>96.9</v>
      </c>
      <c r="F221" s="1">
        <v>993</v>
      </c>
      <c r="G221" s="1">
        <v>20.43</v>
      </c>
      <c r="H221" s="1">
        <v>175.6</v>
      </c>
      <c r="I221" s="1">
        <v>1.3</v>
      </c>
      <c r="K221" s="2">
        <f t="shared" si="33"/>
        <v>11.634396355353076</v>
      </c>
      <c r="L221" s="12">
        <f t="shared" si="36"/>
        <v>7.2451733105446747</v>
      </c>
      <c r="M221" s="20">
        <f t="shared" si="37"/>
        <v>4.3892230448084009</v>
      </c>
      <c r="N221" s="6">
        <f t="shared" si="34"/>
        <v>3.3763254190833853</v>
      </c>
      <c r="O221" s="7">
        <f t="shared" si="38"/>
        <v>4.2846058819216548</v>
      </c>
      <c r="P221" s="13">
        <f t="shared" si="35"/>
        <v>0.7880130663427779</v>
      </c>
    </row>
    <row r="222" spans="2:16">
      <c r="B222" t="s">
        <v>35</v>
      </c>
      <c r="C222" s="1">
        <v>10000</v>
      </c>
      <c r="D222" s="1">
        <v>7861</v>
      </c>
      <c r="E222" s="1">
        <v>98.13</v>
      </c>
      <c r="F222" s="1">
        <v>969</v>
      </c>
      <c r="G222" s="1">
        <v>20.98</v>
      </c>
      <c r="H222" s="1">
        <v>178.1</v>
      </c>
      <c r="I222" s="1">
        <v>1.3</v>
      </c>
      <c r="K222" s="2">
        <f t="shared" si="33"/>
        <v>11.779898933183604</v>
      </c>
      <c r="L222" s="12">
        <f t="shared" si="36"/>
        <v>7.2451733105446747</v>
      </c>
      <c r="M222" s="20">
        <f t="shared" si="37"/>
        <v>4.5347256226389296</v>
      </c>
      <c r="N222" s="6">
        <f t="shared" si="34"/>
        <v>3.4882504789530229</v>
      </c>
      <c r="O222" s="7">
        <f t="shared" si="38"/>
        <v>4.2846058819216548</v>
      </c>
      <c r="P222" s="13">
        <f t="shared" si="35"/>
        <v>0.81413566967063378</v>
      </c>
    </row>
    <row r="223" spans="2:16">
      <c r="B223" t="s">
        <v>35</v>
      </c>
      <c r="C223" s="1">
        <v>10000</v>
      </c>
      <c r="D223" s="1">
        <v>7084</v>
      </c>
      <c r="E223" s="1">
        <v>91.23</v>
      </c>
      <c r="F223" s="1">
        <v>883</v>
      </c>
      <c r="G223" s="1">
        <v>20.22</v>
      </c>
      <c r="H223" s="1">
        <v>154.76</v>
      </c>
      <c r="I223" s="1">
        <v>1.3</v>
      </c>
      <c r="K223" s="2">
        <f t="shared" si="33"/>
        <v>13.065391574050143</v>
      </c>
      <c r="L223" s="12">
        <f t="shared" si="36"/>
        <v>7.2451733105446747</v>
      </c>
      <c r="M223" s="20">
        <f t="shared" si="37"/>
        <v>5.8202182635054678</v>
      </c>
      <c r="N223" s="6">
        <f t="shared" si="34"/>
        <v>4.4770909719272831</v>
      </c>
      <c r="O223" s="7">
        <f t="shared" si="38"/>
        <v>4.2846058819216548</v>
      </c>
      <c r="P223" s="13">
        <f t="shared" si="35"/>
        <v>1.0449248064606815</v>
      </c>
    </row>
    <row r="224" spans="2:16">
      <c r="B224" t="s">
        <v>36</v>
      </c>
      <c r="C224" s="1">
        <v>10000</v>
      </c>
      <c r="D224" s="1">
        <v>8655</v>
      </c>
      <c r="E224" s="1">
        <v>96.7</v>
      </c>
      <c r="F224" s="1">
        <v>975</v>
      </c>
      <c r="G224" s="1">
        <v>21.5</v>
      </c>
      <c r="H224" s="1">
        <v>170.9</v>
      </c>
      <c r="I224" s="1">
        <v>1.7</v>
      </c>
      <c r="K224" s="2">
        <f t="shared" si="33"/>
        <v>12.580456407255705</v>
      </c>
      <c r="L224" s="12">
        <f t="shared" si="36"/>
        <v>7.2451733105446747</v>
      </c>
      <c r="M224" s="20">
        <f t="shared" si="37"/>
        <v>5.3352830967110298</v>
      </c>
      <c r="N224" s="6">
        <f t="shared" si="34"/>
        <v>3.1384018215947234</v>
      </c>
      <c r="O224" s="7">
        <f t="shared" si="38"/>
        <v>4.2846058819216548</v>
      </c>
      <c r="P224" s="13">
        <f t="shared" si="35"/>
        <v>0.73248319870838241</v>
      </c>
    </row>
    <row r="225" spans="1:16">
      <c r="B225" t="s">
        <v>36</v>
      </c>
      <c r="C225" s="1">
        <v>10000</v>
      </c>
      <c r="D225" s="1">
        <v>8922</v>
      </c>
      <c r="E225" s="1">
        <v>99.02</v>
      </c>
      <c r="F225" s="1">
        <v>959</v>
      </c>
      <c r="G225" s="1">
        <v>22.09</v>
      </c>
      <c r="H225" s="1">
        <v>177.84</v>
      </c>
      <c r="I225" s="1">
        <v>1.7</v>
      </c>
      <c r="K225" s="2">
        <f t="shared" si="33"/>
        <v>12.4212775528565</v>
      </c>
      <c r="L225" s="12">
        <f t="shared" si="36"/>
        <v>7.2451733105446747</v>
      </c>
      <c r="M225" s="20">
        <f t="shared" si="37"/>
        <v>5.1761042423118253</v>
      </c>
      <c r="N225" s="6">
        <f t="shared" si="34"/>
        <v>3.0447672013598974</v>
      </c>
      <c r="O225" s="7">
        <f t="shared" si="38"/>
        <v>4.2846058819216548</v>
      </c>
      <c r="P225" s="13">
        <f t="shared" si="35"/>
        <v>0.71062946867689802</v>
      </c>
    </row>
    <row r="226" spans="1:16">
      <c r="B226" t="s">
        <v>36</v>
      </c>
      <c r="C226" s="1">
        <v>10000</v>
      </c>
      <c r="D226" s="1">
        <v>8755</v>
      </c>
      <c r="E226" s="1">
        <v>98.5</v>
      </c>
      <c r="F226" s="1">
        <v>956</v>
      </c>
      <c r="G226" s="1">
        <v>20.190000000000001</v>
      </c>
      <c r="H226" s="1">
        <v>176.3</v>
      </c>
      <c r="I226" s="1">
        <v>1.7</v>
      </c>
      <c r="K226" s="2">
        <f t="shared" si="33"/>
        <v>11.452070334656835</v>
      </c>
      <c r="L226" s="12">
        <f t="shared" si="36"/>
        <v>7.2451733105446747</v>
      </c>
      <c r="M226" s="20">
        <f t="shared" si="37"/>
        <v>4.2068970241121599</v>
      </c>
      <c r="N226" s="6">
        <f t="shared" si="34"/>
        <v>2.4746453083012705</v>
      </c>
      <c r="O226" s="7">
        <f t="shared" si="38"/>
        <v>4.2846058819216548</v>
      </c>
      <c r="P226" s="13">
        <f t="shared" si="35"/>
        <v>0.57756661324270664</v>
      </c>
    </row>
    <row r="227" spans="1:16">
      <c r="B227" t="s">
        <v>37</v>
      </c>
      <c r="C227" s="1">
        <v>10000</v>
      </c>
      <c r="D227" s="1">
        <v>8710</v>
      </c>
      <c r="E227" s="1">
        <v>96.1</v>
      </c>
      <c r="F227" s="1">
        <v>957</v>
      </c>
      <c r="G227" s="1">
        <v>18.22</v>
      </c>
      <c r="H227" s="1">
        <v>168</v>
      </c>
      <c r="I227" s="1">
        <v>2.2000000000000002</v>
      </c>
      <c r="K227" s="2">
        <f t="shared" si="33"/>
        <v>10.845238095238093</v>
      </c>
      <c r="L227" s="12">
        <f t="shared" si="36"/>
        <v>7.2451733105446747</v>
      </c>
      <c r="M227" s="20">
        <f t="shared" si="37"/>
        <v>3.6000647846934184</v>
      </c>
      <c r="N227" s="6">
        <f t="shared" si="34"/>
        <v>1.6363930839515537</v>
      </c>
      <c r="O227" s="7">
        <f t="shared" si="38"/>
        <v>4.2846058819216548</v>
      </c>
      <c r="P227" s="13">
        <f t="shared" si="35"/>
        <v>0.3819238289468127</v>
      </c>
    </row>
    <row r="228" spans="1:16">
      <c r="B228" t="s">
        <v>37</v>
      </c>
      <c r="C228" s="1">
        <v>10000</v>
      </c>
      <c r="D228" s="1">
        <v>8892</v>
      </c>
      <c r="E228" s="1">
        <v>99.37</v>
      </c>
      <c r="F228" s="1">
        <v>965</v>
      </c>
      <c r="G228" s="1">
        <v>21.02</v>
      </c>
      <c r="H228" s="1">
        <v>175.4</v>
      </c>
      <c r="I228" s="1">
        <v>2.2000000000000002</v>
      </c>
      <c r="K228" s="2">
        <f t="shared" si="33"/>
        <v>11.984036488027366</v>
      </c>
      <c r="L228" s="12">
        <f t="shared" si="36"/>
        <v>7.2451733105446747</v>
      </c>
      <c r="M228" s="20">
        <f t="shared" si="37"/>
        <v>4.738863177482691</v>
      </c>
      <c r="N228" s="6">
        <f t="shared" si="34"/>
        <v>2.1540287170375865</v>
      </c>
      <c r="O228" s="7">
        <f t="shared" si="38"/>
        <v>4.2846058819216548</v>
      </c>
      <c r="P228" s="13">
        <f t="shared" si="35"/>
        <v>0.50273672220967502</v>
      </c>
    </row>
    <row r="229" spans="1:16">
      <c r="B229" t="s">
        <v>37</v>
      </c>
      <c r="C229" s="1">
        <v>10000</v>
      </c>
      <c r="D229" s="1">
        <v>9269</v>
      </c>
      <c r="E229" s="1">
        <v>93.71</v>
      </c>
      <c r="F229" s="1">
        <v>900</v>
      </c>
      <c r="G229" s="1">
        <v>17.23</v>
      </c>
      <c r="H229" s="1">
        <v>152.13999999999999</v>
      </c>
      <c r="I229" s="1">
        <v>2.2000000000000002</v>
      </c>
      <c r="K229" s="2">
        <f t="shared" si="33"/>
        <v>11.325095306954122</v>
      </c>
      <c r="L229" s="12">
        <f t="shared" si="36"/>
        <v>7.2451733105446747</v>
      </c>
      <c r="M229" s="20">
        <f t="shared" si="37"/>
        <v>4.0799219964094471</v>
      </c>
      <c r="N229" s="6">
        <f t="shared" si="34"/>
        <v>1.8545099983679303</v>
      </c>
      <c r="O229" s="7">
        <f t="shared" si="38"/>
        <v>4.2846058819216548</v>
      </c>
      <c r="P229" s="13">
        <f t="shared" si="35"/>
        <v>0.43283094162587915</v>
      </c>
    </row>
    <row r="230" spans="1:16">
      <c r="B230" t="s">
        <v>38</v>
      </c>
      <c r="C230" s="1">
        <v>10000</v>
      </c>
      <c r="D230" s="1">
        <v>8741</v>
      </c>
      <c r="E230" s="1">
        <v>97.07</v>
      </c>
      <c r="F230" s="1">
        <v>987</v>
      </c>
      <c r="G230" s="1">
        <v>15.6</v>
      </c>
      <c r="H230" s="1">
        <v>175.9</v>
      </c>
      <c r="I230" s="1">
        <v>2.35</v>
      </c>
      <c r="K230" s="2">
        <f t="shared" si="33"/>
        <v>8.8686753837407615</v>
      </c>
      <c r="L230" s="12">
        <f t="shared" si="36"/>
        <v>7.2451733105446747</v>
      </c>
      <c r="M230" s="20">
        <f t="shared" si="37"/>
        <v>1.6235020731960867</v>
      </c>
      <c r="N230" s="6">
        <f t="shared" si="34"/>
        <v>0.69085194604088795</v>
      </c>
      <c r="O230" s="7">
        <f t="shared" si="38"/>
        <v>4.2846058819216548</v>
      </c>
      <c r="P230" s="13">
        <f t="shared" si="35"/>
        <v>0.16124048864233911</v>
      </c>
    </row>
    <row r="231" spans="1:16">
      <c r="B231" t="s">
        <v>38</v>
      </c>
      <c r="C231" s="1">
        <v>10000</v>
      </c>
      <c r="D231" s="1">
        <v>8863</v>
      </c>
      <c r="E231" s="1">
        <v>99.43</v>
      </c>
      <c r="F231" s="1">
        <v>988</v>
      </c>
      <c r="G231" s="1">
        <v>16.48</v>
      </c>
      <c r="H231" s="1">
        <v>179.9</v>
      </c>
      <c r="I231" s="1">
        <v>2.35</v>
      </c>
      <c r="K231" s="2">
        <f t="shared" si="33"/>
        <v>9.1606448026681484</v>
      </c>
      <c r="L231" s="12">
        <f t="shared" si="36"/>
        <v>7.2451733105446747</v>
      </c>
      <c r="M231" s="20">
        <f t="shared" si="37"/>
        <v>1.9154714921234737</v>
      </c>
      <c r="N231" s="6">
        <f t="shared" si="34"/>
        <v>0.81509425196743557</v>
      </c>
      <c r="O231" s="7">
        <f t="shared" si="38"/>
        <v>4.2846058819216548</v>
      </c>
      <c r="P231" s="13">
        <f t="shared" si="35"/>
        <v>0.19023785954423983</v>
      </c>
    </row>
    <row r="232" spans="1:16">
      <c r="B232" t="s">
        <v>38</v>
      </c>
      <c r="C232" s="1">
        <v>10000</v>
      </c>
      <c r="D232" s="1">
        <v>9134</v>
      </c>
      <c r="E232" s="1">
        <v>89.63</v>
      </c>
      <c r="F232" s="1">
        <v>854</v>
      </c>
      <c r="G232" s="1">
        <v>14.07</v>
      </c>
      <c r="H232" s="1">
        <v>152.99</v>
      </c>
      <c r="I232" s="1">
        <v>2.35</v>
      </c>
      <c r="K232" s="2">
        <f t="shared" si="33"/>
        <v>9.1966795215373551</v>
      </c>
      <c r="L232" s="12">
        <f t="shared" si="36"/>
        <v>7.2451733105446747</v>
      </c>
      <c r="M232" s="20">
        <f t="shared" si="37"/>
        <v>1.9515062109926804</v>
      </c>
      <c r="N232" s="6">
        <f t="shared" si="34"/>
        <v>0.83042817489050225</v>
      </c>
      <c r="O232" s="7">
        <f t="shared" si="38"/>
        <v>4.2846058819216548</v>
      </c>
      <c r="P232" s="13">
        <f t="shared" si="35"/>
        <v>0.19381670047982416</v>
      </c>
    </row>
    <row r="233" spans="1:16">
      <c r="B233" t="s">
        <v>39</v>
      </c>
      <c r="C233" s="1">
        <v>10000</v>
      </c>
      <c r="D233" s="1">
        <v>7829</v>
      </c>
      <c r="E233" s="1">
        <v>96.4</v>
      </c>
      <c r="F233" s="1">
        <v>980</v>
      </c>
      <c r="G233" s="1">
        <v>63.34</v>
      </c>
      <c r="H233" s="1">
        <v>177.2</v>
      </c>
      <c r="I233" s="1">
        <v>2</v>
      </c>
      <c r="K233" s="2">
        <f t="shared" si="33"/>
        <v>35.744920993228</v>
      </c>
      <c r="L233" s="12">
        <f t="shared" si="36"/>
        <v>7.2451733105446747</v>
      </c>
      <c r="M233" s="20">
        <f t="shared" si="37"/>
        <v>28.499747682683324</v>
      </c>
      <c r="N233" s="6">
        <f t="shared" si="34"/>
        <v>14.249873841341662</v>
      </c>
      <c r="O233" s="7">
        <f t="shared" si="38"/>
        <v>4.2846058819216548</v>
      </c>
      <c r="P233" s="13">
        <f t="shared" si="35"/>
        <v>3.3258307144344776</v>
      </c>
    </row>
    <row r="234" spans="1:16">
      <c r="B234" t="s">
        <v>39</v>
      </c>
      <c r="C234" s="1">
        <v>10000</v>
      </c>
      <c r="D234" s="1">
        <v>7604</v>
      </c>
      <c r="E234" s="1">
        <v>97.5</v>
      </c>
      <c r="F234" s="1">
        <v>972</v>
      </c>
      <c r="G234" s="1">
        <v>64.67</v>
      </c>
      <c r="H234" s="1">
        <v>180.3</v>
      </c>
      <c r="I234" s="1">
        <v>2</v>
      </c>
      <c r="K234" s="2">
        <f t="shared" si="33"/>
        <v>35.867997781475317</v>
      </c>
      <c r="L234" s="12">
        <f t="shared" si="36"/>
        <v>7.2451733105446747</v>
      </c>
      <c r="M234" s="20">
        <f t="shared" si="37"/>
        <v>28.622824470930642</v>
      </c>
      <c r="N234" s="6">
        <f t="shared" si="34"/>
        <v>14.311412235465321</v>
      </c>
      <c r="O234" s="7">
        <f t="shared" si="38"/>
        <v>4.2846058819216548</v>
      </c>
      <c r="P234" s="13">
        <f t="shared" si="35"/>
        <v>3.3401933876463388</v>
      </c>
    </row>
    <row r="235" spans="1:16">
      <c r="B235" t="s">
        <v>39</v>
      </c>
      <c r="C235" s="1">
        <v>10000</v>
      </c>
      <c r="D235" s="1">
        <v>7199</v>
      </c>
      <c r="E235" s="1">
        <v>91.8</v>
      </c>
      <c r="F235" s="1">
        <v>867</v>
      </c>
      <c r="G235" s="1">
        <v>78</v>
      </c>
      <c r="H235" s="1">
        <v>156.5</v>
      </c>
      <c r="I235" s="1">
        <v>2</v>
      </c>
      <c r="K235" s="2">
        <f t="shared" si="33"/>
        <v>49.840255591054309</v>
      </c>
      <c r="L235" s="12">
        <f t="shared" si="36"/>
        <v>7.2451733105446747</v>
      </c>
      <c r="M235" s="20">
        <f t="shared" si="37"/>
        <v>42.595082280509637</v>
      </c>
      <c r="N235" s="6">
        <f t="shared" si="34"/>
        <v>21.297541140254818</v>
      </c>
      <c r="O235" s="7">
        <f t="shared" si="38"/>
        <v>4.2846058819216548</v>
      </c>
      <c r="P235" s="13">
        <f t="shared" si="35"/>
        <v>4.9707118290895931</v>
      </c>
    </row>
    <row r="236" spans="1:16">
      <c r="B236" t="s">
        <v>40</v>
      </c>
      <c r="C236" s="1">
        <v>10000</v>
      </c>
      <c r="D236" s="1">
        <v>8627</v>
      </c>
      <c r="E236" s="1">
        <v>96.15</v>
      </c>
      <c r="F236" s="1">
        <v>976</v>
      </c>
      <c r="G236" s="1">
        <v>23.1</v>
      </c>
      <c r="H236" s="1">
        <v>176.02</v>
      </c>
      <c r="I236" s="1">
        <v>2.1</v>
      </c>
      <c r="K236" s="2">
        <f t="shared" si="33"/>
        <v>13.123508692194068</v>
      </c>
      <c r="L236" s="12">
        <f t="shared" si="36"/>
        <v>7.2451733105446747</v>
      </c>
      <c r="M236" s="20">
        <f t="shared" si="37"/>
        <v>5.8783353816493937</v>
      </c>
      <c r="N236" s="6">
        <f t="shared" si="34"/>
        <v>2.7992073245949491</v>
      </c>
      <c r="O236" s="7">
        <f t="shared" si="38"/>
        <v>4.2846058819216548</v>
      </c>
      <c r="P236" s="13">
        <f t="shared" si="35"/>
        <v>0.65331734160330723</v>
      </c>
    </row>
    <row r="237" spans="1:16">
      <c r="B237" t="s">
        <v>40</v>
      </c>
      <c r="C237" s="1">
        <v>10000</v>
      </c>
      <c r="D237" s="1">
        <v>8947</v>
      </c>
      <c r="E237" s="1">
        <v>98.89</v>
      </c>
      <c r="F237" s="1">
        <v>985</v>
      </c>
      <c r="G237" s="1">
        <v>23.5</v>
      </c>
      <c r="H237" s="1">
        <v>178.95</v>
      </c>
      <c r="I237" s="1">
        <v>2.1</v>
      </c>
      <c r="K237" s="2">
        <f t="shared" si="33"/>
        <v>13.132159821179101</v>
      </c>
      <c r="L237" s="12">
        <f t="shared" si="36"/>
        <v>7.2451733105446747</v>
      </c>
      <c r="M237" s="20">
        <f t="shared" si="37"/>
        <v>5.8869865106344266</v>
      </c>
      <c r="N237" s="6">
        <f t="shared" si="34"/>
        <v>2.8033269098259175</v>
      </c>
      <c r="O237" s="7">
        <f t="shared" si="38"/>
        <v>4.2846058819216548</v>
      </c>
      <c r="P237" s="13">
        <f t="shared" si="35"/>
        <v>0.65427882682376826</v>
      </c>
    </row>
    <row r="238" spans="1:16" ht="15.75" thickBot="1">
      <c r="B238" t="s">
        <v>40</v>
      </c>
      <c r="C238" s="1">
        <v>10000</v>
      </c>
      <c r="D238" s="1">
        <v>9135</v>
      </c>
      <c r="E238" s="1">
        <v>92.3</v>
      </c>
      <c r="F238" s="1">
        <v>902</v>
      </c>
      <c r="G238" s="1">
        <v>20.329999999999998</v>
      </c>
      <c r="H238" s="1">
        <v>153.19999999999999</v>
      </c>
      <c r="I238" s="1">
        <v>2.1</v>
      </c>
      <c r="K238" s="2">
        <f t="shared" si="33"/>
        <v>13.270234986945169</v>
      </c>
      <c r="L238" s="12">
        <f t="shared" si="36"/>
        <v>7.2451733105446747</v>
      </c>
      <c r="M238" s="21">
        <f t="shared" si="37"/>
        <v>6.0250616764004947</v>
      </c>
      <c r="N238" s="6">
        <f t="shared" si="34"/>
        <v>2.8690769887621403</v>
      </c>
      <c r="O238" s="7">
        <f t="shared" si="38"/>
        <v>4.2846058819216548</v>
      </c>
      <c r="P238" s="13">
        <f t="shared" si="35"/>
        <v>0.66962448071778147</v>
      </c>
    </row>
    <row r="239" spans="1:16">
      <c r="K239" s="2" t="e">
        <f t="shared" si="33"/>
        <v>#DIV/0!</v>
      </c>
      <c r="L239" s="8" t="s">
        <v>9</v>
      </c>
      <c r="M239" s="19" t="s">
        <v>10</v>
      </c>
      <c r="N239" s="9" t="s">
        <v>11</v>
      </c>
      <c r="O239" s="10" t="s">
        <v>12</v>
      </c>
      <c r="P239" s="11" t="s">
        <v>13</v>
      </c>
    </row>
    <row r="240" spans="1:16">
      <c r="A240" t="s">
        <v>44</v>
      </c>
      <c r="B240" t="s">
        <v>30</v>
      </c>
      <c r="C240" s="1">
        <v>10000</v>
      </c>
      <c r="D240" s="1">
        <v>9391</v>
      </c>
      <c r="E240" s="1">
        <v>39.200000000000003</v>
      </c>
      <c r="F240" s="1">
        <v>212.6</v>
      </c>
      <c r="G240" s="1">
        <v>2.5299999999999998</v>
      </c>
      <c r="H240" s="1">
        <v>105.1</v>
      </c>
      <c r="I240" s="1">
        <v>1</v>
      </c>
      <c r="K240" s="2">
        <f t="shared" si="33"/>
        <v>2.4072312083729783</v>
      </c>
      <c r="L240" s="12">
        <f>AVERAGE(K240:K242)</f>
        <v>2.467801455671081</v>
      </c>
      <c r="M240" s="20">
        <f>K240-L240</f>
        <v>-6.0570247298102675E-2</v>
      </c>
      <c r="N240" s="6">
        <f>M240/I240</f>
        <v>-6.0570247298102675E-2</v>
      </c>
      <c r="O240" s="18">
        <f>AVERAGE(N240:N272)</f>
        <v>8.1927395952592139</v>
      </c>
      <c r="P240" s="13">
        <f>N240/O240</f>
        <v>-7.393161541854946E-3</v>
      </c>
    </row>
    <row r="241" spans="2:16">
      <c r="B241" t="s">
        <v>30</v>
      </c>
      <c r="C241" s="1">
        <v>10000</v>
      </c>
      <c r="D241" s="1">
        <v>9354</v>
      </c>
      <c r="E241" s="1">
        <v>38.03</v>
      </c>
      <c r="F241" s="1">
        <v>208.34</v>
      </c>
      <c r="G241" s="1">
        <v>2.4500000000000002</v>
      </c>
      <c r="H241" s="1">
        <v>99.77</v>
      </c>
      <c r="I241" s="1">
        <v>1</v>
      </c>
      <c r="K241" s="2">
        <f t="shared" si="33"/>
        <v>2.4556479903778694</v>
      </c>
      <c r="L241" s="12">
        <f>L240</f>
        <v>2.467801455671081</v>
      </c>
      <c r="M241" s="20">
        <f>K241-L241</f>
        <v>-1.2153465293211596E-2</v>
      </c>
      <c r="N241" s="6">
        <f t="shared" ref="N241:N272" si="39">M241/I241</f>
        <v>-1.2153465293211596E-2</v>
      </c>
      <c r="O241" s="7">
        <f>O240</f>
        <v>8.1927395952592139</v>
      </c>
      <c r="P241" s="13">
        <f t="shared" ref="P241:P272" si="40">N241/O241</f>
        <v>-1.4834433771389833E-3</v>
      </c>
    </row>
    <row r="242" spans="2:16">
      <c r="B242" t="s">
        <v>30</v>
      </c>
      <c r="C242" s="1">
        <v>10000</v>
      </c>
      <c r="D242" s="1">
        <v>9323</v>
      </c>
      <c r="E242" s="1">
        <v>39.869999999999997</v>
      </c>
      <c r="F242" s="1">
        <v>234.56</v>
      </c>
      <c r="G242" s="1">
        <v>2.68</v>
      </c>
      <c r="H242" s="1">
        <v>105.49</v>
      </c>
      <c r="I242" s="1">
        <v>1</v>
      </c>
      <c r="K242" s="2">
        <f t="shared" si="33"/>
        <v>2.5405251682623948</v>
      </c>
      <c r="L242" s="12">
        <f t="shared" ref="L242" si="41">L241</f>
        <v>2.467801455671081</v>
      </c>
      <c r="M242" s="20">
        <f t="shared" ref="M242:M272" si="42">K242-L242</f>
        <v>7.2723712591313827E-2</v>
      </c>
      <c r="N242" s="6">
        <f t="shared" si="39"/>
        <v>7.2723712591313827E-2</v>
      </c>
      <c r="O242" s="7">
        <f t="shared" ref="O242:O269" si="43">O241</f>
        <v>8.1927395952592139</v>
      </c>
      <c r="P242" s="13">
        <f t="shared" si="40"/>
        <v>8.8766049189938755E-3</v>
      </c>
    </row>
    <row r="243" spans="2:16">
      <c r="B243" t="s">
        <v>31</v>
      </c>
      <c r="C243" s="1">
        <v>10000</v>
      </c>
      <c r="D243" s="1">
        <v>9169</v>
      </c>
      <c r="E243" s="1">
        <v>39.200000000000003</v>
      </c>
      <c r="F243" s="1">
        <v>216.6</v>
      </c>
      <c r="K243" s="2"/>
      <c r="L243" s="12"/>
      <c r="M243" s="20"/>
      <c r="N243" s="6"/>
      <c r="O243" s="7"/>
      <c r="P243" s="13"/>
    </row>
    <row r="244" spans="2:16">
      <c r="B244" t="s">
        <v>31</v>
      </c>
      <c r="C244" s="1">
        <v>10000</v>
      </c>
      <c r="D244" s="1">
        <v>9048</v>
      </c>
      <c r="E244" s="1">
        <v>41.1</v>
      </c>
      <c r="F244" s="1">
        <v>224.8</v>
      </c>
      <c r="G244" s="1">
        <v>11.54</v>
      </c>
      <c r="H244" s="1">
        <v>105.44</v>
      </c>
      <c r="I244" s="1">
        <v>1.2</v>
      </c>
      <c r="K244" s="2">
        <f t="shared" si="33"/>
        <v>10.944613050075871</v>
      </c>
      <c r="L244" s="12">
        <f>L240</f>
        <v>2.467801455671081</v>
      </c>
      <c r="M244" s="20">
        <f t="shared" si="42"/>
        <v>8.4768115944047899</v>
      </c>
      <c r="N244" s="6">
        <f t="shared" si="39"/>
        <v>7.0640096620039916</v>
      </c>
      <c r="O244" s="7">
        <f>O240</f>
        <v>8.1927395952592139</v>
      </c>
      <c r="P244" s="13">
        <f t="shared" si="40"/>
        <v>0.86222802273510935</v>
      </c>
    </row>
    <row r="245" spans="2:16">
      <c r="B245" t="s">
        <v>31</v>
      </c>
      <c r="C245" s="1">
        <v>10000</v>
      </c>
      <c r="D245" s="1">
        <v>9200</v>
      </c>
      <c r="E245" s="1">
        <v>40.04</v>
      </c>
      <c r="F245" s="1">
        <v>238.1</v>
      </c>
      <c r="G245" s="1">
        <v>12.33</v>
      </c>
      <c r="H245" s="1">
        <v>106.01</v>
      </c>
      <c r="I245" s="1">
        <v>1.2</v>
      </c>
      <c r="K245" s="2">
        <f t="shared" si="33"/>
        <v>11.630978209602867</v>
      </c>
      <c r="L245" s="12">
        <f t="shared" ref="L245:L251" si="44">L241</f>
        <v>2.467801455671081</v>
      </c>
      <c r="M245" s="20">
        <f t="shared" si="42"/>
        <v>9.1631767539317863</v>
      </c>
      <c r="N245" s="6">
        <f t="shared" si="39"/>
        <v>7.6359806282764886</v>
      </c>
      <c r="O245" s="7">
        <f>O240</f>
        <v>8.1927395952592139</v>
      </c>
      <c r="P245" s="13">
        <f t="shared" si="40"/>
        <v>0.93204239430423275</v>
      </c>
    </row>
    <row r="246" spans="2:16">
      <c r="B246" t="s">
        <v>32</v>
      </c>
      <c r="C246" s="1">
        <v>10000</v>
      </c>
      <c r="D246" s="1">
        <v>9292</v>
      </c>
      <c r="E246" s="1">
        <v>41.6</v>
      </c>
      <c r="F246" s="1">
        <v>218.3</v>
      </c>
      <c r="K246" s="2"/>
      <c r="L246" s="12"/>
      <c r="M246" s="20"/>
      <c r="N246" s="6"/>
      <c r="O246" s="7"/>
      <c r="P246" s="13"/>
    </row>
    <row r="247" spans="2:16">
      <c r="B247" t="s">
        <v>32</v>
      </c>
      <c r="C247" s="1">
        <v>10000</v>
      </c>
      <c r="D247" s="1">
        <v>9269</v>
      </c>
      <c r="E247" s="1">
        <v>40.51</v>
      </c>
      <c r="F247" s="1">
        <v>222.47</v>
      </c>
      <c r="G247" s="1">
        <v>9.8800000000000008</v>
      </c>
      <c r="H247" s="1">
        <v>104.87</v>
      </c>
      <c r="I247" s="1">
        <v>2</v>
      </c>
      <c r="K247" s="2">
        <f t="shared" si="33"/>
        <v>9.4211881376942888</v>
      </c>
      <c r="L247" s="12">
        <v>2.5</v>
      </c>
      <c r="M247" s="20">
        <f t="shared" si="42"/>
        <v>6.9211881376942888</v>
      </c>
      <c r="N247" s="6">
        <f t="shared" si="39"/>
        <v>3.4605940688471444</v>
      </c>
      <c r="O247" s="7">
        <f>O240</f>
        <v>8.1927395952592139</v>
      </c>
      <c r="P247" s="13">
        <f t="shared" si="40"/>
        <v>0.42239766425014186</v>
      </c>
    </row>
    <row r="248" spans="2:16">
      <c r="B248" t="s">
        <v>32</v>
      </c>
      <c r="C248" s="1">
        <v>10000</v>
      </c>
      <c r="D248" s="1">
        <v>9190</v>
      </c>
      <c r="E248" s="1">
        <v>40.03</v>
      </c>
      <c r="F248" s="1">
        <v>237.14</v>
      </c>
      <c r="G248" s="1">
        <v>11.17</v>
      </c>
      <c r="H248" s="1">
        <v>105.23</v>
      </c>
      <c r="I248" s="1">
        <v>2</v>
      </c>
      <c r="K248" s="2">
        <f t="shared" si="33"/>
        <v>10.614843675757864</v>
      </c>
      <c r="L248" s="12">
        <f t="shared" si="44"/>
        <v>2.467801455671081</v>
      </c>
      <c r="M248" s="20">
        <f t="shared" si="42"/>
        <v>8.1470422200867834</v>
      </c>
      <c r="N248" s="6">
        <f t="shared" si="39"/>
        <v>4.0735211100433917</v>
      </c>
      <c r="O248" s="7">
        <f t="shared" si="43"/>
        <v>8.1927395952592139</v>
      </c>
      <c r="P248" s="13">
        <f t="shared" si="40"/>
        <v>0.49721110535486363</v>
      </c>
    </row>
    <row r="249" spans="2:16">
      <c r="B249" t="s">
        <v>33</v>
      </c>
      <c r="C249" s="1">
        <v>10000</v>
      </c>
      <c r="D249" s="1">
        <v>9277</v>
      </c>
      <c r="E249" s="1">
        <v>40.58</v>
      </c>
      <c r="F249" s="1">
        <v>211.5</v>
      </c>
      <c r="K249" s="2"/>
      <c r="L249" s="12"/>
      <c r="M249" s="20"/>
      <c r="N249" s="6"/>
      <c r="O249" s="7"/>
      <c r="P249" s="13"/>
    </row>
    <row r="250" spans="2:16">
      <c r="B250" t="s">
        <v>33</v>
      </c>
      <c r="C250" s="1">
        <v>10000</v>
      </c>
      <c r="D250" s="1">
        <v>9372</v>
      </c>
      <c r="E250" s="1">
        <v>40.19</v>
      </c>
      <c r="F250" s="1">
        <v>219.86</v>
      </c>
      <c r="G250" s="1">
        <v>11.78</v>
      </c>
      <c r="H250" s="1">
        <v>103.39</v>
      </c>
      <c r="I250" s="1">
        <v>2</v>
      </c>
      <c r="K250" s="2">
        <f t="shared" si="33"/>
        <v>11.393751813521616</v>
      </c>
      <c r="L250" s="12">
        <v>2.5</v>
      </c>
      <c r="M250" s="20">
        <f t="shared" si="42"/>
        <v>8.8937518135216163</v>
      </c>
      <c r="N250" s="6">
        <f t="shared" si="39"/>
        <v>4.4468759067608081</v>
      </c>
      <c r="O250" s="7">
        <f>O240</f>
        <v>8.1927395952592139</v>
      </c>
      <c r="P250" s="13">
        <f t="shared" si="40"/>
        <v>0.54278252775591984</v>
      </c>
    </row>
    <row r="251" spans="2:16">
      <c r="B251" t="s">
        <v>33</v>
      </c>
      <c r="C251" s="1">
        <v>10000</v>
      </c>
      <c r="D251" s="1">
        <v>9233</v>
      </c>
      <c r="E251" s="1">
        <v>40.090000000000003</v>
      </c>
      <c r="F251" s="1">
        <v>233.61</v>
      </c>
      <c r="G251" s="1">
        <v>15.28</v>
      </c>
      <c r="H251" s="1">
        <v>105.28</v>
      </c>
      <c r="I251" s="1">
        <v>2</v>
      </c>
      <c r="K251" s="2">
        <f t="shared" si="33"/>
        <v>14.513677811550153</v>
      </c>
      <c r="L251" s="12">
        <f t="shared" si="44"/>
        <v>2.5</v>
      </c>
      <c r="M251" s="20">
        <f t="shared" si="42"/>
        <v>12.013677811550153</v>
      </c>
      <c r="N251" s="6">
        <f t="shared" si="39"/>
        <v>6.0068389057750764</v>
      </c>
      <c r="O251" s="7">
        <f t="shared" si="43"/>
        <v>8.1927395952592139</v>
      </c>
      <c r="P251" s="13">
        <f t="shared" si="40"/>
        <v>0.73319050800186247</v>
      </c>
    </row>
    <row r="252" spans="2:16">
      <c r="B252" t="s">
        <v>34</v>
      </c>
      <c r="C252" s="1">
        <v>10000</v>
      </c>
      <c r="D252" s="1">
        <v>8985</v>
      </c>
      <c r="E252" s="1">
        <v>40.33</v>
      </c>
      <c r="F252" s="1">
        <v>214.7</v>
      </c>
      <c r="K252" s="2"/>
      <c r="L252" s="12"/>
      <c r="M252" s="20"/>
      <c r="N252" s="6"/>
      <c r="O252" s="7"/>
      <c r="P252" s="13"/>
    </row>
    <row r="253" spans="2:16">
      <c r="B253" t="s">
        <v>34</v>
      </c>
      <c r="C253" s="1">
        <v>10000</v>
      </c>
      <c r="D253" s="1">
        <v>9229</v>
      </c>
      <c r="E253" s="1">
        <v>41.19</v>
      </c>
      <c r="F253" s="1">
        <v>224</v>
      </c>
      <c r="G253" s="1">
        <v>11.41</v>
      </c>
      <c r="H253" s="1">
        <v>104.29</v>
      </c>
      <c r="I253" s="1">
        <v>2</v>
      </c>
      <c r="K253" s="2">
        <f t="shared" si="33"/>
        <v>10.940646274810623</v>
      </c>
      <c r="L253" s="12">
        <v>2.5</v>
      </c>
      <c r="M253" s="20">
        <f t="shared" si="42"/>
        <v>8.4406462748106232</v>
      </c>
      <c r="N253" s="6">
        <f t="shared" si="39"/>
        <v>4.2203231374053116</v>
      </c>
      <c r="O253" s="7">
        <f>O240</f>
        <v>8.1927395952592139</v>
      </c>
      <c r="P253" s="13">
        <f t="shared" si="40"/>
        <v>0.51512965697670055</v>
      </c>
    </row>
    <row r="254" spans="2:16">
      <c r="B254" t="s">
        <v>34</v>
      </c>
      <c r="C254" s="1">
        <v>10000</v>
      </c>
      <c r="D254" s="1">
        <v>9224</v>
      </c>
      <c r="E254" s="1">
        <v>40.92</v>
      </c>
      <c r="F254" s="1">
        <v>238.13</v>
      </c>
      <c r="G254" s="1">
        <v>12.36</v>
      </c>
      <c r="H254" s="1">
        <v>105.92</v>
      </c>
      <c r="I254" s="1">
        <v>2</v>
      </c>
      <c r="K254" s="2">
        <f t="shared" si="33"/>
        <v>11.669184290030209</v>
      </c>
      <c r="L254" s="12">
        <v>2.5</v>
      </c>
      <c r="M254" s="20">
        <f t="shared" si="42"/>
        <v>9.1691842900302092</v>
      </c>
      <c r="N254" s="6">
        <f t="shared" si="39"/>
        <v>4.5845921450151046</v>
      </c>
      <c r="O254" s="7">
        <f t="shared" si="43"/>
        <v>8.1927395952592139</v>
      </c>
      <c r="P254" s="13">
        <f t="shared" si="40"/>
        <v>0.55959207438596126</v>
      </c>
    </row>
    <row r="255" spans="2:16">
      <c r="B255" t="s">
        <v>35</v>
      </c>
      <c r="C255" s="1">
        <v>10000</v>
      </c>
      <c r="D255" s="1">
        <v>8975</v>
      </c>
      <c r="E255" s="1">
        <v>36.35</v>
      </c>
      <c r="F255" s="1">
        <v>199.5</v>
      </c>
      <c r="K255" s="2"/>
      <c r="L255" s="12"/>
      <c r="M255" s="20"/>
      <c r="N255" s="6"/>
      <c r="O255" s="7"/>
      <c r="P255" s="13"/>
    </row>
    <row r="256" spans="2:16">
      <c r="B256" t="s">
        <v>35</v>
      </c>
      <c r="C256" s="1">
        <v>10000</v>
      </c>
      <c r="D256" s="1">
        <v>8592</v>
      </c>
      <c r="E256" s="1">
        <v>39.39</v>
      </c>
      <c r="F256" s="1">
        <v>221.81</v>
      </c>
      <c r="G256" s="1">
        <v>18.559999999999999</v>
      </c>
      <c r="H256" s="1">
        <v>107.41</v>
      </c>
      <c r="I256" s="1">
        <v>1.3</v>
      </c>
      <c r="K256" s="2">
        <f t="shared" si="33"/>
        <v>17.279582906619495</v>
      </c>
      <c r="L256" s="12">
        <v>2.5</v>
      </c>
      <c r="M256" s="20">
        <f t="shared" si="42"/>
        <v>14.779582906619495</v>
      </c>
      <c r="N256" s="6">
        <f t="shared" si="39"/>
        <v>11.368909928168842</v>
      </c>
      <c r="O256" s="7">
        <f>O240</f>
        <v>8.1927395952592139</v>
      </c>
      <c r="P256" s="13">
        <f t="shared" si="40"/>
        <v>1.3876811042239816</v>
      </c>
    </row>
    <row r="257" spans="2:16">
      <c r="B257" t="s">
        <v>35</v>
      </c>
      <c r="C257" s="1">
        <v>10000</v>
      </c>
      <c r="D257" s="1">
        <v>8937</v>
      </c>
      <c r="E257" s="1">
        <v>37.58</v>
      </c>
      <c r="F257" s="1">
        <v>220.57</v>
      </c>
      <c r="G257" s="1">
        <v>18.38</v>
      </c>
      <c r="H257" s="1">
        <v>102.98</v>
      </c>
      <c r="I257" s="1">
        <v>1.3</v>
      </c>
      <c r="K257" s="2">
        <f t="shared" si="33"/>
        <v>17.848125849679548</v>
      </c>
      <c r="L257" s="12">
        <v>2.5</v>
      </c>
      <c r="M257" s="20">
        <f t="shared" si="42"/>
        <v>15.348125849679548</v>
      </c>
      <c r="N257" s="6">
        <f t="shared" si="39"/>
        <v>11.806250653599651</v>
      </c>
      <c r="O257" s="7">
        <f t="shared" si="43"/>
        <v>8.1927395952592139</v>
      </c>
      <c r="P257" s="13">
        <f t="shared" si="40"/>
        <v>1.4410626038244181</v>
      </c>
    </row>
    <row r="258" spans="2:16">
      <c r="B258" t="s">
        <v>36</v>
      </c>
      <c r="C258" s="1">
        <v>10000</v>
      </c>
      <c r="D258" s="1">
        <v>9004</v>
      </c>
      <c r="E258" s="1">
        <v>39.22</v>
      </c>
      <c r="F258" s="1">
        <v>225.35</v>
      </c>
      <c r="K258" s="2"/>
      <c r="L258" s="12"/>
      <c r="M258" s="20"/>
      <c r="N258" s="6"/>
      <c r="O258" s="7"/>
      <c r="P258" s="13"/>
    </row>
    <row r="259" spans="2:16">
      <c r="B259" t="s">
        <v>36</v>
      </c>
      <c r="C259" s="1">
        <v>10000</v>
      </c>
      <c r="D259" s="1">
        <v>9006</v>
      </c>
      <c r="E259" s="1">
        <v>41.18</v>
      </c>
      <c r="F259" s="1">
        <v>232.02</v>
      </c>
      <c r="G259" s="1">
        <v>72.349999999999994</v>
      </c>
      <c r="H259" s="1">
        <v>113.09</v>
      </c>
      <c r="I259" s="1">
        <v>1.7</v>
      </c>
      <c r="K259" s="2">
        <f t="shared" ref="K259:K322" si="45">G259/H259*100</f>
        <v>63.97559465912105</v>
      </c>
      <c r="L259" s="12">
        <v>2.5</v>
      </c>
      <c r="M259" s="20">
        <f t="shared" si="42"/>
        <v>61.47559465912105</v>
      </c>
      <c r="N259" s="6">
        <f t="shared" si="39"/>
        <v>36.162114505365324</v>
      </c>
      <c r="O259" s="7">
        <f>O240</f>
        <v>8.1927395952592139</v>
      </c>
      <c r="P259" s="13">
        <f t="shared" si="40"/>
        <v>4.4139221178579611</v>
      </c>
    </row>
    <row r="260" spans="2:16">
      <c r="B260" t="s">
        <v>36</v>
      </c>
      <c r="C260" s="1">
        <v>10000</v>
      </c>
      <c r="D260" s="1">
        <v>9020</v>
      </c>
      <c r="E260" s="1">
        <v>41.54</v>
      </c>
      <c r="F260" s="1">
        <v>254.02</v>
      </c>
      <c r="G260" s="1">
        <v>78.67</v>
      </c>
      <c r="H260" s="1">
        <v>116.23</v>
      </c>
      <c r="I260" s="1">
        <v>1.7</v>
      </c>
      <c r="K260" s="2">
        <f t="shared" si="45"/>
        <v>67.684762969973335</v>
      </c>
      <c r="L260" s="12">
        <v>2.5</v>
      </c>
      <c r="M260" s="20">
        <f t="shared" si="42"/>
        <v>65.184762969973335</v>
      </c>
      <c r="N260" s="6">
        <f t="shared" si="39"/>
        <v>38.343978217631374</v>
      </c>
      <c r="O260" s="7">
        <f>O259</f>
        <v>8.1927395952592139</v>
      </c>
      <c r="P260" s="13">
        <f t="shared" si="40"/>
        <v>4.6802388592723467</v>
      </c>
    </row>
    <row r="261" spans="2:16">
      <c r="B261" t="s">
        <v>37</v>
      </c>
      <c r="C261" s="1">
        <v>10000</v>
      </c>
      <c r="D261" s="1">
        <v>9262</v>
      </c>
      <c r="E261" s="1">
        <v>41.29</v>
      </c>
      <c r="F261" s="1">
        <v>222.44</v>
      </c>
      <c r="K261" s="2"/>
      <c r="L261" s="12"/>
      <c r="M261" s="20"/>
      <c r="N261" s="6"/>
      <c r="O261" s="7"/>
      <c r="P261" s="13"/>
    </row>
    <row r="262" spans="2:16">
      <c r="B262" t="s">
        <v>37</v>
      </c>
      <c r="C262" s="1">
        <v>10000</v>
      </c>
      <c r="D262" s="1">
        <v>9316</v>
      </c>
      <c r="E262" s="1">
        <v>39.67</v>
      </c>
      <c r="F262" s="1">
        <v>219.61</v>
      </c>
      <c r="G262" s="1">
        <v>8.86</v>
      </c>
      <c r="H262" s="1">
        <v>102.22</v>
      </c>
      <c r="I262" s="1">
        <v>2.2000000000000002</v>
      </c>
      <c r="K262" s="2">
        <f t="shared" si="45"/>
        <v>8.6675797299941291</v>
      </c>
      <c r="L262" s="12">
        <v>2.5</v>
      </c>
      <c r="M262" s="20">
        <f t="shared" si="42"/>
        <v>6.1675797299941291</v>
      </c>
      <c r="N262" s="6">
        <f t="shared" si="39"/>
        <v>2.8034453318155128</v>
      </c>
      <c r="O262" s="7">
        <f>O240</f>
        <v>8.1927395952592139</v>
      </c>
      <c r="P262" s="13">
        <f t="shared" si="40"/>
        <v>0.34218655423123007</v>
      </c>
    </row>
    <row r="263" spans="2:16">
      <c r="B263" t="s">
        <v>37</v>
      </c>
      <c r="C263" s="1">
        <v>10000</v>
      </c>
      <c r="D263" s="1">
        <v>9267</v>
      </c>
      <c r="E263" s="1">
        <v>42.96</v>
      </c>
      <c r="F263" s="1">
        <v>254.18</v>
      </c>
      <c r="G263" s="1">
        <v>21.73</v>
      </c>
      <c r="H263" s="1">
        <v>111.11</v>
      </c>
      <c r="I263" s="1">
        <v>2.2000000000000002</v>
      </c>
      <c r="K263" s="2">
        <f t="shared" si="45"/>
        <v>19.55719557195572</v>
      </c>
      <c r="L263" s="12">
        <v>2.5</v>
      </c>
      <c r="M263" s="20">
        <f t="shared" si="42"/>
        <v>17.05719557195572</v>
      </c>
      <c r="N263" s="6">
        <f t="shared" si="39"/>
        <v>7.7532707145253266</v>
      </c>
      <c r="O263" s="7">
        <f t="shared" si="43"/>
        <v>8.1927395952592139</v>
      </c>
      <c r="P263" s="13">
        <f t="shared" si="40"/>
        <v>0.94635873926858494</v>
      </c>
    </row>
    <row r="264" spans="2:16">
      <c r="B264" t="s">
        <v>38</v>
      </c>
      <c r="C264" s="1">
        <v>10000</v>
      </c>
      <c r="D264" s="1">
        <v>9279</v>
      </c>
      <c r="E264" s="1">
        <v>41.37</v>
      </c>
      <c r="F264" s="1">
        <v>220.76</v>
      </c>
      <c r="K264" s="2"/>
      <c r="L264" s="12"/>
      <c r="M264" s="20"/>
      <c r="N264" s="6"/>
      <c r="O264" s="7"/>
      <c r="P264" s="13"/>
    </row>
    <row r="265" spans="2:16">
      <c r="B265" t="s">
        <v>38</v>
      </c>
      <c r="C265" s="1">
        <v>10000</v>
      </c>
      <c r="D265" s="1">
        <v>9333</v>
      </c>
      <c r="E265" s="1">
        <v>40.159999999999997</v>
      </c>
      <c r="F265" s="1">
        <v>222.1</v>
      </c>
      <c r="G265" s="1">
        <v>5.6</v>
      </c>
      <c r="H265" s="1">
        <v>103.53</v>
      </c>
      <c r="I265" s="1">
        <v>2.35</v>
      </c>
      <c r="K265" s="2">
        <f t="shared" si="45"/>
        <v>5.4090601757944556</v>
      </c>
      <c r="L265" s="12">
        <v>2.5</v>
      </c>
      <c r="M265" s="20">
        <f t="shared" si="42"/>
        <v>2.9090601757944556</v>
      </c>
      <c r="N265" s="6">
        <f t="shared" si="39"/>
        <v>1.2378979471465767</v>
      </c>
      <c r="O265" s="7">
        <f>O240</f>
        <v>8.1927395952592139</v>
      </c>
      <c r="P265" s="13">
        <f t="shared" si="40"/>
        <v>0.15109694782230049</v>
      </c>
    </row>
    <row r="266" spans="2:16">
      <c r="B266" t="s">
        <v>38</v>
      </c>
      <c r="C266" s="1">
        <v>10000</v>
      </c>
      <c r="D266" s="1">
        <v>9122</v>
      </c>
      <c r="E266" s="1">
        <v>41.57</v>
      </c>
      <c r="F266" s="1">
        <v>240.07</v>
      </c>
      <c r="G266" s="1">
        <v>11.18</v>
      </c>
      <c r="H266" s="1">
        <v>107.32</v>
      </c>
      <c r="I266" s="1">
        <v>2.35</v>
      </c>
      <c r="K266" s="2">
        <f t="shared" si="45"/>
        <v>10.417443160641074</v>
      </c>
      <c r="L266" s="12">
        <v>2.5</v>
      </c>
      <c r="M266" s="20">
        <f t="shared" si="42"/>
        <v>7.9174431606410742</v>
      </c>
      <c r="N266" s="6">
        <f t="shared" si="39"/>
        <v>3.3691247492089675</v>
      </c>
      <c r="O266" s="7">
        <f t="shared" si="43"/>
        <v>8.1927395952592139</v>
      </c>
      <c r="P266" s="13">
        <f t="shared" si="40"/>
        <v>0.41123298379439949</v>
      </c>
    </row>
    <row r="267" spans="2:16">
      <c r="B267" t="s">
        <v>39</v>
      </c>
      <c r="C267" s="1">
        <v>10000</v>
      </c>
      <c r="D267" s="1">
        <v>9181</v>
      </c>
      <c r="E267" s="1">
        <v>41.06</v>
      </c>
      <c r="F267" s="1">
        <v>226.98</v>
      </c>
      <c r="K267" s="2"/>
      <c r="L267" s="12"/>
      <c r="M267" s="20"/>
      <c r="N267" s="6"/>
      <c r="O267" s="7"/>
      <c r="P267" s="13"/>
    </row>
    <row r="268" spans="2:16">
      <c r="B268" t="s">
        <v>39</v>
      </c>
      <c r="C268" s="1">
        <v>10000</v>
      </c>
      <c r="D268" s="1">
        <v>9436</v>
      </c>
      <c r="E268" s="1">
        <v>40.35</v>
      </c>
      <c r="F268" s="1">
        <v>222.56</v>
      </c>
      <c r="G268" s="1">
        <v>7.94</v>
      </c>
      <c r="H268" s="1">
        <v>103.66</v>
      </c>
      <c r="I268" s="1">
        <v>2</v>
      </c>
      <c r="K268" s="2">
        <f t="shared" si="45"/>
        <v>7.6596565695543131</v>
      </c>
      <c r="L268" s="12">
        <v>2.5</v>
      </c>
      <c r="M268" s="20">
        <f t="shared" si="42"/>
        <v>5.1596565695543131</v>
      </c>
      <c r="N268" s="6">
        <f t="shared" si="39"/>
        <v>2.5798282847771565</v>
      </c>
      <c r="O268" s="7">
        <f>O240</f>
        <v>8.1927395952592139</v>
      </c>
      <c r="P268" s="13">
        <f t="shared" si="40"/>
        <v>0.31489201564150682</v>
      </c>
    </row>
    <row r="269" spans="2:16">
      <c r="B269" t="s">
        <v>39</v>
      </c>
      <c r="C269" s="1">
        <v>10000</v>
      </c>
      <c r="D269" s="1">
        <v>9250</v>
      </c>
      <c r="E269" s="1">
        <v>40.590000000000003</v>
      </c>
      <c r="F269" s="1">
        <v>240.05</v>
      </c>
      <c r="G269" s="1">
        <v>7.85</v>
      </c>
      <c r="H269" s="1">
        <v>105.62</v>
      </c>
      <c r="I269" s="1">
        <v>2</v>
      </c>
      <c r="K269" s="2">
        <f t="shared" si="45"/>
        <v>7.4323044877864035</v>
      </c>
      <c r="L269" s="12">
        <v>2.5</v>
      </c>
      <c r="M269" s="20">
        <f t="shared" si="42"/>
        <v>4.9323044877864035</v>
      </c>
      <c r="N269" s="6">
        <f t="shared" si="39"/>
        <v>2.4661522438932018</v>
      </c>
      <c r="O269" s="7">
        <f t="shared" si="43"/>
        <v>8.1927395952592139</v>
      </c>
      <c r="P269" s="13">
        <f t="shared" si="40"/>
        <v>0.30101679849805774</v>
      </c>
    </row>
    <row r="270" spans="2:16">
      <c r="B270" t="s">
        <v>40</v>
      </c>
      <c r="C270" s="1">
        <v>10000</v>
      </c>
      <c r="D270" s="1">
        <v>8990</v>
      </c>
      <c r="E270" s="1">
        <v>38.25</v>
      </c>
      <c r="F270" s="1">
        <v>217.09</v>
      </c>
      <c r="L270" s="12"/>
    </row>
    <row r="271" spans="2:16">
      <c r="B271" t="s">
        <v>40</v>
      </c>
      <c r="C271" s="1">
        <v>10000</v>
      </c>
      <c r="D271" s="1">
        <v>8898</v>
      </c>
      <c r="E271" s="1">
        <v>40.549999999999997</v>
      </c>
      <c r="F271" s="1">
        <v>212.96</v>
      </c>
      <c r="G271" s="1">
        <v>25.14</v>
      </c>
      <c r="H271" s="1">
        <v>99.07</v>
      </c>
      <c r="I271" s="1">
        <v>2.1</v>
      </c>
      <c r="K271" s="2">
        <f>G271/H271*100</f>
        <v>25.375996769960636</v>
      </c>
      <c r="L271" s="12">
        <v>2.5</v>
      </c>
      <c r="M271" s="20">
        <f>K271-L271</f>
        <v>22.875996769960636</v>
      </c>
      <c r="N271" s="6">
        <f>M271/I271</f>
        <v>10.89333179521935</v>
      </c>
      <c r="O271" s="7">
        <f>O269</f>
        <v>8.1927395952592139</v>
      </c>
      <c r="P271" s="13">
        <f>N271/O271</f>
        <v>1.3296323737084055</v>
      </c>
    </row>
    <row r="272" spans="2:16" ht="15.75" thickBot="1">
      <c r="B272" t="s">
        <v>40</v>
      </c>
      <c r="C272" s="1">
        <v>10000</v>
      </c>
      <c r="D272" s="1">
        <v>8384</v>
      </c>
      <c r="E272" s="1">
        <v>39.36</v>
      </c>
      <c r="F272" s="1">
        <v>216.84</v>
      </c>
      <c r="G272" s="1">
        <v>40.01</v>
      </c>
      <c r="H272" s="1">
        <v>98.48</v>
      </c>
      <c r="I272" s="1">
        <v>2.1</v>
      </c>
      <c r="K272" s="2">
        <f t="shared" si="45"/>
        <v>40.62753858651503</v>
      </c>
      <c r="L272" s="12">
        <v>2.5</v>
      </c>
      <c r="M272" s="21">
        <f t="shared" si="42"/>
        <v>38.12753858651503</v>
      </c>
      <c r="N272" s="6">
        <f t="shared" si="39"/>
        <v>18.155970755483345</v>
      </c>
      <c r="O272" s="7">
        <f>O240</f>
        <v>8.1927395952592139</v>
      </c>
      <c r="P272" s="13">
        <f t="shared" si="40"/>
        <v>2.2161049480920187</v>
      </c>
    </row>
    <row r="273" spans="1:16">
      <c r="K273" s="2" t="e">
        <f t="shared" si="45"/>
        <v>#DIV/0!</v>
      </c>
      <c r="L273" s="8" t="s">
        <v>9</v>
      </c>
      <c r="M273" s="19" t="s">
        <v>10</v>
      </c>
      <c r="N273" s="9" t="s">
        <v>11</v>
      </c>
      <c r="O273" s="10" t="s">
        <v>12</v>
      </c>
      <c r="P273" s="11" t="s">
        <v>13</v>
      </c>
    </row>
    <row r="274" spans="1:16">
      <c r="A274" t="s">
        <v>45</v>
      </c>
      <c r="B274" t="s">
        <v>30</v>
      </c>
      <c r="C274" s="1">
        <v>10000</v>
      </c>
      <c r="D274" s="1">
        <v>9227</v>
      </c>
      <c r="E274" s="1">
        <v>114.6</v>
      </c>
      <c r="F274" s="1">
        <v>562.1</v>
      </c>
      <c r="G274" s="1">
        <v>6.78</v>
      </c>
      <c r="H274" s="1">
        <v>143.22</v>
      </c>
      <c r="I274" s="1">
        <v>1</v>
      </c>
      <c r="K274" s="2">
        <f t="shared" si="45"/>
        <v>4.7339757017176378</v>
      </c>
      <c r="L274" s="12">
        <f>AVERAGE(K274:K276)</f>
        <v>4.6397623868977389</v>
      </c>
      <c r="M274" s="20">
        <f>K274-L274</f>
        <v>9.4213314819898919E-2</v>
      </c>
      <c r="N274" s="6">
        <f>M274/I274</f>
        <v>9.4213314819898919E-2</v>
      </c>
      <c r="O274" s="18">
        <f>AVERAGE(N274:N306)</f>
        <v>165.89665225741339</v>
      </c>
      <c r="P274" s="13">
        <f>N274/O274</f>
        <v>5.6790365289416996E-4</v>
      </c>
    </row>
    <row r="275" spans="1:16">
      <c r="B275" t="s">
        <v>30</v>
      </c>
      <c r="C275" s="1">
        <v>10000</v>
      </c>
      <c r="D275" s="1">
        <v>9435</v>
      </c>
      <c r="E275" s="1">
        <v>93.21</v>
      </c>
      <c r="F275" s="1">
        <v>407.13</v>
      </c>
      <c r="G275" s="1">
        <v>6.16</v>
      </c>
      <c r="H275" s="1">
        <v>155.37</v>
      </c>
      <c r="I275" s="1">
        <v>1</v>
      </c>
      <c r="K275" s="2">
        <f t="shared" si="45"/>
        <v>3.96472935573148</v>
      </c>
      <c r="L275" s="12">
        <f>L274</f>
        <v>4.6397623868977389</v>
      </c>
      <c r="M275" s="20">
        <f>K275-L275</f>
        <v>-0.6750330311662589</v>
      </c>
      <c r="N275" s="6">
        <f t="shared" ref="N275:N306" si="46">M275/I275</f>
        <v>-0.6750330311662589</v>
      </c>
      <c r="O275" s="7">
        <f>O274</f>
        <v>165.89665225741339</v>
      </c>
      <c r="P275" s="13">
        <f t="shared" ref="P275:P306" si="47">N275/O275</f>
        <v>-4.0689973063401212E-3</v>
      </c>
    </row>
    <row r="276" spans="1:16">
      <c r="B276" t="s">
        <v>30</v>
      </c>
      <c r="C276" s="1">
        <v>10000</v>
      </c>
      <c r="D276" s="1">
        <v>9362</v>
      </c>
      <c r="E276" s="1">
        <v>93.02</v>
      </c>
      <c r="F276" s="1">
        <v>412.03</v>
      </c>
      <c r="G276" s="1">
        <v>6.26</v>
      </c>
      <c r="H276" s="1">
        <v>119.91</v>
      </c>
      <c r="I276" s="1">
        <v>1</v>
      </c>
      <c r="K276" s="2">
        <f t="shared" si="45"/>
        <v>5.2205821032440998</v>
      </c>
      <c r="L276" s="12">
        <f t="shared" ref="L276:L306" si="48">L275</f>
        <v>4.6397623868977389</v>
      </c>
      <c r="M276" s="20">
        <f t="shared" ref="M276:M306" si="49">K276-L276</f>
        <v>0.58081971634636087</v>
      </c>
      <c r="N276" s="6">
        <f t="shared" si="46"/>
        <v>0.58081971634636087</v>
      </c>
      <c r="O276" s="7">
        <f t="shared" ref="O276:O306" si="50">O275</f>
        <v>165.89665225741339</v>
      </c>
      <c r="P276" s="13">
        <f t="shared" si="47"/>
        <v>3.5010936534459565E-3</v>
      </c>
    </row>
    <row r="277" spans="1:16">
      <c r="B277" t="s">
        <v>31</v>
      </c>
      <c r="C277" s="1">
        <v>10000</v>
      </c>
      <c r="D277" s="1">
        <v>9285</v>
      </c>
      <c r="E277" s="1">
        <v>118.27</v>
      </c>
      <c r="F277" s="1">
        <v>512.86</v>
      </c>
      <c r="G277" s="1">
        <v>164.69</v>
      </c>
      <c r="H277" s="1">
        <v>153.53</v>
      </c>
      <c r="I277" s="1">
        <v>1.2</v>
      </c>
      <c r="K277" s="2">
        <f t="shared" si="45"/>
        <v>107.26893766690549</v>
      </c>
      <c r="L277" s="12">
        <f t="shared" si="48"/>
        <v>4.6397623868977389</v>
      </c>
      <c r="M277" s="20">
        <f t="shared" si="49"/>
        <v>102.62917528000774</v>
      </c>
      <c r="N277" s="6">
        <f t="shared" si="46"/>
        <v>85.524312733339784</v>
      </c>
      <c r="O277" s="7">
        <f t="shared" si="50"/>
        <v>165.89665225741339</v>
      </c>
      <c r="P277" s="13">
        <f t="shared" si="47"/>
        <v>0.51552765875369244</v>
      </c>
    </row>
    <row r="278" spans="1:16">
      <c r="B278" t="s">
        <v>31</v>
      </c>
      <c r="C278" s="1">
        <v>10000</v>
      </c>
      <c r="D278" s="1">
        <v>9192</v>
      </c>
      <c r="E278" s="1">
        <v>109.17</v>
      </c>
      <c r="F278" s="1">
        <v>386.64</v>
      </c>
      <c r="G278" s="1">
        <v>126.79</v>
      </c>
      <c r="H278" s="1">
        <v>148.16</v>
      </c>
      <c r="I278" s="1">
        <v>1.2</v>
      </c>
      <c r="K278" s="2">
        <f t="shared" si="45"/>
        <v>85.576403887688997</v>
      </c>
      <c r="L278" s="12">
        <f t="shared" si="48"/>
        <v>4.6397623868977389</v>
      </c>
      <c r="M278" s="20">
        <f t="shared" si="49"/>
        <v>80.936641500791254</v>
      </c>
      <c r="N278" s="6">
        <f t="shared" si="46"/>
        <v>67.447201250659376</v>
      </c>
      <c r="O278" s="7">
        <f t="shared" si="50"/>
        <v>165.89665225741339</v>
      </c>
      <c r="P278" s="13">
        <f t="shared" si="47"/>
        <v>0.40656155704700409</v>
      </c>
    </row>
    <row r="279" spans="1:16">
      <c r="B279" t="s">
        <v>31</v>
      </c>
      <c r="C279" s="1">
        <v>10000</v>
      </c>
      <c r="D279" s="1">
        <v>9165</v>
      </c>
      <c r="E279" s="1">
        <v>102.22</v>
      </c>
      <c r="F279" s="1">
        <v>381.21</v>
      </c>
      <c r="G279" s="1">
        <v>111.55</v>
      </c>
      <c r="H279" s="1">
        <v>131.38</v>
      </c>
      <c r="I279" s="1">
        <v>1.2</v>
      </c>
      <c r="K279" s="2">
        <f t="shared" si="45"/>
        <v>84.906378444207647</v>
      </c>
      <c r="L279" s="12">
        <f t="shared" si="48"/>
        <v>4.6397623868977389</v>
      </c>
      <c r="M279" s="20">
        <f t="shared" si="49"/>
        <v>80.266616057309903</v>
      </c>
      <c r="N279" s="6">
        <f t="shared" si="46"/>
        <v>66.888846714424929</v>
      </c>
      <c r="O279" s="7">
        <f t="shared" si="50"/>
        <v>165.89665225741339</v>
      </c>
      <c r="P279" s="13">
        <f t="shared" si="47"/>
        <v>0.40319588011117252</v>
      </c>
    </row>
    <row r="280" spans="1:16">
      <c r="B280" t="s">
        <v>32</v>
      </c>
      <c r="C280" s="1">
        <v>10000</v>
      </c>
      <c r="D280" s="1">
        <v>9173</v>
      </c>
      <c r="E280" s="1">
        <v>125.2</v>
      </c>
      <c r="F280" s="1">
        <v>558.44000000000005</v>
      </c>
      <c r="G280" s="1">
        <v>236.55</v>
      </c>
      <c r="H280" s="1">
        <v>160.46</v>
      </c>
      <c r="I280" s="1">
        <v>2</v>
      </c>
      <c r="K280" s="2">
        <f t="shared" si="45"/>
        <v>147.41991773650753</v>
      </c>
      <c r="L280" s="12">
        <f t="shared" si="48"/>
        <v>4.6397623868977389</v>
      </c>
      <c r="M280" s="20">
        <f t="shared" si="49"/>
        <v>142.7801553496098</v>
      </c>
      <c r="N280" s="6">
        <f t="shared" si="46"/>
        <v>71.3900776748049</v>
      </c>
      <c r="O280" s="7">
        <f t="shared" si="50"/>
        <v>165.89665225741339</v>
      </c>
      <c r="P280" s="13">
        <f t="shared" si="47"/>
        <v>0.43032862148437179</v>
      </c>
    </row>
    <row r="281" spans="1:16">
      <c r="B281" t="s">
        <v>32</v>
      </c>
      <c r="C281" s="1">
        <v>10000</v>
      </c>
      <c r="D281" s="1">
        <v>9187</v>
      </c>
      <c r="E281" s="1">
        <v>109.62</v>
      </c>
      <c r="F281" s="1">
        <v>404.23</v>
      </c>
      <c r="G281" s="1">
        <v>135.24</v>
      </c>
      <c r="H281" s="1">
        <v>140.22</v>
      </c>
      <c r="I281" s="1">
        <v>2</v>
      </c>
      <c r="K281" s="2">
        <f t="shared" si="45"/>
        <v>96.448438168592219</v>
      </c>
      <c r="L281" s="12">
        <f t="shared" si="48"/>
        <v>4.6397623868977389</v>
      </c>
      <c r="M281" s="20">
        <f t="shared" si="49"/>
        <v>91.808675781694475</v>
      </c>
      <c r="N281" s="6">
        <f t="shared" si="46"/>
        <v>45.904337890847238</v>
      </c>
      <c r="O281" s="7">
        <f t="shared" si="50"/>
        <v>165.89665225741339</v>
      </c>
      <c r="P281" s="13">
        <f t="shared" si="47"/>
        <v>0.27670442571450937</v>
      </c>
    </row>
    <row r="282" spans="1:16">
      <c r="B282" t="s">
        <v>32</v>
      </c>
      <c r="C282" s="1">
        <v>10000</v>
      </c>
      <c r="D282" s="1">
        <v>9124</v>
      </c>
      <c r="E282" s="1">
        <v>107.73</v>
      </c>
      <c r="F282" s="1">
        <v>377.77</v>
      </c>
      <c r="G282" s="1">
        <v>127.3</v>
      </c>
      <c r="H282" s="1">
        <v>137.97</v>
      </c>
      <c r="I282" s="1">
        <v>2</v>
      </c>
      <c r="K282" s="2">
        <f t="shared" si="45"/>
        <v>92.266434732188145</v>
      </c>
      <c r="L282" s="12">
        <f t="shared" si="48"/>
        <v>4.6397623868977389</v>
      </c>
      <c r="M282" s="20">
        <f t="shared" si="49"/>
        <v>87.626672345290402</v>
      </c>
      <c r="N282" s="6">
        <f t="shared" si="46"/>
        <v>43.813336172645201</v>
      </c>
      <c r="O282" s="7">
        <f t="shared" si="50"/>
        <v>165.89665225741339</v>
      </c>
      <c r="P282" s="13">
        <f t="shared" si="47"/>
        <v>0.26410018271292346</v>
      </c>
    </row>
    <row r="283" spans="1:16">
      <c r="B283" t="s">
        <v>33</v>
      </c>
      <c r="C283" s="1">
        <v>10000</v>
      </c>
      <c r="D283" s="1">
        <v>9047</v>
      </c>
      <c r="E283" s="1">
        <v>123.14</v>
      </c>
      <c r="F283" s="1">
        <v>468.65</v>
      </c>
      <c r="G283" s="1">
        <v>679.93</v>
      </c>
      <c r="H283" s="1">
        <v>166.37</v>
      </c>
      <c r="I283" s="1">
        <v>2</v>
      </c>
      <c r="K283" s="2">
        <f t="shared" si="45"/>
        <v>408.68546011901179</v>
      </c>
      <c r="L283" s="12">
        <f t="shared" si="48"/>
        <v>4.6397623868977389</v>
      </c>
      <c r="M283" s="20">
        <f t="shared" si="49"/>
        <v>404.04569773211404</v>
      </c>
      <c r="N283" s="6">
        <f t="shared" si="46"/>
        <v>202.02284886605702</v>
      </c>
      <c r="O283" s="7">
        <f t="shared" si="50"/>
        <v>165.89665225741339</v>
      </c>
      <c r="P283" s="13">
        <f t="shared" si="47"/>
        <v>1.2177632647618979</v>
      </c>
    </row>
    <row r="284" spans="1:16">
      <c r="B284" t="s">
        <v>33</v>
      </c>
      <c r="C284" s="1">
        <v>10000</v>
      </c>
      <c r="D284" s="1">
        <v>8981</v>
      </c>
      <c r="E284" s="1">
        <v>114.16</v>
      </c>
      <c r="F284" s="1">
        <v>343.24</v>
      </c>
      <c r="G284" s="1">
        <v>559.09</v>
      </c>
      <c r="H284" s="1">
        <v>143.24</v>
      </c>
      <c r="I284" s="1">
        <v>2</v>
      </c>
      <c r="K284" s="2">
        <f t="shared" si="45"/>
        <v>390.31695057246577</v>
      </c>
      <c r="L284" s="12">
        <f t="shared" si="48"/>
        <v>4.6397623868977389</v>
      </c>
      <c r="M284" s="20">
        <f t="shared" si="49"/>
        <v>385.67718818556801</v>
      </c>
      <c r="N284" s="6">
        <f t="shared" si="46"/>
        <v>192.83859409278401</v>
      </c>
      <c r="O284" s="7">
        <f t="shared" si="50"/>
        <v>165.89665225741339</v>
      </c>
      <c r="P284" s="13">
        <f t="shared" si="47"/>
        <v>1.1624019621177537</v>
      </c>
    </row>
    <row r="285" spans="1:16">
      <c r="B285" t="s">
        <v>33</v>
      </c>
      <c r="C285" s="1">
        <v>10000</v>
      </c>
      <c r="D285" s="1">
        <v>9010</v>
      </c>
      <c r="E285" s="1">
        <v>112.08</v>
      </c>
      <c r="F285" s="1">
        <v>344.11</v>
      </c>
      <c r="G285" s="1">
        <v>606.07000000000005</v>
      </c>
      <c r="H285" s="1">
        <v>144.99</v>
      </c>
      <c r="I285" s="1">
        <v>2</v>
      </c>
      <c r="K285" s="2">
        <f t="shared" si="45"/>
        <v>418.0081384923098</v>
      </c>
      <c r="L285" s="12">
        <f t="shared" si="48"/>
        <v>4.6397623868977389</v>
      </c>
      <c r="M285" s="20">
        <f t="shared" si="49"/>
        <v>413.36837610541204</v>
      </c>
      <c r="N285" s="6">
        <f t="shared" si="46"/>
        <v>206.68418805270602</v>
      </c>
      <c r="O285" s="7">
        <f t="shared" si="50"/>
        <v>165.89665225741339</v>
      </c>
      <c r="P285" s="13">
        <f t="shared" si="47"/>
        <v>1.2458611143762244</v>
      </c>
    </row>
    <row r="286" spans="1:16">
      <c r="B286" t="s">
        <v>34</v>
      </c>
      <c r="C286" s="1">
        <v>10000</v>
      </c>
      <c r="D286" s="1">
        <v>9064</v>
      </c>
      <c r="E286" s="1">
        <v>104.99</v>
      </c>
      <c r="F286" s="1">
        <v>477.39</v>
      </c>
      <c r="G286" s="1">
        <v>450.88</v>
      </c>
      <c r="H286" s="1">
        <v>164.67</v>
      </c>
      <c r="I286" s="1">
        <v>2</v>
      </c>
      <c r="K286" s="2">
        <f t="shared" si="45"/>
        <v>273.80822250561732</v>
      </c>
      <c r="L286" s="12">
        <f t="shared" si="48"/>
        <v>4.6397623868977389</v>
      </c>
      <c r="M286" s="20">
        <f t="shared" si="49"/>
        <v>269.16846011871957</v>
      </c>
      <c r="N286" s="6">
        <f t="shared" si="46"/>
        <v>134.58423005935978</v>
      </c>
      <c r="O286" s="7">
        <f t="shared" si="50"/>
        <v>165.89665225741339</v>
      </c>
      <c r="P286" s="13">
        <f t="shared" si="47"/>
        <v>0.81125344139273092</v>
      </c>
    </row>
    <row r="287" spans="1:16">
      <c r="B287" t="s">
        <v>34</v>
      </c>
      <c r="C287" s="1">
        <v>10000</v>
      </c>
      <c r="D287" s="1">
        <v>9028</v>
      </c>
      <c r="E287" s="1">
        <v>103.58</v>
      </c>
      <c r="F287" s="1">
        <v>362.02</v>
      </c>
      <c r="G287" s="1">
        <v>513.08000000000004</v>
      </c>
      <c r="H287" s="1">
        <v>144.15</v>
      </c>
      <c r="I287" s="1">
        <v>2</v>
      </c>
      <c r="K287" s="2">
        <f t="shared" si="45"/>
        <v>355.93479014915022</v>
      </c>
      <c r="L287" s="12">
        <f t="shared" si="48"/>
        <v>4.6397623868977389</v>
      </c>
      <c r="M287" s="20">
        <f t="shared" si="49"/>
        <v>351.29502776225246</v>
      </c>
      <c r="N287" s="6">
        <f t="shared" si="46"/>
        <v>175.64751388112623</v>
      </c>
      <c r="O287" s="7">
        <f t="shared" si="50"/>
        <v>165.89665225741339</v>
      </c>
      <c r="P287" s="13">
        <f t="shared" si="47"/>
        <v>1.0587767232854279</v>
      </c>
    </row>
    <row r="288" spans="1:16">
      <c r="B288" t="s">
        <v>34</v>
      </c>
      <c r="C288" s="1">
        <v>10000</v>
      </c>
      <c r="D288" s="1">
        <v>9188</v>
      </c>
      <c r="E288" s="1">
        <v>98.91</v>
      </c>
      <c r="F288" s="1">
        <v>367.48</v>
      </c>
      <c r="G288" s="1">
        <v>488.24</v>
      </c>
      <c r="H288" s="1">
        <v>162.38999999999999</v>
      </c>
      <c r="I288" s="1">
        <v>2</v>
      </c>
      <c r="K288" s="2">
        <f t="shared" si="45"/>
        <v>300.65890756820005</v>
      </c>
      <c r="L288" s="12">
        <f t="shared" si="48"/>
        <v>4.6397623868977389</v>
      </c>
      <c r="M288" s="20">
        <f t="shared" si="49"/>
        <v>296.01914518130229</v>
      </c>
      <c r="N288" s="6">
        <f t="shared" si="46"/>
        <v>148.00957259065115</v>
      </c>
      <c r="O288" s="7">
        <f t="shared" si="50"/>
        <v>165.89665225741339</v>
      </c>
      <c r="P288" s="13">
        <f t="shared" si="47"/>
        <v>0.89217938141989883</v>
      </c>
    </row>
    <row r="289" spans="2:16">
      <c r="B289" t="s">
        <v>35</v>
      </c>
      <c r="C289" s="1">
        <v>10000</v>
      </c>
      <c r="D289" s="1">
        <v>6974</v>
      </c>
      <c r="E289" s="1">
        <v>77.790000000000006</v>
      </c>
      <c r="F289" s="1">
        <v>161.86000000000001</v>
      </c>
      <c r="G289" s="1">
        <v>582.13</v>
      </c>
      <c r="H289" s="1">
        <v>119.01</v>
      </c>
      <c r="I289" s="1">
        <v>1.3</v>
      </c>
      <c r="K289" s="2">
        <f t="shared" si="45"/>
        <v>489.14376943114019</v>
      </c>
      <c r="L289" s="12">
        <f t="shared" si="48"/>
        <v>4.6397623868977389</v>
      </c>
      <c r="M289" s="20">
        <f t="shared" si="49"/>
        <v>484.50400704424243</v>
      </c>
      <c r="N289" s="6">
        <f t="shared" si="46"/>
        <v>372.69539003403264</v>
      </c>
      <c r="O289" s="7">
        <f t="shared" si="50"/>
        <v>165.89665225741339</v>
      </c>
      <c r="P289" s="13">
        <f t="shared" si="47"/>
        <v>2.2465516028360848</v>
      </c>
    </row>
    <row r="290" spans="2:16">
      <c r="B290" t="s">
        <v>35</v>
      </c>
      <c r="C290" s="1">
        <v>10000</v>
      </c>
      <c r="D290" s="1">
        <v>7483</v>
      </c>
      <c r="E290" s="1">
        <v>81.47</v>
      </c>
      <c r="F290" s="1">
        <v>194.36</v>
      </c>
      <c r="G290" s="1">
        <v>473.88</v>
      </c>
      <c r="H290" s="1">
        <v>126.37</v>
      </c>
      <c r="I290" s="1">
        <v>1.3</v>
      </c>
      <c r="K290" s="2">
        <f t="shared" si="45"/>
        <v>374.99406504708395</v>
      </c>
      <c r="L290" s="12">
        <f t="shared" si="48"/>
        <v>4.6397623868977389</v>
      </c>
      <c r="M290" s="20">
        <f t="shared" si="49"/>
        <v>370.35430266018619</v>
      </c>
      <c r="N290" s="6">
        <f t="shared" si="46"/>
        <v>284.88792512322016</v>
      </c>
      <c r="O290" s="7">
        <f t="shared" si="50"/>
        <v>165.89665225741339</v>
      </c>
      <c r="P290" s="13">
        <f t="shared" si="47"/>
        <v>1.717261447091615</v>
      </c>
    </row>
    <row r="291" spans="2:16">
      <c r="B291" t="s">
        <v>35</v>
      </c>
      <c r="C291" s="1">
        <v>10000</v>
      </c>
      <c r="D291" s="1">
        <v>7213</v>
      </c>
      <c r="E291" s="1">
        <v>78.92</v>
      </c>
      <c r="F291" s="1">
        <v>190.41</v>
      </c>
      <c r="G291" s="1">
        <v>557.25</v>
      </c>
      <c r="H291" s="1">
        <v>128.12</v>
      </c>
      <c r="I291" s="1">
        <v>1.3</v>
      </c>
      <c r="K291" s="2">
        <f t="shared" si="45"/>
        <v>434.94380268498281</v>
      </c>
      <c r="L291" s="12">
        <f t="shared" si="48"/>
        <v>4.6397623868977389</v>
      </c>
      <c r="M291" s="20">
        <f t="shared" si="49"/>
        <v>430.30404029808506</v>
      </c>
      <c r="N291" s="6">
        <f t="shared" si="46"/>
        <v>331.00310792160388</v>
      </c>
      <c r="O291" s="7">
        <f t="shared" si="50"/>
        <v>165.89665225741339</v>
      </c>
      <c r="P291" s="13">
        <f t="shared" si="47"/>
        <v>1.9952368141100474</v>
      </c>
    </row>
    <row r="292" spans="2:16">
      <c r="B292" t="s">
        <v>36</v>
      </c>
      <c r="C292" s="1">
        <v>10000</v>
      </c>
      <c r="D292" s="1">
        <v>8833</v>
      </c>
      <c r="E292" s="1">
        <v>92.89</v>
      </c>
      <c r="F292" s="1">
        <v>294.61</v>
      </c>
      <c r="G292" s="1">
        <v>816.67</v>
      </c>
      <c r="H292" s="1">
        <v>132.16</v>
      </c>
      <c r="I292" s="1">
        <v>1.7</v>
      </c>
      <c r="K292" s="2">
        <f t="shared" si="45"/>
        <v>617.94037530266348</v>
      </c>
      <c r="L292" s="12">
        <f t="shared" si="48"/>
        <v>4.6397623868977389</v>
      </c>
      <c r="M292" s="20">
        <f t="shared" si="49"/>
        <v>613.30061291576578</v>
      </c>
      <c r="N292" s="6">
        <f t="shared" si="46"/>
        <v>360.76506642103868</v>
      </c>
      <c r="O292" s="7">
        <f t="shared" si="50"/>
        <v>165.89665225741339</v>
      </c>
      <c r="P292" s="13">
        <f t="shared" si="47"/>
        <v>2.1746374113761977</v>
      </c>
    </row>
    <row r="293" spans="2:16">
      <c r="B293" t="s">
        <v>36</v>
      </c>
      <c r="C293" s="1">
        <v>10000</v>
      </c>
      <c r="D293" s="1">
        <v>8234</v>
      </c>
      <c r="E293" s="1">
        <v>77.709999999999994</v>
      </c>
      <c r="F293" s="1">
        <v>260.95999999999998</v>
      </c>
      <c r="G293" s="1">
        <v>672.28</v>
      </c>
      <c r="H293" s="1">
        <v>104.34</v>
      </c>
      <c r="I293" s="1">
        <v>1.7</v>
      </c>
      <c r="K293" s="2">
        <f t="shared" si="45"/>
        <v>644.31665708261448</v>
      </c>
      <c r="L293" s="12">
        <f t="shared" si="48"/>
        <v>4.6397623868977389</v>
      </c>
      <c r="M293" s="20">
        <f t="shared" si="49"/>
        <v>639.67689469571678</v>
      </c>
      <c r="N293" s="6">
        <f t="shared" si="46"/>
        <v>376.28052629159811</v>
      </c>
      <c r="O293" s="7">
        <f t="shared" si="50"/>
        <v>165.89665225741339</v>
      </c>
      <c r="P293" s="13">
        <f t="shared" si="47"/>
        <v>2.2681622635021155</v>
      </c>
    </row>
    <row r="294" spans="2:16">
      <c r="B294" t="s">
        <v>36</v>
      </c>
      <c r="C294" s="1">
        <v>10000</v>
      </c>
      <c r="D294" s="1">
        <v>8602</v>
      </c>
      <c r="E294" s="1">
        <v>94.25</v>
      </c>
      <c r="F294" s="1">
        <v>304.63</v>
      </c>
      <c r="G294" s="1">
        <v>773.46</v>
      </c>
      <c r="H294" s="1">
        <v>129.31</v>
      </c>
      <c r="I294" s="1">
        <v>1.7</v>
      </c>
      <c r="K294" s="2">
        <f t="shared" si="45"/>
        <v>598.14399505065353</v>
      </c>
      <c r="L294" s="12">
        <f t="shared" si="48"/>
        <v>4.6397623868977389</v>
      </c>
      <c r="M294" s="20">
        <f t="shared" si="49"/>
        <v>593.50423266375583</v>
      </c>
      <c r="N294" s="6">
        <f t="shared" si="46"/>
        <v>349.12013686103285</v>
      </c>
      <c r="O294" s="7">
        <f t="shared" si="50"/>
        <v>165.89665225741339</v>
      </c>
      <c r="P294" s="13">
        <f t="shared" si="47"/>
        <v>2.1044435322258397</v>
      </c>
    </row>
    <row r="295" spans="2:16">
      <c r="B295" t="s">
        <v>37</v>
      </c>
      <c r="C295" s="1">
        <v>10000</v>
      </c>
      <c r="D295" s="1">
        <v>9215</v>
      </c>
      <c r="E295" s="1">
        <v>113.8</v>
      </c>
      <c r="F295" s="1">
        <v>356.7</v>
      </c>
      <c r="G295" s="1">
        <v>569.91999999999996</v>
      </c>
      <c r="H295" s="1">
        <v>150.65</v>
      </c>
      <c r="I295" s="1">
        <v>2.2000000000000002</v>
      </c>
      <c r="K295" s="2">
        <f t="shared" si="45"/>
        <v>378.3073348821772</v>
      </c>
      <c r="L295" s="12">
        <f t="shared" si="48"/>
        <v>4.6397623868977389</v>
      </c>
      <c r="M295" s="20">
        <f t="shared" si="49"/>
        <v>373.66757249527944</v>
      </c>
      <c r="N295" s="6">
        <f t="shared" si="46"/>
        <v>169.84889658876338</v>
      </c>
      <c r="O295" s="7">
        <f t="shared" si="50"/>
        <v>165.89665225741339</v>
      </c>
      <c r="P295" s="13">
        <f t="shared" si="47"/>
        <v>1.0238235327691694</v>
      </c>
    </row>
    <row r="296" spans="2:16">
      <c r="B296" t="s">
        <v>37</v>
      </c>
      <c r="C296" s="1">
        <v>10000</v>
      </c>
      <c r="D296" s="1">
        <v>9162</v>
      </c>
      <c r="E296" s="1">
        <v>112.3</v>
      </c>
      <c r="F296" s="1">
        <v>386.89</v>
      </c>
      <c r="G296" s="1">
        <v>391.12</v>
      </c>
      <c r="H296" s="1">
        <v>149.91</v>
      </c>
      <c r="I296" s="1">
        <v>2.2000000000000002</v>
      </c>
      <c r="K296" s="2">
        <f t="shared" si="45"/>
        <v>260.90320859182179</v>
      </c>
      <c r="L296" s="12">
        <f t="shared" si="48"/>
        <v>4.6397623868977389</v>
      </c>
      <c r="M296" s="20">
        <f t="shared" si="49"/>
        <v>256.26344620492404</v>
      </c>
      <c r="N296" s="6">
        <f t="shared" si="46"/>
        <v>116.48338463860182</v>
      </c>
      <c r="O296" s="7">
        <f t="shared" si="50"/>
        <v>165.89665225741339</v>
      </c>
      <c r="P296" s="13">
        <f t="shared" si="47"/>
        <v>0.70214427508675992</v>
      </c>
    </row>
    <row r="297" spans="2:16">
      <c r="B297" t="s">
        <v>37</v>
      </c>
      <c r="C297" s="1">
        <v>10000</v>
      </c>
      <c r="D297" s="1">
        <v>9143</v>
      </c>
      <c r="E297" s="1">
        <v>116.64</v>
      </c>
      <c r="F297" s="1">
        <v>398.97</v>
      </c>
      <c r="G297" s="1">
        <v>507.98</v>
      </c>
      <c r="H297" s="1">
        <v>144.09</v>
      </c>
      <c r="I297" s="1">
        <v>2.2000000000000002</v>
      </c>
      <c r="K297" s="2">
        <f t="shared" si="45"/>
        <v>352.54354917065723</v>
      </c>
      <c r="L297" s="12">
        <f t="shared" si="48"/>
        <v>4.6397623868977389</v>
      </c>
      <c r="M297" s="20">
        <f t="shared" si="49"/>
        <v>347.90378678375947</v>
      </c>
      <c r="N297" s="6">
        <f t="shared" si="46"/>
        <v>158.13808490170885</v>
      </c>
      <c r="O297" s="7">
        <f t="shared" si="50"/>
        <v>165.89665225741339</v>
      </c>
      <c r="P297" s="13">
        <f t="shared" si="47"/>
        <v>0.95323252609301623</v>
      </c>
    </row>
    <row r="298" spans="2:16">
      <c r="B298" t="s">
        <v>38</v>
      </c>
      <c r="C298" s="1">
        <v>10000</v>
      </c>
      <c r="D298" s="1">
        <v>9292</v>
      </c>
      <c r="E298" s="1">
        <v>107.95</v>
      </c>
      <c r="F298" s="1">
        <v>364.5</v>
      </c>
      <c r="G298" s="1">
        <v>378.24</v>
      </c>
      <c r="H298" s="1">
        <v>147.01</v>
      </c>
      <c r="I298" s="1">
        <v>2.35</v>
      </c>
      <c r="K298" s="2">
        <f t="shared" si="45"/>
        <v>257.28861982178086</v>
      </c>
      <c r="L298" s="12">
        <f t="shared" si="48"/>
        <v>4.6397623868977389</v>
      </c>
      <c r="M298" s="20">
        <f t="shared" si="49"/>
        <v>252.64885743488313</v>
      </c>
      <c r="N298" s="6">
        <f t="shared" si="46"/>
        <v>107.51015209995026</v>
      </c>
      <c r="O298" s="7">
        <f t="shared" si="50"/>
        <v>165.89665225741339</v>
      </c>
      <c r="P298" s="13">
        <f t="shared" si="47"/>
        <v>0.64805498264746308</v>
      </c>
    </row>
    <row r="299" spans="2:16">
      <c r="B299" t="s">
        <v>38</v>
      </c>
      <c r="C299" s="1">
        <v>10000</v>
      </c>
      <c r="D299" s="1">
        <v>9179</v>
      </c>
      <c r="E299" s="1">
        <v>109.6</v>
      </c>
      <c r="F299" s="1">
        <v>376.82</v>
      </c>
      <c r="G299" s="1">
        <v>371.86</v>
      </c>
      <c r="H299" s="1">
        <v>142.51</v>
      </c>
      <c r="I299" s="1">
        <v>2.35</v>
      </c>
      <c r="K299" s="2">
        <f t="shared" si="45"/>
        <v>260.93607466142726</v>
      </c>
      <c r="L299" s="12">
        <f t="shared" si="48"/>
        <v>4.6397623868977389</v>
      </c>
      <c r="M299" s="20">
        <f t="shared" si="49"/>
        <v>256.2963122745295</v>
      </c>
      <c r="N299" s="6">
        <f t="shared" si="46"/>
        <v>109.06226054235297</v>
      </c>
      <c r="O299" s="7">
        <f t="shared" si="50"/>
        <v>165.89665225741339</v>
      </c>
      <c r="P299" s="13">
        <f t="shared" si="47"/>
        <v>0.65741085825605816</v>
      </c>
    </row>
    <row r="300" spans="2:16">
      <c r="B300" t="s">
        <v>38</v>
      </c>
      <c r="C300" s="1">
        <v>10000</v>
      </c>
      <c r="D300" s="1">
        <v>9077</v>
      </c>
      <c r="E300" s="1">
        <v>106.58</v>
      </c>
      <c r="F300" s="1">
        <v>379.74</v>
      </c>
      <c r="G300" s="1">
        <v>420.46</v>
      </c>
      <c r="H300" s="1">
        <v>131.63999999999999</v>
      </c>
      <c r="I300" s="1">
        <v>2.35</v>
      </c>
      <c r="K300" s="2">
        <f t="shared" si="45"/>
        <v>319.40139775144331</v>
      </c>
      <c r="L300" s="12">
        <f t="shared" si="48"/>
        <v>4.6397623868977389</v>
      </c>
      <c r="M300" s="20">
        <f t="shared" si="49"/>
        <v>314.76163536454555</v>
      </c>
      <c r="N300" s="6">
        <f t="shared" si="46"/>
        <v>133.94112143172151</v>
      </c>
      <c r="O300" s="7">
        <f t="shared" si="50"/>
        <v>165.89665225741339</v>
      </c>
      <c r="P300" s="13">
        <f t="shared" si="47"/>
        <v>0.80737687957615856</v>
      </c>
    </row>
    <row r="301" spans="2:16">
      <c r="B301" t="s">
        <v>39</v>
      </c>
      <c r="C301" s="1">
        <v>10000</v>
      </c>
      <c r="D301" s="1">
        <v>9172</v>
      </c>
      <c r="E301" s="1">
        <v>104.88</v>
      </c>
      <c r="F301" s="1">
        <v>388.54</v>
      </c>
      <c r="G301" s="1">
        <v>218.92</v>
      </c>
      <c r="H301" s="1">
        <v>142.71</v>
      </c>
      <c r="I301" s="1">
        <v>2</v>
      </c>
      <c r="K301" s="2">
        <f t="shared" si="45"/>
        <v>153.40200406418609</v>
      </c>
      <c r="L301" s="12">
        <f t="shared" si="48"/>
        <v>4.6397623868977389</v>
      </c>
      <c r="M301" s="20">
        <f t="shared" si="49"/>
        <v>148.76224167728836</v>
      </c>
      <c r="N301" s="6">
        <f t="shared" si="46"/>
        <v>74.381120838644179</v>
      </c>
      <c r="O301" s="7">
        <f t="shared" si="50"/>
        <v>165.89665225741339</v>
      </c>
      <c r="P301" s="13">
        <f t="shared" si="47"/>
        <v>0.44835817857994376</v>
      </c>
    </row>
    <row r="302" spans="2:16">
      <c r="B302" t="s">
        <v>39</v>
      </c>
      <c r="C302" s="1">
        <v>10000</v>
      </c>
      <c r="D302" s="1">
        <v>9044</v>
      </c>
      <c r="E302" s="1">
        <v>105.01</v>
      </c>
      <c r="F302" s="1">
        <v>363.59</v>
      </c>
      <c r="G302" s="1">
        <v>242.56</v>
      </c>
      <c r="H302" s="1">
        <v>142.71</v>
      </c>
      <c r="I302" s="1">
        <v>2</v>
      </c>
      <c r="K302" s="2">
        <f t="shared" si="45"/>
        <v>169.96706607806041</v>
      </c>
      <c r="L302" s="12">
        <f t="shared" si="48"/>
        <v>4.6397623868977389</v>
      </c>
      <c r="M302" s="20">
        <f t="shared" si="49"/>
        <v>165.32730369116268</v>
      </c>
      <c r="N302" s="6">
        <f t="shared" si="46"/>
        <v>82.663651845581342</v>
      </c>
      <c r="O302" s="7">
        <f t="shared" si="50"/>
        <v>165.89665225741339</v>
      </c>
      <c r="P302" s="13">
        <f t="shared" si="47"/>
        <v>0.49828402635465097</v>
      </c>
    </row>
    <row r="303" spans="2:16">
      <c r="B303" t="s">
        <v>39</v>
      </c>
      <c r="C303" s="1">
        <v>10000</v>
      </c>
      <c r="D303" s="1">
        <v>9159</v>
      </c>
      <c r="E303" s="1">
        <v>112.3</v>
      </c>
      <c r="F303" s="1">
        <v>397.64</v>
      </c>
      <c r="G303" s="1">
        <v>320.17</v>
      </c>
      <c r="H303" s="1">
        <v>150.66</v>
      </c>
      <c r="I303" s="1">
        <v>2</v>
      </c>
      <c r="K303" s="2">
        <f t="shared" si="45"/>
        <v>212.51161555821056</v>
      </c>
      <c r="L303" s="12">
        <f t="shared" si="48"/>
        <v>4.6397623868977389</v>
      </c>
      <c r="M303" s="20">
        <f t="shared" si="49"/>
        <v>207.87185317131284</v>
      </c>
      <c r="N303" s="6">
        <f t="shared" si="46"/>
        <v>103.93592658565642</v>
      </c>
      <c r="O303" s="7">
        <f t="shared" si="50"/>
        <v>165.89665225741339</v>
      </c>
      <c r="P303" s="13">
        <f t="shared" si="47"/>
        <v>0.62651009029636318</v>
      </c>
    </row>
    <row r="304" spans="2:16">
      <c r="B304" t="s">
        <v>40</v>
      </c>
      <c r="C304" s="1">
        <v>10000</v>
      </c>
      <c r="D304" s="1">
        <v>8874</v>
      </c>
      <c r="E304" s="1">
        <v>99.27</v>
      </c>
      <c r="F304" s="1">
        <v>310.08999999999997</v>
      </c>
      <c r="G304" s="1">
        <v>710.36</v>
      </c>
      <c r="H304" s="1">
        <v>155.27000000000001</v>
      </c>
      <c r="I304" s="1">
        <v>2.1</v>
      </c>
      <c r="K304" s="2">
        <f t="shared" si="45"/>
        <v>457.4998389901462</v>
      </c>
      <c r="L304" s="12">
        <f t="shared" si="48"/>
        <v>4.6397623868977389</v>
      </c>
      <c r="M304" s="20">
        <f t="shared" si="49"/>
        <v>452.86007660324844</v>
      </c>
      <c r="N304" s="6">
        <f t="shared" si="46"/>
        <v>215.64765552535638</v>
      </c>
      <c r="O304" s="7">
        <f t="shared" si="50"/>
        <v>165.89665225741339</v>
      </c>
      <c r="P304" s="13">
        <f t="shared" si="47"/>
        <v>1.2998915444703905</v>
      </c>
    </row>
    <row r="305" spans="1:16">
      <c r="B305" t="s">
        <v>40</v>
      </c>
      <c r="C305" s="1">
        <v>10000</v>
      </c>
      <c r="D305" s="1">
        <v>8441</v>
      </c>
      <c r="E305" s="1">
        <v>11.88</v>
      </c>
      <c r="F305" s="1">
        <v>276.98</v>
      </c>
      <c r="G305" s="1">
        <v>1068.99</v>
      </c>
      <c r="H305" s="1">
        <v>139.66</v>
      </c>
      <c r="I305" s="1">
        <v>2.1</v>
      </c>
      <c r="K305" s="2">
        <f t="shared" si="45"/>
        <v>765.42317055706712</v>
      </c>
      <c r="L305" s="12">
        <f t="shared" si="48"/>
        <v>4.6397623868977389</v>
      </c>
      <c r="M305" s="20">
        <f t="shared" si="49"/>
        <v>760.78340817016942</v>
      </c>
      <c r="N305" s="6">
        <f t="shared" si="46"/>
        <v>362.27781341436639</v>
      </c>
      <c r="O305" s="7">
        <f t="shared" si="50"/>
        <v>165.89665225741339</v>
      </c>
      <c r="P305" s="13">
        <f t="shared" si="47"/>
        <v>2.1837560221060901</v>
      </c>
    </row>
    <row r="306" spans="1:16" ht="15.75" thickBot="1">
      <c r="B306" t="s">
        <v>40</v>
      </c>
      <c r="C306" s="1">
        <v>10000</v>
      </c>
      <c r="D306" s="1">
        <v>8362</v>
      </c>
      <c r="E306" s="1">
        <v>102.79</v>
      </c>
      <c r="F306" s="1">
        <v>268</v>
      </c>
      <c r="G306" s="1">
        <v>968.68</v>
      </c>
      <c r="H306" s="1">
        <v>140.88999999999999</v>
      </c>
      <c r="I306" s="1">
        <v>2.1</v>
      </c>
      <c r="K306" s="2">
        <f t="shared" si="45"/>
        <v>687.54347363191141</v>
      </c>
      <c r="L306" s="12">
        <f t="shared" si="48"/>
        <v>4.6397623868977389</v>
      </c>
      <c r="M306" s="21">
        <f t="shared" si="49"/>
        <v>682.90371124501371</v>
      </c>
      <c r="N306" s="6">
        <f t="shared" si="46"/>
        <v>325.19224345000652</v>
      </c>
      <c r="O306" s="7">
        <f t="shared" si="50"/>
        <v>165.89665225741339</v>
      </c>
      <c r="P306" s="13">
        <f t="shared" si="47"/>
        <v>1.9602097994444292</v>
      </c>
    </row>
    <row r="307" spans="1:16">
      <c r="K307" s="2" t="e">
        <f t="shared" si="45"/>
        <v>#DIV/0!</v>
      </c>
      <c r="L307" s="8" t="s">
        <v>9</v>
      </c>
      <c r="M307" s="19" t="s">
        <v>10</v>
      </c>
      <c r="N307" s="9" t="s">
        <v>11</v>
      </c>
      <c r="O307" s="10" t="s">
        <v>12</v>
      </c>
      <c r="P307" s="11" t="s">
        <v>13</v>
      </c>
    </row>
    <row r="308" spans="1:16">
      <c r="A308" t="s">
        <v>46</v>
      </c>
      <c r="B308" t="s">
        <v>30</v>
      </c>
      <c r="C308" s="1">
        <v>10000</v>
      </c>
      <c r="D308" s="1">
        <v>9778</v>
      </c>
      <c r="E308" s="1">
        <v>37.700000000000003</v>
      </c>
      <c r="F308" s="1">
        <v>877.43</v>
      </c>
      <c r="G308" s="1">
        <v>9.76</v>
      </c>
      <c r="H308" s="1">
        <v>61.17</v>
      </c>
      <c r="I308" s="1">
        <v>1</v>
      </c>
      <c r="K308" s="2">
        <f t="shared" si="45"/>
        <v>15.955533758378291</v>
      </c>
      <c r="L308" s="12">
        <f>AVERAGE(K308:K310)</f>
        <v>19.291076260214876</v>
      </c>
      <c r="M308" s="20">
        <f>K308-L308</f>
        <v>-3.335542501836585</v>
      </c>
      <c r="N308" s="6">
        <f>M308/I308</f>
        <v>-3.335542501836585</v>
      </c>
      <c r="O308" s="18">
        <f>AVERAGE(N308:N340)</f>
        <v>10.877624347462842</v>
      </c>
      <c r="P308" s="13">
        <f>N308/O308</f>
        <v>-0.30664255312462463</v>
      </c>
    </row>
    <row r="309" spans="1:16">
      <c r="B309" t="s">
        <v>30</v>
      </c>
      <c r="C309" s="1">
        <v>10000</v>
      </c>
      <c r="D309" s="1">
        <v>9569</v>
      </c>
      <c r="E309" s="1">
        <v>49.49</v>
      </c>
      <c r="F309" s="1">
        <v>953.15</v>
      </c>
      <c r="G309" s="1">
        <v>11.16</v>
      </c>
      <c r="H309" s="1">
        <v>54.74</v>
      </c>
      <c r="I309" s="1">
        <v>1</v>
      </c>
      <c r="K309" s="2">
        <f t="shared" si="45"/>
        <v>20.387285348922177</v>
      </c>
      <c r="L309" s="12">
        <f>L308</f>
        <v>19.291076260214876</v>
      </c>
      <c r="M309" s="20">
        <f>K309-L309</f>
        <v>1.096209088707301</v>
      </c>
      <c r="N309" s="6">
        <f t="shared" ref="N309:N340" si="51">M309/I309</f>
        <v>1.096209088707301</v>
      </c>
      <c r="O309" s="7">
        <f>O308</f>
        <v>10.877624347462842</v>
      </c>
      <c r="P309" s="13">
        <f t="shared" ref="P309:P340" si="52">N309/O309</f>
        <v>0.10077651642410201</v>
      </c>
    </row>
    <row r="310" spans="1:16">
      <c r="B310" t="s">
        <v>30</v>
      </c>
      <c r="C310" s="1">
        <v>10000</v>
      </c>
      <c r="D310" s="1">
        <v>9650</v>
      </c>
      <c r="E310" s="1">
        <v>50.5</v>
      </c>
      <c r="F310" s="1">
        <v>1049.24</v>
      </c>
      <c r="G310" s="1">
        <v>11.93</v>
      </c>
      <c r="H310" s="1">
        <v>55.41</v>
      </c>
      <c r="I310" s="1">
        <v>1</v>
      </c>
      <c r="K310" s="2">
        <f t="shared" si="45"/>
        <v>21.53040967334416</v>
      </c>
      <c r="L310" s="12">
        <f t="shared" ref="L310:L340" si="53">L309</f>
        <v>19.291076260214876</v>
      </c>
      <c r="M310" s="20">
        <f t="shared" ref="M310:M340" si="54">K310-L310</f>
        <v>2.2393334131292839</v>
      </c>
      <c r="N310" s="6">
        <f t="shared" si="51"/>
        <v>2.2393334131292839</v>
      </c>
      <c r="O310" s="7">
        <f t="shared" ref="O310:O340" si="55">O309</f>
        <v>10.877624347462842</v>
      </c>
      <c r="P310" s="13">
        <f t="shared" si="52"/>
        <v>0.20586603670052264</v>
      </c>
    </row>
    <row r="311" spans="1:16">
      <c r="B311" t="s">
        <v>31</v>
      </c>
      <c r="C311" s="1">
        <v>10000</v>
      </c>
      <c r="D311" s="1">
        <v>9808</v>
      </c>
      <c r="E311" s="1">
        <v>52.24</v>
      </c>
      <c r="F311" s="1">
        <v>1038.51</v>
      </c>
      <c r="G311" s="1">
        <v>12.47</v>
      </c>
      <c r="H311" s="1">
        <v>61.84</v>
      </c>
      <c r="I311" s="1">
        <v>1.2</v>
      </c>
      <c r="K311" s="2">
        <f t="shared" si="45"/>
        <v>20.164941785252264</v>
      </c>
      <c r="L311" s="12">
        <f t="shared" si="53"/>
        <v>19.291076260214876</v>
      </c>
      <c r="M311" s="20">
        <f t="shared" si="54"/>
        <v>0.87386552503738812</v>
      </c>
      <c r="N311" s="6">
        <f t="shared" si="51"/>
        <v>0.72822127086449018</v>
      </c>
      <c r="O311" s="7">
        <f t="shared" si="55"/>
        <v>10.877624347462842</v>
      </c>
      <c r="P311" s="13">
        <f t="shared" si="52"/>
        <v>6.6946719945733799E-2</v>
      </c>
    </row>
    <row r="312" spans="1:16">
      <c r="B312" t="s">
        <v>31</v>
      </c>
      <c r="C312" s="1">
        <v>10000</v>
      </c>
      <c r="D312" s="1">
        <v>9745</v>
      </c>
      <c r="E312" s="1">
        <v>52.64</v>
      </c>
      <c r="F312" s="1">
        <v>1055.8</v>
      </c>
      <c r="G312" s="1">
        <v>12.37</v>
      </c>
      <c r="H312" s="1">
        <v>52.49</v>
      </c>
      <c r="I312" s="1">
        <v>1.2</v>
      </c>
      <c r="K312" s="2">
        <f t="shared" si="45"/>
        <v>23.566393598780717</v>
      </c>
      <c r="L312" s="12">
        <f t="shared" si="53"/>
        <v>19.291076260214876</v>
      </c>
      <c r="M312" s="20">
        <f t="shared" si="54"/>
        <v>4.2753173385658414</v>
      </c>
      <c r="N312" s="6">
        <f t="shared" si="51"/>
        <v>3.562764448804868</v>
      </c>
      <c r="O312" s="7">
        <f t="shared" si="55"/>
        <v>10.877624347462842</v>
      </c>
      <c r="P312" s="13">
        <f t="shared" si="52"/>
        <v>0.32753148435723167</v>
      </c>
    </row>
    <row r="313" spans="1:16">
      <c r="B313" t="s">
        <v>31</v>
      </c>
      <c r="C313" s="1">
        <v>10000</v>
      </c>
      <c r="D313" s="1">
        <v>9780</v>
      </c>
      <c r="E313" s="1">
        <v>51.78</v>
      </c>
      <c r="F313" s="1">
        <v>1117.51</v>
      </c>
      <c r="G313" s="1">
        <v>12.94</v>
      </c>
      <c r="H313" s="1">
        <v>58.8</v>
      </c>
      <c r="I313" s="1">
        <v>1.2</v>
      </c>
      <c r="K313" s="2">
        <f t="shared" si="45"/>
        <v>22.006802721088437</v>
      </c>
      <c r="L313" s="12">
        <f t="shared" si="53"/>
        <v>19.291076260214876</v>
      </c>
      <c r="M313" s="20">
        <f t="shared" si="54"/>
        <v>2.7157264608735616</v>
      </c>
      <c r="N313" s="6">
        <f t="shared" si="51"/>
        <v>2.2631053840613014</v>
      </c>
      <c r="O313" s="7">
        <f t="shared" si="55"/>
        <v>10.877624347462842</v>
      </c>
      <c r="P313" s="13">
        <f t="shared" si="52"/>
        <v>0.20805143768263709</v>
      </c>
    </row>
    <row r="314" spans="1:16">
      <c r="B314" t="s">
        <v>32</v>
      </c>
      <c r="C314" s="1">
        <v>10000</v>
      </c>
      <c r="D314" s="1">
        <v>9701</v>
      </c>
      <c r="E314" s="1">
        <v>50.63</v>
      </c>
      <c r="F314" s="1">
        <v>1000.48</v>
      </c>
      <c r="G314" s="1">
        <v>13.22</v>
      </c>
      <c r="H314" s="1">
        <v>57.48</v>
      </c>
      <c r="I314" s="1">
        <v>2</v>
      </c>
      <c r="K314" s="2">
        <f t="shared" si="45"/>
        <v>22.999304105775924</v>
      </c>
      <c r="L314" s="12">
        <f t="shared" si="53"/>
        <v>19.291076260214876</v>
      </c>
      <c r="M314" s="20">
        <f t="shared" si="54"/>
        <v>3.7082278455610478</v>
      </c>
      <c r="N314" s="6">
        <f t="shared" si="51"/>
        <v>1.8541139227805239</v>
      </c>
      <c r="O314" s="7">
        <f t="shared" si="55"/>
        <v>10.877624347462842</v>
      </c>
      <c r="P314" s="13">
        <f t="shared" si="52"/>
        <v>0.17045210089581628</v>
      </c>
    </row>
    <row r="315" spans="1:16">
      <c r="B315" t="s">
        <v>32</v>
      </c>
      <c r="C315" s="1">
        <v>10000</v>
      </c>
      <c r="D315" s="1">
        <v>9628</v>
      </c>
      <c r="E315" s="1">
        <v>50.13</v>
      </c>
      <c r="F315" s="1">
        <v>1022.9</v>
      </c>
      <c r="G315" s="1">
        <v>12.75</v>
      </c>
      <c r="H315" s="1">
        <v>51.5</v>
      </c>
      <c r="I315" s="1">
        <v>2</v>
      </c>
      <c r="K315" s="2">
        <f t="shared" si="45"/>
        <v>24.757281553398059</v>
      </c>
      <c r="L315" s="12">
        <f t="shared" si="53"/>
        <v>19.291076260214876</v>
      </c>
      <c r="M315" s="20">
        <f t="shared" si="54"/>
        <v>5.466205293183183</v>
      </c>
      <c r="N315" s="6">
        <f t="shared" si="51"/>
        <v>2.7331026465915915</v>
      </c>
      <c r="O315" s="7">
        <f t="shared" si="55"/>
        <v>10.877624347462842</v>
      </c>
      <c r="P315" s="13">
        <f t="shared" si="52"/>
        <v>0.25125914991071335</v>
      </c>
    </row>
    <row r="316" spans="1:16">
      <c r="B316" t="s">
        <v>32</v>
      </c>
      <c r="C316" s="1">
        <v>10000</v>
      </c>
      <c r="D316" s="1">
        <v>9770</v>
      </c>
      <c r="E316" s="1">
        <v>51.68</v>
      </c>
      <c r="F316" s="1">
        <v>1080.0999999999999</v>
      </c>
      <c r="G316" s="1">
        <v>13.07</v>
      </c>
      <c r="H316" s="1">
        <v>58.98</v>
      </c>
      <c r="I316" s="1">
        <v>2</v>
      </c>
      <c r="K316" s="2">
        <f t="shared" si="45"/>
        <v>22.160054255679892</v>
      </c>
      <c r="L316" s="12">
        <f t="shared" si="53"/>
        <v>19.291076260214876</v>
      </c>
      <c r="M316" s="20">
        <f t="shared" si="54"/>
        <v>2.8689779954650163</v>
      </c>
      <c r="N316" s="6">
        <f t="shared" si="51"/>
        <v>1.4344889977325082</v>
      </c>
      <c r="O316" s="7">
        <f t="shared" si="55"/>
        <v>10.877624347462842</v>
      </c>
      <c r="P316" s="13">
        <f t="shared" si="52"/>
        <v>0.13187521023991755</v>
      </c>
    </row>
    <row r="317" spans="1:16">
      <c r="B317" t="s">
        <v>33</v>
      </c>
      <c r="C317" s="1">
        <v>10000</v>
      </c>
      <c r="D317" s="1">
        <v>9616</v>
      </c>
      <c r="E317" s="1">
        <v>45.42</v>
      </c>
      <c r="F317" s="1">
        <v>947.33</v>
      </c>
      <c r="G317" s="1">
        <v>12.31</v>
      </c>
      <c r="H317" s="1">
        <v>59.53</v>
      </c>
      <c r="I317" s="1">
        <v>2</v>
      </c>
      <c r="K317" s="2">
        <f t="shared" si="45"/>
        <v>20.678649420460275</v>
      </c>
      <c r="L317" s="12">
        <f t="shared" si="53"/>
        <v>19.291076260214876</v>
      </c>
      <c r="M317" s="20">
        <f t="shared" si="54"/>
        <v>1.3875731602453989</v>
      </c>
      <c r="N317" s="6">
        <f t="shared" si="51"/>
        <v>0.69378658012269945</v>
      </c>
      <c r="O317" s="7">
        <f t="shared" si="55"/>
        <v>10.877624347462842</v>
      </c>
      <c r="P317" s="13">
        <f t="shared" si="52"/>
        <v>6.3781075532776801E-2</v>
      </c>
    </row>
    <row r="318" spans="1:16">
      <c r="B318" t="s">
        <v>33</v>
      </c>
      <c r="C318" s="1">
        <v>10000</v>
      </c>
      <c r="D318" s="1">
        <v>9693</v>
      </c>
      <c r="E318" s="1">
        <v>51.95</v>
      </c>
      <c r="F318" s="1">
        <v>1014.03</v>
      </c>
      <c r="G318" s="1">
        <v>12.88</v>
      </c>
      <c r="H318" s="1">
        <v>56.32</v>
      </c>
      <c r="I318" s="1">
        <v>2</v>
      </c>
      <c r="K318" s="2">
        <f t="shared" si="45"/>
        <v>22.869318181818183</v>
      </c>
      <c r="L318" s="12">
        <f t="shared" si="53"/>
        <v>19.291076260214876</v>
      </c>
      <c r="M318" s="20">
        <f t="shared" si="54"/>
        <v>3.5782419216033077</v>
      </c>
      <c r="N318" s="6">
        <f t="shared" si="51"/>
        <v>1.7891209608016538</v>
      </c>
      <c r="O318" s="7">
        <f t="shared" si="55"/>
        <v>10.877624347462842</v>
      </c>
      <c r="P318" s="13">
        <f t="shared" si="52"/>
        <v>0.16447717844006615</v>
      </c>
    </row>
    <row r="319" spans="1:16">
      <c r="B319" t="s">
        <v>33</v>
      </c>
      <c r="C319" s="1">
        <v>10000</v>
      </c>
      <c r="D319" s="1">
        <v>9749</v>
      </c>
      <c r="E319" s="1">
        <v>51.73</v>
      </c>
      <c r="F319" s="1">
        <v>1054.03</v>
      </c>
      <c r="G319" s="1">
        <v>13.28</v>
      </c>
      <c r="H319" s="1">
        <v>57.25</v>
      </c>
      <c r="I319" s="1">
        <v>2</v>
      </c>
      <c r="K319" s="2">
        <f t="shared" si="45"/>
        <v>23.196506550218341</v>
      </c>
      <c r="L319" s="12">
        <f t="shared" si="53"/>
        <v>19.291076260214876</v>
      </c>
      <c r="M319" s="20">
        <f t="shared" si="54"/>
        <v>3.9054302900034656</v>
      </c>
      <c r="N319" s="6">
        <f t="shared" si="51"/>
        <v>1.9527151450017328</v>
      </c>
      <c r="O319" s="7">
        <f t="shared" si="55"/>
        <v>10.877624347462842</v>
      </c>
      <c r="P319" s="13">
        <f t="shared" si="52"/>
        <v>0.17951669248967905</v>
      </c>
    </row>
    <row r="320" spans="1:16">
      <c r="B320" t="s">
        <v>34</v>
      </c>
      <c r="C320" s="1">
        <v>10000</v>
      </c>
      <c r="D320" s="1">
        <v>9830</v>
      </c>
      <c r="E320" s="1">
        <v>45.67</v>
      </c>
      <c r="F320" s="1">
        <v>1047.4000000000001</v>
      </c>
      <c r="G320" s="1">
        <v>12.85</v>
      </c>
      <c r="H320" s="1">
        <v>62.84</v>
      </c>
      <c r="I320" s="1">
        <v>2</v>
      </c>
      <c r="K320" s="2">
        <f t="shared" si="45"/>
        <v>20.448758752387015</v>
      </c>
      <c r="L320" s="12">
        <f t="shared" si="53"/>
        <v>19.291076260214876</v>
      </c>
      <c r="M320" s="20">
        <f t="shared" si="54"/>
        <v>1.1576824921721389</v>
      </c>
      <c r="N320" s="6">
        <f t="shared" si="51"/>
        <v>0.57884124608606946</v>
      </c>
      <c r="O320" s="7">
        <f t="shared" si="55"/>
        <v>10.877624347462842</v>
      </c>
      <c r="P320" s="13">
        <f t="shared" si="52"/>
        <v>5.3213939698246858E-2</v>
      </c>
    </row>
    <row r="321" spans="2:16">
      <c r="B321" t="s">
        <v>34</v>
      </c>
      <c r="C321" s="1">
        <v>10000</v>
      </c>
      <c r="D321" s="1">
        <v>9745</v>
      </c>
      <c r="E321" s="1">
        <v>52.98</v>
      </c>
      <c r="F321" s="1">
        <v>1053.79</v>
      </c>
      <c r="G321" s="1">
        <v>13.48</v>
      </c>
      <c r="H321" s="1">
        <v>54.32</v>
      </c>
      <c r="I321" s="1">
        <v>2</v>
      </c>
      <c r="K321" s="2">
        <f t="shared" si="45"/>
        <v>24.815905743740796</v>
      </c>
      <c r="L321" s="12">
        <f t="shared" si="53"/>
        <v>19.291076260214876</v>
      </c>
      <c r="M321" s="20">
        <f t="shared" si="54"/>
        <v>5.5248294835259202</v>
      </c>
      <c r="N321" s="6">
        <f t="shared" si="51"/>
        <v>2.7624147417629601</v>
      </c>
      <c r="O321" s="7">
        <f t="shared" si="55"/>
        <v>10.877624347462842</v>
      </c>
      <c r="P321" s="13">
        <f t="shared" si="52"/>
        <v>0.25395386469723796</v>
      </c>
    </row>
    <row r="322" spans="2:16">
      <c r="B322" t="s">
        <v>34</v>
      </c>
      <c r="C322" s="1">
        <v>10000</v>
      </c>
      <c r="D322" s="1">
        <v>9789</v>
      </c>
      <c r="E322" s="1">
        <v>48.49</v>
      </c>
      <c r="F322" s="1">
        <v>1138.76</v>
      </c>
      <c r="G322" s="1">
        <v>14.4</v>
      </c>
      <c r="H322" s="1">
        <v>61.1</v>
      </c>
      <c r="I322" s="1">
        <v>2</v>
      </c>
      <c r="K322" s="2">
        <f t="shared" si="45"/>
        <v>23.567921440261866</v>
      </c>
      <c r="L322" s="12">
        <f t="shared" si="53"/>
        <v>19.291076260214876</v>
      </c>
      <c r="M322" s="20">
        <f t="shared" si="54"/>
        <v>4.2768451800469904</v>
      </c>
      <c r="N322" s="6">
        <f t="shared" si="51"/>
        <v>2.1384225900234952</v>
      </c>
      <c r="O322" s="7">
        <f t="shared" si="55"/>
        <v>10.877624347462842</v>
      </c>
      <c r="P322" s="13">
        <f t="shared" si="52"/>
        <v>0.19658911925215297</v>
      </c>
    </row>
    <row r="323" spans="2:16">
      <c r="B323" t="s">
        <v>35</v>
      </c>
      <c r="C323" s="1">
        <v>10000</v>
      </c>
      <c r="D323" s="1">
        <v>9413</v>
      </c>
      <c r="E323" s="1">
        <v>49.58</v>
      </c>
      <c r="F323" s="1">
        <v>945.99</v>
      </c>
      <c r="G323" s="1">
        <v>14.21</v>
      </c>
      <c r="H323" s="1">
        <v>57.49</v>
      </c>
      <c r="I323" s="1">
        <v>1.3</v>
      </c>
      <c r="K323" s="2">
        <f t="shared" ref="K323:K386" si="56">G323/H323*100</f>
        <v>24.717342146460254</v>
      </c>
      <c r="L323" s="12">
        <f t="shared" si="53"/>
        <v>19.291076260214876</v>
      </c>
      <c r="M323" s="20">
        <f t="shared" si="54"/>
        <v>5.4262658862453783</v>
      </c>
      <c r="N323" s="6">
        <f t="shared" si="51"/>
        <v>4.1740506817272136</v>
      </c>
      <c r="O323" s="7">
        <f t="shared" si="55"/>
        <v>10.877624347462842</v>
      </c>
      <c r="P323" s="13">
        <f t="shared" si="52"/>
        <v>0.3837281513312043</v>
      </c>
    </row>
    <row r="324" spans="2:16">
      <c r="B324" t="s">
        <v>35</v>
      </c>
      <c r="C324" s="1">
        <v>10000</v>
      </c>
      <c r="D324" s="1">
        <v>9367</v>
      </c>
      <c r="E324" s="1">
        <v>46.86</v>
      </c>
      <c r="F324" s="1">
        <v>902.38</v>
      </c>
      <c r="G324" s="1">
        <v>13.45</v>
      </c>
      <c r="H324" s="1">
        <v>60.5</v>
      </c>
      <c r="I324" s="1">
        <v>1.3</v>
      </c>
      <c r="K324" s="2">
        <f t="shared" si="56"/>
        <v>22.231404958677683</v>
      </c>
      <c r="L324" s="12">
        <f t="shared" si="53"/>
        <v>19.291076260214876</v>
      </c>
      <c r="M324" s="20">
        <f t="shared" si="54"/>
        <v>2.9403286984628068</v>
      </c>
      <c r="N324" s="6">
        <f t="shared" si="51"/>
        <v>2.2617913065098514</v>
      </c>
      <c r="O324" s="7">
        <f t="shared" si="55"/>
        <v>10.877624347462842</v>
      </c>
      <c r="P324" s="13">
        <f t="shared" si="52"/>
        <v>0.20793063211797752</v>
      </c>
    </row>
    <row r="325" spans="2:16">
      <c r="B325" t="s">
        <v>35</v>
      </c>
      <c r="C325" s="1">
        <v>10000</v>
      </c>
      <c r="D325" s="1">
        <v>9506</v>
      </c>
      <c r="E325" s="1">
        <v>51.52</v>
      </c>
      <c r="F325" s="1">
        <v>1025.68</v>
      </c>
      <c r="G325" s="1">
        <v>13.89</v>
      </c>
      <c r="H325" s="1">
        <v>59.12</v>
      </c>
      <c r="I325" s="1">
        <v>1.3</v>
      </c>
      <c r="K325" s="2">
        <f t="shared" si="56"/>
        <v>23.494587280108256</v>
      </c>
      <c r="L325" s="12">
        <f t="shared" si="53"/>
        <v>19.291076260214876</v>
      </c>
      <c r="M325" s="20">
        <f t="shared" si="54"/>
        <v>4.2035110198933801</v>
      </c>
      <c r="N325" s="6">
        <f t="shared" si="51"/>
        <v>3.2334700153026001</v>
      </c>
      <c r="O325" s="7">
        <f t="shared" si="55"/>
        <v>10.877624347462842</v>
      </c>
      <c r="P325" s="13">
        <f t="shared" si="52"/>
        <v>0.29725884182209261</v>
      </c>
    </row>
    <row r="326" spans="2:16">
      <c r="B326" t="s">
        <v>36</v>
      </c>
      <c r="C326" s="1">
        <v>10000</v>
      </c>
      <c r="D326" s="1">
        <v>9535</v>
      </c>
      <c r="E326" s="1">
        <v>43.12</v>
      </c>
      <c r="F326" s="1">
        <v>892.64</v>
      </c>
      <c r="G326" s="1">
        <v>59.42</v>
      </c>
      <c r="H326" s="1">
        <v>62.35</v>
      </c>
      <c r="I326" s="1">
        <v>1.7</v>
      </c>
      <c r="K326" s="2">
        <f t="shared" si="56"/>
        <v>95.300721732157172</v>
      </c>
      <c r="L326" s="12">
        <f t="shared" si="53"/>
        <v>19.291076260214876</v>
      </c>
      <c r="M326" s="20">
        <f t="shared" si="54"/>
        <v>76.009645471942292</v>
      </c>
      <c r="N326" s="6">
        <f t="shared" si="51"/>
        <v>44.711556159966058</v>
      </c>
      <c r="O326" s="7">
        <f t="shared" si="55"/>
        <v>10.877624347462842</v>
      </c>
      <c r="P326" s="13">
        <f t="shared" si="52"/>
        <v>4.1104155403559997</v>
      </c>
    </row>
    <row r="327" spans="2:16">
      <c r="B327" t="s">
        <v>36</v>
      </c>
      <c r="C327" s="1">
        <v>10000</v>
      </c>
      <c r="D327" s="1">
        <v>9444</v>
      </c>
      <c r="E327" s="1">
        <v>51.78</v>
      </c>
      <c r="F327" s="1">
        <v>909.86</v>
      </c>
      <c r="G327" s="1">
        <v>52.15</v>
      </c>
      <c r="H327" s="1">
        <v>53.1</v>
      </c>
      <c r="I327" s="1">
        <v>1.7</v>
      </c>
      <c r="K327" s="2">
        <f t="shared" si="56"/>
        <v>98.210922787193965</v>
      </c>
      <c r="L327" s="12">
        <f t="shared" si="53"/>
        <v>19.291076260214876</v>
      </c>
      <c r="M327" s="20">
        <f t="shared" si="54"/>
        <v>78.919846526979086</v>
      </c>
      <c r="N327" s="6">
        <f t="shared" si="51"/>
        <v>46.423439133517114</v>
      </c>
      <c r="O327" s="7">
        <f t="shared" si="55"/>
        <v>10.877624347462842</v>
      </c>
      <c r="P327" s="13">
        <f t="shared" si="52"/>
        <v>4.2677920886599816</v>
      </c>
    </row>
    <row r="328" spans="2:16">
      <c r="B328" t="s">
        <v>36</v>
      </c>
      <c r="C328" s="1">
        <v>10000</v>
      </c>
      <c r="D328" s="1">
        <v>9470</v>
      </c>
      <c r="E328" s="1">
        <v>48.97</v>
      </c>
      <c r="F328" s="1">
        <v>973.07</v>
      </c>
      <c r="G328" s="1">
        <v>64.73</v>
      </c>
      <c r="H328" s="1">
        <v>58.89</v>
      </c>
      <c r="I328" s="1">
        <v>1.7</v>
      </c>
      <c r="K328" s="2">
        <f t="shared" si="56"/>
        <v>109.91679402275429</v>
      </c>
      <c r="L328" s="12">
        <f t="shared" si="53"/>
        <v>19.291076260214876</v>
      </c>
      <c r="M328" s="20">
        <f t="shared" si="54"/>
        <v>90.625717762539409</v>
      </c>
      <c r="N328" s="6">
        <f t="shared" si="51"/>
        <v>53.309245742670242</v>
      </c>
      <c r="O328" s="7">
        <f t="shared" si="55"/>
        <v>10.877624347462842</v>
      </c>
      <c r="P328" s="13">
        <f t="shared" si="52"/>
        <v>4.9008169467724256</v>
      </c>
    </row>
    <row r="329" spans="2:16">
      <c r="B329" t="s">
        <v>37</v>
      </c>
      <c r="C329" s="1">
        <v>10000</v>
      </c>
      <c r="D329" s="1">
        <v>9734</v>
      </c>
      <c r="E329" s="1">
        <v>44.21</v>
      </c>
      <c r="F329" s="1">
        <v>975.75</v>
      </c>
      <c r="G329" s="1">
        <v>90.58</v>
      </c>
      <c r="H329" s="1">
        <v>60.65</v>
      </c>
      <c r="I329" s="1">
        <v>2.2000000000000002</v>
      </c>
      <c r="K329" s="2">
        <f t="shared" si="56"/>
        <v>149.34872217642209</v>
      </c>
      <c r="L329" s="12">
        <f t="shared" si="53"/>
        <v>19.291076260214876</v>
      </c>
      <c r="M329" s="20">
        <f t="shared" si="54"/>
        <v>130.05764591620721</v>
      </c>
      <c r="N329" s="6">
        <f t="shared" si="51"/>
        <v>59.117111780094177</v>
      </c>
      <c r="O329" s="7">
        <f t="shared" si="55"/>
        <v>10.877624347462842</v>
      </c>
      <c r="P329" s="13">
        <f t="shared" si="52"/>
        <v>5.4347447468052144</v>
      </c>
    </row>
    <row r="330" spans="2:16">
      <c r="B330" t="s">
        <v>37</v>
      </c>
      <c r="C330" s="1">
        <v>10000</v>
      </c>
      <c r="D330" s="1">
        <v>9594</v>
      </c>
      <c r="E330" s="1">
        <v>46.32</v>
      </c>
      <c r="F330" s="1">
        <v>963.75</v>
      </c>
      <c r="G330" s="1">
        <v>64.989999999999995</v>
      </c>
      <c r="H330" s="1">
        <v>54.27</v>
      </c>
      <c r="I330" s="1">
        <v>2.2000000000000002</v>
      </c>
      <c r="K330" s="2">
        <f t="shared" si="56"/>
        <v>119.75308641975306</v>
      </c>
      <c r="L330" s="12">
        <f t="shared" si="53"/>
        <v>19.291076260214876</v>
      </c>
      <c r="M330" s="20">
        <f t="shared" si="54"/>
        <v>100.46201015953818</v>
      </c>
      <c r="N330" s="6">
        <f t="shared" si="51"/>
        <v>45.664550072517351</v>
      </c>
      <c r="O330" s="7">
        <f t="shared" si="55"/>
        <v>10.877624347462842</v>
      </c>
      <c r="P330" s="13">
        <f t="shared" si="52"/>
        <v>4.1980260223978414</v>
      </c>
    </row>
    <row r="331" spans="2:16">
      <c r="B331" t="s">
        <v>37</v>
      </c>
      <c r="C331" s="1">
        <v>10000</v>
      </c>
      <c r="D331" s="1">
        <v>9480</v>
      </c>
      <c r="E331" s="1">
        <v>48.01</v>
      </c>
      <c r="F331" s="1">
        <v>975.35</v>
      </c>
      <c r="G331" s="1">
        <v>82.69</v>
      </c>
      <c r="H331" s="1">
        <v>50.36</v>
      </c>
      <c r="I331" s="1">
        <v>2.2000000000000002</v>
      </c>
      <c r="K331" s="2">
        <f t="shared" si="56"/>
        <v>164.19777601270849</v>
      </c>
      <c r="L331" s="12">
        <f t="shared" si="53"/>
        <v>19.291076260214876</v>
      </c>
      <c r="M331" s="20">
        <f t="shared" si="54"/>
        <v>144.90669975249361</v>
      </c>
      <c r="N331" s="6">
        <f t="shared" si="51"/>
        <v>65.866681705678914</v>
      </c>
      <c r="O331" s="7">
        <f t="shared" si="55"/>
        <v>10.877624347462842</v>
      </c>
      <c r="P331" s="13">
        <f t="shared" si="52"/>
        <v>6.0552451161858727</v>
      </c>
    </row>
    <row r="332" spans="2:16">
      <c r="B332" t="s">
        <v>38</v>
      </c>
      <c r="C332" s="1">
        <v>10000</v>
      </c>
      <c r="D332" s="1">
        <v>9824</v>
      </c>
      <c r="E332" s="1">
        <v>52.87</v>
      </c>
      <c r="F332" s="1">
        <v>1072.69</v>
      </c>
      <c r="G332" s="1">
        <v>12.74</v>
      </c>
      <c r="H332" s="1">
        <v>58.32</v>
      </c>
      <c r="I332" s="1">
        <v>2.35</v>
      </c>
      <c r="K332" s="2">
        <f t="shared" si="56"/>
        <v>21.844993141289436</v>
      </c>
      <c r="L332" s="12">
        <f t="shared" si="53"/>
        <v>19.291076260214876</v>
      </c>
      <c r="M332" s="20">
        <f t="shared" si="54"/>
        <v>2.5539168810745601</v>
      </c>
      <c r="N332" s="6">
        <f t="shared" si="51"/>
        <v>1.0867731408827914</v>
      </c>
      <c r="O332" s="7">
        <f t="shared" si="55"/>
        <v>10.877624347462842</v>
      </c>
      <c r="P332" s="13">
        <f t="shared" si="52"/>
        <v>9.9909052396746592E-2</v>
      </c>
    </row>
    <row r="333" spans="2:16">
      <c r="B333" t="s">
        <v>38</v>
      </c>
      <c r="C333" s="1">
        <v>10000</v>
      </c>
      <c r="D333" s="1">
        <v>9776</v>
      </c>
      <c r="E333" s="1">
        <v>52.8</v>
      </c>
      <c r="F333" s="1">
        <v>1049.81</v>
      </c>
      <c r="G333" s="1">
        <v>12.5</v>
      </c>
      <c r="H333" s="1">
        <v>56.48</v>
      </c>
      <c r="I333" s="1">
        <v>2.35</v>
      </c>
      <c r="K333" s="2">
        <f t="shared" si="56"/>
        <v>22.131728045325779</v>
      </c>
      <c r="L333" s="12">
        <f t="shared" si="53"/>
        <v>19.291076260214876</v>
      </c>
      <c r="M333" s="20">
        <f t="shared" si="54"/>
        <v>2.8406517851109037</v>
      </c>
      <c r="N333" s="6">
        <f t="shared" si="51"/>
        <v>1.2087879936642143</v>
      </c>
      <c r="O333" s="7">
        <f t="shared" si="55"/>
        <v>10.877624347462842</v>
      </c>
      <c r="P333" s="13">
        <f t="shared" si="52"/>
        <v>0.11112610208369246</v>
      </c>
    </row>
    <row r="334" spans="2:16">
      <c r="B334" t="s">
        <v>38</v>
      </c>
      <c r="C334" s="1">
        <v>10000</v>
      </c>
      <c r="D334" s="1">
        <v>9300</v>
      </c>
      <c r="E334" s="1">
        <v>39.57</v>
      </c>
      <c r="F334" s="1">
        <v>681.03</v>
      </c>
      <c r="G334" s="1">
        <v>10.08</v>
      </c>
      <c r="H334" s="1">
        <v>49.06</v>
      </c>
      <c r="I334" s="1">
        <v>2.35</v>
      </c>
      <c r="K334" s="2">
        <f t="shared" si="56"/>
        <v>20.54626987362413</v>
      </c>
      <c r="L334" s="12">
        <f t="shared" si="53"/>
        <v>19.291076260214876</v>
      </c>
      <c r="M334" s="20">
        <f t="shared" si="54"/>
        <v>1.2551936134092543</v>
      </c>
      <c r="N334" s="6">
        <f t="shared" si="51"/>
        <v>0.53412494187627835</v>
      </c>
      <c r="O334" s="7">
        <f t="shared" si="55"/>
        <v>10.877624347462842</v>
      </c>
      <c r="P334" s="13">
        <f t="shared" si="52"/>
        <v>4.9103087660943234E-2</v>
      </c>
    </row>
    <row r="335" spans="2:16">
      <c r="B335" t="s">
        <v>39</v>
      </c>
      <c r="C335" s="1">
        <v>10000</v>
      </c>
      <c r="D335" s="1">
        <v>9809</v>
      </c>
      <c r="E335" s="1">
        <v>48.49</v>
      </c>
      <c r="F335" s="1">
        <v>1054.22</v>
      </c>
      <c r="G335" s="1">
        <v>12.78</v>
      </c>
      <c r="H335" s="1">
        <v>65.7</v>
      </c>
      <c r="I335" s="1">
        <v>2</v>
      </c>
      <c r="K335" s="2">
        <f t="shared" si="56"/>
        <v>19.452054794520546</v>
      </c>
      <c r="L335" s="12">
        <f t="shared" si="53"/>
        <v>19.291076260214876</v>
      </c>
      <c r="M335" s="20">
        <f t="shared" si="54"/>
        <v>0.16097853430567</v>
      </c>
      <c r="N335" s="6">
        <f t="shared" si="51"/>
        <v>8.0489267152834998E-2</v>
      </c>
      <c r="O335" s="7">
        <f t="shared" si="55"/>
        <v>10.877624347462842</v>
      </c>
      <c r="P335" s="13">
        <f t="shared" si="52"/>
        <v>7.3995262735478424E-3</v>
      </c>
    </row>
    <row r="336" spans="2:16">
      <c r="B336" t="s">
        <v>39</v>
      </c>
      <c r="C336" s="1">
        <v>10000</v>
      </c>
      <c r="D336" s="1">
        <v>9723</v>
      </c>
      <c r="E336" s="1">
        <v>52.84</v>
      </c>
      <c r="F336" s="1">
        <v>1024.29</v>
      </c>
      <c r="G336" s="1">
        <v>13.02</v>
      </c>
      <c r="H336" s="1">
        <v>56.38</v>
      </c>
      <c r="I336" s="1">
        <v>2</v>
      </c>
      <c r="K336" s="2">
        <f t="shared" si="56"/>
        <v>23.093295494856331</v>
      </c>
      <c r="L336" s="12">
        <f t="shared" si="53"/>
        <v>19.291076260214876</v>
      </c>
      <c r="M336" s="20">
        <f t="shared" si="54"/>
        <v>3.8022192346414556</v>
      </c>
      <c r="N336" s="6">
        <f t="shared" si="51"/>
        <v>1.9011096173207278</v>
      </c>
      <c r="O336" s="7">
        <f t="shared" si="55"/>
        <v>10.877624347462842</v>
      </c>
      <c r="P336" s="13">
        <f t="shared" si="52"/>
        <v>0.17477250147585335</v>
      </c>
    </row>
    <row r="337" spans="1:16">
      <c r="B337" t="s">
        <v>39</v>
      </c>
      <c r="C337" s="1">
        <v>10000</v>
      </c>
      <c r="D337" s="1">
        <v>9730</v>
      </c>
      <c r="E337" s="1">
        <v>50.97</v>
      </c>
      <c r="F337" s="1">
        <v>1054.51</v>
      </c>
      <c r="G337" s="1">
        <v>13.46</v>
      </c>
      <c r="H337" s="1">
        <v>56.88</v>
      </c>
      <c r="I337" s="1">
        <v>2</v>
      </c>
      <c r="K337" s="2">
        <f t="shared" si="56"/>
        <v>23.663853727144868</v>
      </c>
      <c r="L337" s="12">
        <f t="shared" si="53"/>
        <v>19.291076260214876</v>
      </c>
      <c r="M337" s="20">
        <f t="shared" si="54"/>
        <v>4.3727774669299926</v>
      </c>
      <c r="N337" s="6">
        <f t="shared" si="51"/>
        <v>2.1863887334649963</v>
      </c>
      <c r="O337" s="7">
        <f t="shared" si="55"/>
        <v>10.877624347462842</v>
      </c>
      <c r="P337" s="13">
        <f t="shared" si="52"/>
        <v>0.20099873498343063</v>
      </c>
    </row>
    <row r="338" spans="1:16">
      <c r="B338" t="s">
        <v>40</v>
      </c>
      <c r="C338" s="1">
        <v>10000</v>
      </c>
      <c r="D338" s="1">
        <v>9829</v>
      </c>
      <c r="E338" s="1">
        <v>53.04</v>
      </c>
      <c r="F338" s="1">
        <v>1107.08</v>
      </c>
      <c r="G338" s="1">
        <v>12.95</v>
      </c>
      <c r="H338" s="1">
        <v>57.85</v>
      </c>
      <c r="I338" s="1">
        <v>2.1</v>
      </c>
      <c r="K338" s="2">
        <f t="shared" si="56"/>
        <v>22.385479688850474</v>
      </c>
      <c r="L338" s="12">
        <f t="shared" si="53"/>
        <v>19.291076260214876</v>
      </c>
      <c r="M338" s="20">
        <f t="shared" si="54"/>
        <v>3.0944034286355979</v>
      </c>
      <c r="N338" s="6">
        <f t="shared" si="51"/>
        <v>1.4735254422074275</v>
      </c>
      <c r="O338" s="7">
        <f t="shared" si="55"/>
        <v>10.877624347462842</v>
      </c>
      <c r="P338" s="13">
        <f t="shared" si="52"/>
        <v>0.13546390233186539</v>
      </c>
    </row>
    <row r="339" spans="1:16">
      <c r="B339" t="s">
        <v>40</v>
      </c>
      <c r="C339" s="1">
        <v>10000</v>
      </c>
      <c r="D339" s="1">
        <v>9772</v>
      </c>
      <c r="E339" s="1">
        <v>52.84</v>
      </c>
      <c r="F339" s="1">
        <v>1060</v>
      </c>
      <c r="G339" s="1">
        <v>12.21</v>
      </c>
      <c r="H339" s="1">
        <v>53.84</v>
      </c>
      <c r="I339" s="1">
        <v>2.1</v>
      </c>
      <c r="K339" s="2">
        <f t="shared" si="56"/>
        <v>22.678306092124814</v>
      </c>
      <c r="L339" s="12">
        <f t="shared" si="53"/>
        <v>19.291076260214876</v>
      </c>
      <c r="M339" s="20">
        <f t="shared" si="54"/>
        <v>3.3872298319099379</v>
      </c>
      <c r="N339" s="6">
        <f t="shared" si="51"/>
        <v>1.6129665866237799</v>
      </c>
      <c r="O339" s="7">
        <f t="shared" si="55"/>
        <v>10.877624347462842</v>
      </c>
      <c r="P339" s="13">
        <f t="shared" si="52"/>
        <v>0.14828298303939844</v>
      </c>
    </row>
    <row r="340" spans="1:16" ht="15.75" thickBot="1">
      <c r="B340" t="s">
        <v>40</v>
      </c>
      <c r="C340" s="1">
        <v>10000</v>
      </c>
      <c r="D340" s="1">
        <v>9656</v>
      </c>
      <c r="E340" s="1">
        <v>50.2</v>
      </c>
      <c r="F340" s="1">
        <v>1027.1400000000001</v>
      </c>
      <c r="G340" s="1">
        <v>12.45</v>
      </c>
      <c r="H340" s="1">
        <v>54.84</v>
      </c>
      <c r="I340" s="1">
        <v>2.1</v>
      </c>
      <c r="K340" s="2">
        <f t="shared" si="56"/>
        <v>22.702407002188181</v>
      </c>
      <c r="L340" s="12">
        <f t="shared" si="53"/>
        <v>19.291076260214876</v>
      </c>
      <c r="M340" s="21">
        <f t="shared" si="54"/>
        <v>3.4113307419733054</v>
      </c>
      <c r="N340" s="6">
        <f t="shared" si="51"/>
        <v>1.6244432104634787</v>
      </c>
      <c r="O340" s="7">
        <f t="shared" si="55"/>
        <v>10.877624347462842</v>
      </c>
      <c r="P340" s="13">
        <f t="shared" si="52"/>
        <v>0.14933805016371732</v>
      </c>
    </row>
    <row r="341" spans="1:16">
      <c r="K341" s="2" t="e">
        <f t="shared" si="56"/>
        <v>#DIV/0!</v>
      </c>
      <c r="L341" s="8" t="s">
        <v>9</v>
      </c>
      <c r="M341" s="19" t="s">
        <v>10</v>
      </c>
      <c r="N341" s="9" t="s">
        <v>11</v>
      </c>
      <c r="O341" s="10" t="s">
        <v>12</v>
      </c>
      <c r="P341" s="11" t="s">
        <v>13</v>
      </c>
    </row>
    <row r="342" spans="1:16">
      <c r="A342" t="s">
        <v>24</v>
      </c>
      <c r="B342" t="s">
        <v>30</v>
      </c>
      <c r="C342" s="1">
        <v>10000</v>
      </c>
      <c r="D342" s="1">
        <v>1432</v>
      </c>
      <c r="E342" s="1">
        <v>850.55</v>
      </c>
      <c r="F342" s="1">
        <v>6238.58</v>
      </c>
      <c r="G342" s="1">
        <v>118.16</v>
      </c>
      <c r="H342" s="1">
        <v>41.86</v>
      </c>
      <c r="I342" s="1">
        <v>1</v>
      </c>
      <c r="K342" s="2">
        <f t="shared" si="56"/>
        <v>282.27424749163879</v>
      </c>
      <c r="L342" s="12">
        <f>AVERAGE(K342:K344)</f>
        <v>251.5012549394738</v>
      </c>
      <c r="M342" s="20">
        <f>K342-L342</f>
        <v>30.772992552164993</v>
      </c>
      <c r="N342" s="6">
        <f>M342/I342</f>
        <v>30.772992552164993</v>
      </c>
      <c r="O342" s="18">
        <f>AVERAGE(N342:N374)</f>
        <v>230.04883348764986</v>
      </c>
      <c r="P342" s="13">
        <f>N342/O342</f>
        <v>0.13376721840155315</v>
      </c>
    </row>
    <row r="343" spans="1:16">
      <c r="B343" t="s">
        <v>30</v>
      </c>
      <c r="C343" s="1">
        <v>10000</v>
      </c>
      <c r="D343" s="1">
        <v>1200</v>
      </c>
      <c r="E343" s="1">
        <v>842.75</v>
      </c>
      <c r="F343" s="1">
        <v>5805.3</v>
      </c>
      <c r="G343" s="1">
        <v>111.88</v>
      </c>
      <c r="H343" s="1">
        <v>43.04</v>
      </c>
      <c r="I343" s="1">
        <v>1</v>
      </c>
      <c r="K343" s="2">
        <f t="shared" si="56"/>
        <v>259.94423791821561</v>
      </c>
      <c r="L343" s="12">
        <f>L342</f>
        <v>251.5012549394738</v>
      </c>
      <c r="M343" s="20">
        <f>K343-L343</f>
        <v>8.44298297874181</v>
      </c>
      <c r="N343" s="6">
        <f t="shared" ref="N343:N374" si="57">M343/I343</f>
        <v>8.44298297874181</v>
      </c>
      <c r="O343" s="7">
        <f>O342</f>
        <v>230.04883348764986</v>
      </c>
      <c r="P343" s="13">
        <f t="shared" ref="P343:P374" si="58">N343/O343</f>
        <v>3.6700829344544668E-2</v>
      </c>
    </row>
    <row r="344" spans="1:16">
      <c r="B344" t="s">
        <v>30</v>
      </c>
      <c r="C344" s="1">
        <v>5055</v>
      </c>
      <c r="D344" s="1">
        <v>1456</v>
      </c>
      <c r="E344" s="1">
        <v>818.74</v>
      </c>
      <c r="F344" s="1">
        <v>5178</v>
      </c>
      <c r="G344" s="1">
        <v>97.63</v>
      </c>
      <c r="H344" s="1">
        <v>45.99</v>
      </c>
      <c r="I344" s="1">
        <v>1</v>
      </c>
      <c r="K344" s="2">
        <f t="shared" si="56"/>
        <v>212.28527940856705</v>
      </c>
      <c r="L344" s="12">
        <f t="shared" ref="L344:L374" si="59">L343</f>
        <v>251.5012549394738</v>
      </c>
      <c r="M344" s="20">
        <f t="shared" ref="M344:M374" si="60">K344-L344</f>
        <v>-39.215975530906746</v>
      </c>
      <c r="N344" s="6">
        <f t="shared" si="57"/>
        <v>-39.215975530906746</v>
      </c>
      <c r="O344" s="7">
        <f t="shared" ref="O344:O374" si="61">O343</f>
        <v>230.04883348764986</v>
      </c>
      <c r="P344" s="13">
        <f t="shared" si="58"/>
        <v>-0.17046804774609758</v>
      </c>
    </row>
    <row r="345" spans="1:16">
      <c r="B345" t="s">
        <v>31</v>
      </c>
      <c r="C345" s="1">
        <v>10000</v>
      </c>
      <c r="D345" s="1">
        <v>1565</v>
      </c>
      <c r="E345" s="1">
        <v>780.71</v>
      </c>
      <c r="F345" s="1">
        <v>5977.3</v>
      </c>
      <c r="G345" s="1">
        <v>167.52</v>
      </c>
      <c r="H345" s="1">
        <v>35.82</v>
      </c>
      <c r="I345" s="1">
        <v>1.2</v>
      </c>
      <c r="K345" s="2">
        <f t="shared" si="56"/>
        <v>467.67169179229484</v>
      </c>
      <c r="L345" s="12">
        <f t="shared" si="59"/>
        <v>251.5012549394738</v>
      </c>
      <c r="M345" s="20">
        <f t="shared" si="60"/>
        <v>216.17043685282104</v>
      </c>
      <c r="N345" s="6">
        <f t="shared" si="57"/>
        <v>180.1420307106842</v>
      </c>
      <c r="O345" s="7">
        <f t="shared" si="61"/>
        <v>230.04883348764986</v>
      </c>
      <c r="P345" s="13">
        <f t="shared" si="58"/>
        <v>0.78305996157270275</v>
      </c>
    </row>
    <row r="346" spans="1:16">
      <c r="B346" t="s">
        <v>31</v>
      </c>
      <c r="C346" s="1">
        <v>10000</v>
      </c>
      <c r="D346" s="1">
        <v>1325</v>
      </c>
      <c r="E346" s="1">
        <v>762.33</v>
      </c>
      <c r="F346" s="1">
        <v>5531.68</v>
      </c>
      <c r="G346" s="1">
        <v>137.51</v>
      </c>
      <c r="H346" s="1">
        <v>34.299999999999997</v>
      </c>
      <c r="I346" s="1">
        <v>1.2</v>
      </c>
      <c r="K346" s="2">
        <f t="shared" si="56"/>
        <v>400.90379008746356</v>
      </c>
      <c r="L346" s="12">
        <f t="shared" si="59"/>
        <v>251.5012549394738</v>
      </c>
      <c r="M346" s="20">
        <f t="shared" si="60"/>
        <v>149.40253514798977</v>
      </c>
      <c r="N346" s="6">
        <f t="shared" si="57"/>
        <v>124.50211262332481</v>
      </c>
      <c r="O346" s="7">
        <f t="shared" si="61"/>
        <v>230.04883348764986</v>
      </c>
      <c r="P346" s="13">
        <f t="shared" si="58"/>
        <v>0.54119862611695735</v>
      </c>
    </row>
    <row r="347" spans="1:16">
      <c r="B347" t="s">
        <v>31</v>
      </c>
      <c r="C347" s="1">
        <v>10000</v>
      </c>
      <c r="D347" s="1">
        <v>1890</v>
      </c>
      <c r="E347" s="1">
        <v>770.32</v>
      </c>
      <c r="F347" s="1">
        <v>5845.61</v>
      </c>
      <c r="G347" s="1">
        <v>139.26</v>
      </c>
      <c r="H347" s="1">
        <v>37.86</v>
      </c>
      <c r="I347" s="1">
        <v>1.2</v>
      </c>
      <c r="K347" s="2">
        <f t="shared" si="56"/>
        <v>367.82884310618067</v>
      </c>
      <c r="L347" s="12">
        <f t="shared" si="59"/>
        <v>251.5012549394738</v>
      </c>
      <c r="M347" s="20">
        <f t="shared" si="60"/>
        <v>116.32758816670687</v>
      </c>
      <c r="N347" s="6">
        <f t="shared" si="57"/>
        <v>96.939656805589067</v>
      </c>
      <c r="O347" s="7">
        <f t="shared" si="61"/>
        <v>230.04883348764986</v>
      </c>
      <c r="P347" s="13">
        <f t="shared" si="58"/>
        <v>0.42138729997426072</v>
      </c>
    </row>
    <row r="348" spans="1:16">
      <c r="B348" t="s">
        <v>32</v>
      </c>
      <c r="C348" s="1">
        <v>10000</v>
      </c>
      <c r="D348" s="1">
        <v>2107</v>
      </c>
      <c r="E348" s="1">
        <v>765.97</v>
      </c>
      <c r="F348" s="1">
        <v>6090.9</v>
      </c>
      <c r="G348" s="1">
        <v>231.07</v>
      </c>
      <c r="H348" s="1">
        <v>35.93</v>
      </c>
      <c r="I348" s="1">
        <v>2</v>
      </c>
      <c r="K348" s="2">
        <f t="shared" si="56"/>
        <v>643.11160590036184</v>
      </c>
      <c r="L348" s="12">
        <f t="shared" si="59"/>
        <v>251.5012549394738</v>
      </c>
      <c r="M348" s="20">
        <f t="shared" si="60"/>
        <v>391.61035096088801</v>
      </c>
      <c r="N348" s="6">
        <f t="shared" si="57"/>
        <v>195.80517548044401</v>
      </c>
      <c r="O348" s="7">
        <f t="shared" si="61"/>
        <v>230.04883348764986</v>
      </c>
      <c r="P348" s="13">
        <f t="shared" si="58"/>
        <v>0.85114613498336122</v>
      </c>
    </row>
    <row r="349" spans="1:16">
      <c r="B349" t="s">
        <v>32</v>
      </c>
      <c r="C349" s="1">
        <v>10000</v>
      </c>
      <c r="D349" s="1">
        <v>1668</v>
      </c>
      <c r="E349" s="1">
        <v>733.58</v>
      </c>
      <c r="F349" s="1">
        <v>4863.51</v>
      </c>
      <c r="G349" s="1">
        <v>145.91999999999999</v>
      </c>
      <c r="H349" s="1">
        <v>42.14</v>
      </c>
      <c r="I349" s="1">
        <v>2</v>
      </c>
      <c r="K349" s="2">
        <f t="shared" si="56"/>
        <v>346.27432368296149</v>
      </c>
      <c r="L349" s="12">
        <f t="shared" si="59"/>
        <v>251.5012549394738</v>
      </c>
      <c r="M349" s="20">
        <f t="shared" si="60"/>
        <v>94.773068743487698</v>
      </c>
      <c r="N349" s="6">
        <f t="shared" si="57"/>
        <v>47.386534371743849</v>
      </c>
      <c r="O349" s="7">
        <f t="shared" si="61"/>
        <v>230.04883348764986</v>
      </c>
      <c r="P349" s="13">
        <f t="shared" si="58"/>
        <v>0.2059846757461945</v>
      </c>
    </row>
    <row r="350" spans="1:16">
      <c r="B350" t="s">
        <v>32</v>
      </c>
      <c r="C350" s="1">
        <v>5100</v>
      </c>
      <c r="D350" s="1">
        <v>1824</v>
      </c>
      <c r="E350" s="1">
        <v>765.52</v>
      </c>
      <c r="F350" s="1">
        <v>5217.97</v>
      </c>
      <c r="G350" s="1">
        <v>179.29</v>
      </c>
      <c r="H350" s="1">
        <v>35.57</v>
      </c>
      <c r="I350" s="1">
        <v>2</v>
      </c>
      <c r="K350" s="2">
        <f t="shared" si="56"/>
        <v>504.04835535563677</v>
      </c>
      <c r="L350" s="12">
        <f t="shared" si="59"/>
        <v>251.5012549394738</v>
      </c>
      <c r="M350" s="20">
        <f t="shared" si="60"/>
        <v>252.54710041616298</v>
      </c>
      <c r="N350" s="6">
        <f t="shared" si="57"/>
        <v>126.27355020808149</v>
      </c>
      <c r="O350" s="7">
        <f t="shared" si="61"/>
        <v>230.04883348764986</v>
      </c>
      <c r="P350" s="13">
        <f t="shared" si="58"/>
        <v>0.54889889374231693</v>
      </c>
    </row>
    <row r="351" spans="1:16">
      <c r="B351" t="s">
        <v>33</v>
      </c>
      <c r="C351" s="1">
        <v>10000</v>
      </c>
      <c r="D351" s="1">
        <v>1862</v>
      </c>
      <c r="E351" s="1">
        <v>775.9</v>
      </c>
      <c r="F351" s="1">
        <v>6204.65</v>
      </c>
      <c r="G351" s="1">
        <v>309.43</v>
      </c>
      <c r="H351" s="1">
        <v>34.21</v>
      </c>
      <c r="I351" s="1">
        <v>2</v>
      </c>
      <c r="K351" s="2">
        <f t="shared" si="56"/>
        <v>904.50160771704179</v>
      </c>
      <c r="L351" s="12">
        <f t="shared" si="59"/>
        <v>251.5012549394738</v>
      </c>
      <c r="M351" s="20">
        <f t="shared" si="60"/>
        <v>653.00035277756797</v>
      </c>
      <c r="N351" s="6">
        <f t="shared" si="57"/>
        <v>326.50017638878398</v>
      </c>
      <c r="O351" s="7">
        <f t="shared" si="61"/>
        <v>230.04883348764986</v>
      </c>
      <c r="P351" s="13">
        <f t="shared" si="58"/>
        <v>1.4192646467225494</v>
      </c>
    </row>
    <row r="352" spans="1:16">
      <c r="B352" t="s">
        <v>33</v>
      </c>
      <c r="C352" s="1">
        <v>10000</v>
      </c>
      <c r="D352" s="1">
        <v>1633</v>
      </c>
      <c r="E352" s="1">
        <v>776.8</v>
      </c>
      <c r="F352" s="1">
        <v>5852.39</v>
      </c>
      <c r="G352" s="1">
        <v>235.61</v>
      </c>
      <c r="H352" s="1">
        <v>33.380000000000003</v>
      </c>
      <c r="I352" s="1">
        <v>2</v>
      </c>
      <c r="K352" s="2">
        <f t="shared" si="56"/>
        <v>705.84182144996998</v>
      </c>
      <c r="L352" s="12">
        <f t="shared" si="59"/>
        <v>251.5012549394738</v>
      </c>
      <c r="M352" s="20">
        <f t="shared" si="60"/>
        <v>454.34056651049616</v>
      </c>
      <c r="N352" s="6">
        <f t="shared" si="57"/>
        <v>227.17028325524808</v>
      </c>
      <c r="O352" s="7">
        <f t="shared" si="61"/>
        <v>230.04883348764986</v>
      </c>
      <c r="P352" s="13">
        <f t="shared" si="58"/>
        <v>0.98748722091409213</v>
      </c>
    </row>
    <row r="353" spans="2:16">
      <c r="B353" t="s">
        <v>33</v>
      </c>
      <c r="C353" s="1">
        <v>10000</v>
      </c>
      <c r="D353" s="1">
        <v>2395</v>
      </c>
      <c r="E353" s="1">
        <v>775.34</v>
      </c>
      <c r="F353" s="1">
        <v>5525.61</v>
      </c>
      <c r="G353" s="1">
        <v>280.27999999999997</v>
      </c>
      <c r="H353" s="1">
        <v>35.58</v>
      </c>
      <c r="I353" s="1">
        <v>2</v>
      </c>
      <c r="K353" s="2">
        <f t="shared" si="56"/>
        <v>787.74592467678474</v>
      </c>
      <c r="L353" s="12">
        <f t="shared" si="59"/>
        <v>251.5012549394738</v>
      </c>
      <c r="M353" s="20">
        <f t="shared" si="60"/>
        <v>536.24466973731091</v>
      </c>
      <c r="N353" s="6">
        <f t="shared" si="57"/>
        <v>268.12233486865546</v>
      </c>
      <c r="O353" s="7">
        <f t="shared" si="61"/>
        <v>230.04883348764986</v>
      </c>
      <c r="P353" s="13">
        <f t="shared" si="58"/>
        <v>1.1655018232598409</v>
      </c>
    </row>
    <row r="354" spans="2:16">
      <c r="B354" t="s">
        <v>34</v>
      </c>
      <c r="C354" s="1">
        <v>10000</v>
      </c>
      <c r="D354" s="1">
        <v>1807</v>
      </c>
      <c r="E354" s="1">
        <v>765.62</v>
      </c>
      <c r="F354" s="1">
        <v>6010.72</v>
      </c>
      <c r="G354" s="1">
        <v>245.97</v>
      </c>
      <c r="H354" s="1">
        <v>32.42</v>
      </c>
      <c r="I354" s="1">
        <v>2</v>
      </c>
      <c r="K354" s="2">
        <f t="shared" si="56"/>
        <v>758.6983343615052</v>
      </c>
      <c r="L354" s="12">
        <f t="shared" si="59"/>
        <v>251.5012549394738</v>
      </c>
      <c r="M354" s="20">
        <f t="shared" si="60"/>
        <v>507.19707942203138</v>
      </c>
      <c r="N354" s="6">
        <f t="shared" si="57"/>
        <v>253.59853971101569</v>
      </c>
      <c r="O354" s="7">
        <f t="shared" si="61"/>
        <v>230.04883348764986</v>
      </c>
      <c r="P354" s="13">
        <f t="shared" si="58"/>
        <v>1.1023682922723017</v>
      </c>
    </row>
    <row r="355" spans="2:16">
      <c r="B355" t="s">
        <v>34</v>
      </c>
      <c r="C355" s="1">
        <v>10000</v>
      </c>
      <c r="D355" s="1">
        <v>1614</v>
      </c>
      <c r="E355" s="1">
        <v>774.41</v>
      </c>
      <c r="F355" s="1">
        <v>5793.92</v>
      </c>
      <c r="G355" s="1">
        <v>217.86</v>
      </c>
      <c r="H355" s="1">
        <v>31.84</v>
      </c>
      <c r="I355" s="1">
        <v>2</v>
      </c>
      <c r="K355" s="2">
        <f t="shared" si="56"/>
        <v>684.23366834170861</v>
      </c>
      <c r="L355" s="12">
        <f t="shared" si="59"/>
        <v>251.5012549394738</v>
      </c>
      <c r="M355" s="20">
        <f t="shared" si="60"/>
        <v>432.73241340223478</v>
      </c>
      <c r="N355" s="6">
        <f t="shared" si="57"/>
        <v>216.36620670111739</v>
      </c>
      <c r="O355" s="7">
        <f t="shared" si="61"/>
        <v>230.04883348764986</v>
      </c>
      <c r="P355" s="13">
        <f t="shared" si="58"/>
        <v>0.94052294645837875</v>
      </c>
    </row>
    <row r="356" spans="2:16">
      <c r="B356" t="s">
        <v>34</v>
      </c>
      <c r="C356" s="1">
        <v>10000</v>
      </c>
      <c r="D356" s="1">
        <v>2149</v>
      </c>
      <c r="E356" s="1">
        <v>756.8</v>
      </c>
      <c r="F356" s="1">
        <v>5265.04</v>
      </c>
      <c r="G356" s="1">
        <v>233.61</v>
      </c>
      <c r="H356" s="1">
        <v>36.159999999999997</v>
      </c>
      <c r="I356" s="1">
        <v>2</v>
      </c>
      <c r="K356" s="2">
        <f t="shared" si="56"/>
        <v>646.04535398230098</v>
      </c>
      <c r="L356" s="12">
        <f t="shared" si="59"/>
        <v>251.5012549394738</v>
      </c>
      <c r="M356" s="20">
        <f t="shared" si="60"/>
        <v>394.54409904282716</v>
      </c>
      <c r="N356" s="6">
        <f t="shared" si="57"/>
        <v>197.27204952141358</v>
      </c>
      <c r="O356" s="7">
        <f t="shared" si="61"/>
        <v>230.04883348764986</v>
      </c>
      <c r="P356" s="13">
        <f t="shared" si="58"/>
        <v>0.85752249437945571</v>
      </c>
    </row>
    <row r="357" spans="2:16">
      <c r="B357" t="s">
        <v>35</v>
      </c>
      <c r="C357" s="1">
        <v>5100</v>
      </c>
      <c r="D357" s="1">
        <v>1523</v>
      </c>
      <c r="E357" s="1">
        <v>771.88</v>
      </c>
      <c r="F357" s="1">
        <v>6338.8</v>
      </c>
      <c r="G357" s="1">
        <v>137.38</v>
      </c>
      <c r="H357" s="1">
        <v>33.01</v>
      </c>
      <c r="I357" s="1">
        <v>1.3</v>
      </c>
      <c r="K357" s="2">
        <f t="shared" si="56"/>
        <v>416.17691608603451</v>
      </c>
      <c r="L357" s="12">
        <f t="shared" si="59"/>
        <v>251.5012549394738</v>
      </c>
      <c r="M357" s="20">
        <f t="shared" si="60"/>
        <v>164.67566114656071</v>
      </c>
      <c r="N357" s="6">
        <f t="shared" si="57"/>
        <v>126.6735854973544</v>
      </c>
      <c r="O357" s="7">
        <f t="shared" si="61"/>
        <v>230.04883348764986</v>
      </c>
      <c r="P357" s="13">
        <f t="shared" si="58"/>
        <v>0.55063780840320953</v>
      </c>
    </row>
    <row r="358" spans="2:16">
      <c r="B358" t="s">
        <v>35</v>
      </c>
      <c r="C358" s="1">
        <v>10000</v>
      </c>
      <c r="D358" s="1">
        <v>1648</v>
      </c>
      <c r="E358" s="1">
        <v>767.81</v>
      </c>
      <c r="F358" s="1">
        <v>5524.18</v>
      </c>
      <c r="G358" s="1">
        <v>121.36</v>
      </c>
      <c r="H358" s="1">
        <v>38.19</v>
      </c>
      <c r="I358" s="1">
        <v>1.3</v>
      </c>
      <c r="K358" s="2">
        <f t="shared" si="56"/>
        <v>317.77952343545428</v>
      </c>
      <c r="L358" s="12">
        <f t="shared" si="59"/>
        <v>251.5012549394738</v>
      </c>
      <c r="M358" s="20">
        <f t="shared" si="60"/>
        <v>66.278268495980484</v>
      </c>
      <c r="N358" s="6">
        <f t="shared" si="57"/>
        <v>50.983283458446522</v>
      </c>
      <c r="O358" s="7">
        <f t="shared" si="61"/>
        <v>230.04883348764986</v>
      </c>
      <c r="P358" s="13">
        <f t="shared" si="58"/>
        <v>0.22161939569749461</v>
      </c>
    </row>
    <row r="359" spans="2:16">
      <c r="B359" t="s">
        <v>35</v>
      </c>
      <c r="C359" s="1">
        <v>10000</v>
      </c>
      <c r="D359" s="1">
        <v>1514</v>
      </c>
      <c r="E359" s="1">
        <v>779.69</v>
      </c>
      <c r="F359" s="1">
        <v>5758.41</v>
      </c>
      <c r="G359" s="1">
        <v>120.2</v>
      </c>
      <c r="H359" s="1">
        <v>39.01</v>
      </c>
      <c r="I359" s="1">
        <v>1.3</v>
      </c>
      <c r="K359" s="2">
        <f t="shared" si="56"/>
        <v>308.12612150730587</v>
      </c>
      <c r="L359" s="12">
        <f t="shared" si="59"/>
        <v>251.5012549394738</v>
      </c>
      <c r="M359" s="20">
        <f t="shared" si="60"/>
        <v>56.624866567832072</v>
      </c>
      <c r="N359" s="6">
        <f t="shared" si="57"/>
        <v>43.557589667563128</v>
      </c>
      <c r="O359" s="7">
        <f t="shared" si="61"/>
        <v>230.04883348764986</v>
      </c>
      <c r="P359" s="13">
        <f t="shared" si="58"/>
        <v>0.1893406239327943</v>
      </c>
    </row>
    <row r="360" spans="2:16">
      <c r="B360" t="s">
        <v>36</v>
      </c>
      <c r="C360" s="1">
        <v>10000</v>
      </c>
      <c r="D360" s="1">
        <v>1540</v>
      </c>
      <c r="E360" s="1">
        <v>771.86</v>
      </c>
      <c r="F360" s="1">
        <v>6038.73</v>
      </c>
      <c r="G360" s="1">
        <v>835.47</v>
      </c>
      <c r="H360" s="1">
        <v>36.61</v>
      </c>
      <c r="I360" s="1">
        <v>1.7</v>
      </c>
      <c r="K360" s="2">
        <f t="shared" si="56"/>
        <v>2282.0813985249933</v>
      </c>
      <c r="L360" s="12">
        <f t="shared" si="59"/>
        <v>251.5012549394738</v>
      </c>
      <c r="M360" s="20">
        <f t="shared" si="60"/>
        <v>2030.5801435855196</v>
      </c>
      <c r="N360" s="6">
        <f t="shared" si="57"/>
        <v>1194.4589079914822</v>
      </c>
      <c r="O360" s="7">
        <f t="shared" si="61"/>
        <v>230.04883348764986</v>
      </c>
      <c r="P360" s="13">
        <f t="shared" si="58"/>
        <v>5.1921971951907615</v>
      </c>
    </row>
    <row r="361" spans="2:16">
      <c r="B361" t="s">
        <v>36</v>
      </c>
      <c r="C361" s="1">
        <v>10000</v>
      </c>
      <c r="D361" s="1">
        <v>1476</v>
      </c>
      <c r="E361" s="1">
        <v>747.21</v>
      </c>
      <c r="F361" s="1">
        <v>5196.1899999999996</v>
      </c>
      <c r="G361" s="1">
        <v>654.91999999999996</v>
      </c>
      <c r="H361" s="1">
        <v>35.549999999999997</v>
      </c>
      <c r="I361" s="1">
        <v>1.7</v>
      </c>
      <c r="K361" s="2">
        <f t="shared" si="56"/>
        <v>1842.2503516174402</v>
      </c>
      <c r="L361" s="12">
        <f t="shared" si="59"/>
        <v>251.5012549394738</v>
      </c>
      <c r="M361" s="20">
        <f t="shared" si="60"/>
        <v>1590.7490966779665</v>
      </c>
      <c r="N361" s="6">
        <f t="shared" si="57"/>
        <v>935.73476275174505</v>
      </c>
      <c r="O361" s="7">
        <f t="shared" si="61"/>
        <v>230.04883348764986</v>
      </c>
      <c r="P361" s="13">
        <f t="shared" si="58"/>
        <v>4.0675483920764144</v>
      </c>
    </row>
    <row r="362" spans="2:16">
      <c r="B362" t="s">
        <v>36</v>
      </c>
      <c r="C362" s="1">
        <v>10000</v>
      </c>
      <c r="D362" s="1">
        <v>1590</v>
      </c>
      <c r="E362" s="1">
        <v>777.06</v>
      </c>
      <c r="F362" s="1">
        <v>6005</v>
      </c>
      <c r="G362" s="1">
        <v>763.97</v>
      </c>
      <c r="H362" s="1">
        <v>34.25</v>
      </c>
      <c r="I362" s="1">
        <v>1.7</v>
      </c>
      <c r="K362" s="2">
        <f t="shared" si="56"/>
        <v>2230.5693430656934</v>
      </c>
      <c r="L362" s="12">
        <f t="shared" si="59"/>
        <v>251.5012549394738</v>
      </c>
      <c r="M362" s="20">
        <f t="shared" si="60"/>
        <v>1979.0680881262197</v>
      </c>
      <c r="N362" s="6">
        <f t="shared" si="57"/>
        <v>1164.1576988977763</v>
      </c>
      <c r="O362" s="7">
        <f t="shared" si="61"/>
        <v>230.04883348764986</v>
      </c>
      <c r="P362" s="13">
        <f t="shared" si="58"/>
        <v>5.0604807737930733</v>
      </c>
    </row>
    <row r="363" spans="2:16">
      <c r="B363" t="s">
        <v>37</v>
      </c>
      <c r="C363" s="1">
        <v>10000</v>
      </c>
      <c r="D363" s="1">
        <v>1909</v>
      </c>
      <c r="E363" s="1">
        <v>782.21</v>
      </c>
      <c r="F363" s="1">
        <v>6266.4</v>
      </c>
      <c r="G363" s="1">
        <v>242.4</v>
      </c>
      <c r="H363" s="1">
        <v>38.049999999999997</v>
      </c>
      <c r="I363" s="1">
        <v>2.2000000000000002</v>
      </c>
      <c r="K363" s="2">
        <f t="shared" si="56"/>
        <v>637.05650459921162</v>
      </c>
      <c r="L363" s="12">
        <f t="shared" si="59"/>
        <v>251.5012549394738</v>
      </c>
      <c r="M363" s="20">
        <f t="shared" si="60"/>
        <v>385.5552496597378</v>
      </c>
      <c r="N363" s="6">
        <f t="shared" si="57"/>
        <v>175.2523862089717</v>
      </c>
      <c r="O363" s="7">
        <f t="shared" si="61"/>
        <v>230.04883348764986</v>
      </c>
      <c r="P363" s="13">
        <f t="shared" si="58"/>
        <v>0.76180515046332586</v>
      </c>
    </row>
    <row r="364" spans="2:16">
      <c r="B364" t="s">
        <v>37</v>
      </c>
      <c r="C364" s="1">
        <v>10000</v>
      </c>
      <c r="D364" s="1">
        <v>1523</v>
      </c>
      <c r="E364" s="1">
        <v>786.53</v>
      </c>
      <c r="F364" s="1">
        <v>5028.93</v>
      </c>
      <c r="G364" s="1">
        <v>176.91</v>
      </c>
      <c r="H364" s="1">
        <v>39.08</v>
      </c>
      <c r="I364" s="1">
        <v>2.2000000000000002</v>
      </c>
      <c r="K364" s="2">
        <f t="shared" si="56"/>
        <v>452.68679631525083</v>
      </c>
      <c r="L364" s="12">
        <f t="shared" si="59"/>
        <v>251.5012549394738</v>
      </c>
      <c r="M364" s="20">
        <f t="shared" si="60"/>
        <v>201.18554137577704</v>
      </c>
      <c r="N364" s="6">
        <f t="shared" si="57"/>
        <v>91.447973352625922</v>
      </c>
      <c r="O364" s="7">
        <f t="shared" si="61"/>
        <v>230.04883348764986</v>
      </c>
      <c r="P364" s="13">
        <f t="shared" si="58"/>
        <v>0.39751548384849905</v>
      </c>
    </row>
    <row r="365" spans="2:16">
      <c r="B365" t="s">
        <v>37</v>
      </c>
      <c r="C365" s="1">
        <v>10000</v>
      </c>
      <c r="D365" s="1">
        <v>1639</v>
      </c>
      <c r="E365" s="1">
        <v>774.83</v>
      </c>
      <c r="F365" s="1">
        <v>5544.69</v>
      </c>
      <c r="G365" s="1">
        <v>160.76</v>
      </c>
      <c r="H365" s="1">
        <v>38.24</v>
      </c>
      <c r="I365" s="1">
        <v>2.2000000000000002</v>
      </c>
      <c r="K365" s="2">
        <f t="shared" si="56"/>
        <v>420.3974895397489</v>
      </c>
      <c r="L365" s="12">
        <f t="shared" si="59"/>
        <v>251.5012549394738</v>
      </c>
      <c r="M365" s="20">
        <f t="shared" si="60"/>
        <v>168.89623460027511</v>
      </c>
      <c r="N365" s="6">
        <f t="shared" si="57"/>
        <v>76.771015727397767</v>
      </c>
      <c r="O365" s="7">
        <f t="shared" si="61"/>
        <v>230.04883348764986</v>
      </c>
      <c r="P365" s="13">
        <f t="shared" si="58"/>
        <v>0.33371617044743335</v>
      </c>
    </row>
    <row r="366" spans="2:16">
      <c r="B366" t="s">
        <v>38</v>
      </c>
      <c r="C366" s="1">
        <v>10000</v>
      </c>
      <c r="D366" s="1">
        <v>1986</v>
      </c>
      <c r="E366" s="1">
        <v>762.64</v>
      </c>
      <c r="F366" s="1">
        <v>5552.5</v>
      </c>
      <c r="G366" s="1">
        <v>153.99</v>
      </c>
      <c r="H366" s="1">
        <v>33.39</v>
      </c>
      <c r="I366" s="1">
        <v>2.35</v>
      </c>
      <c r="K366" s="2">
        <f t="shared" si="56"/>
        <v>461.18598382749332</v>
      </c>
      <c r="L366" s="12">
        <f t="shared" si="59"/>
        <v>251.5012549394738</v>
      </c>
      <c r="M366" s="20">
        <f t="shared" si="60"/>
        <v>209.68472888801952</v>
      </c>
      <c r="N366" s="6">
        <f t="shared" si="57"/>
        <v>89.227544207667876</v>
      </c>
      <c r="O366" s="7">
        <f t="shared" si="61"/>
        <v>230.04883348764986</v>
      </c>
      <c r="P366" s="13">
        <f t="shared" si="58"/>
        <v>0.38786349339371046</v>
      </c>
    </row>
    <row r="367" spans="2:16">
      <c r="B367" t="s">
        <v>38</v>
      </c>
      <c r="C367" s="1">
        <v>10000</v>
      </c>
      <c r="D367" s="1">
        <v>1536</v>
      </c>
      <c r="E367" s="1">
        <v>751.58</v>
      </c>
      <c r="F367" s="1">
        <v>5072.6899999999996</v>
      </c>
      <c r="G367" s="1">
        <v>134.09</v>
      </c>
      <c r="H367" s="1">
        <v>36.49</v>
      </c>
      <c r="I367" s="1">
        <v>2.35</v>
      </c>
      <c r="K367" s="2">
        <f t="shared" si="56"/>
        <v>367.47053987393804</v>
      </c>
      <c r="L367" s="12">
        <f t="shared" si="59"/>
        <v>251.5012549394738</v>
      </c>
      <c r="M367" s="20">
        <f t="shared" si="60"/>
        <v>115.96928493446424</v>
      </c>
      <c r="N367" s="6">
        <f t="shared" si="57"/>
        <v>49.348631887006057</v>
      </c>
      <c r="O367" s="7">
        <f t="shared" si="61"/>
        <v>230.04883348764986</v>
      </c>
      <c r="P367" s="13">
        <f t="shared" si="58"/>
        <v>0.21451372362492477</v>
      </c>
    </row>
    <row r="368" spans="2:16">
      <c r="B368" t="s">
        <v>38</v>
      </c>
      <c r="C368" s="1">
        <v>8895</v>
      </c>
      <c r="D368" s="1">
        <v>1582</v>
      </c>
      <c r="E368" s="1">
        <v>713.68</v>
      </c>
      <c r="F368" s="1">
        <v>5513.62</v>
      </c>
      <c r="G368" s="1">
        <v>148.78</v>
      </c>
      <c r="H368" s="1">
        <v>46.2</v>
      </c>
      <c r="I368" s="1">
        <v>2.35</v>
      </c>
      <c r="K368" s="2">
        <f t="shared" si="56"/>
        <v>322.03463203463201</v>
      </c>
      <c r="L368" s="12">
        <f t="shared" si="59"/>
        <v>251.5012549394738</v>
      </c>
      <c r="M368" s="20">
        <f t="shared" si="60"/>
        <v>70.533377095158215</v>
      </c>
      <c r="N368" s="6">
        <f t="shared" si="57"/>
        <v>30.014203019216261</v>
      </c>
      <c r="O368" s="7">
        <f t="shared" si="61"/>
        <v>230.04883348764986</v>
      </c>
      <c r="P368" s="13">
        <f t="shared" si="58"/>
        <v>0.13046883378709925</v>
      </c>
    </row>
    <row r="369" spans="1:16">
      <c r="B369" t="s">
        <v>39</v>
      </c>
      <c r="C369" s="1">
        <v>10000</v>
      </c>
      <c r="D369" s="1">
        <v>1922</v>
      </c>
      <c r="E369" s="1">
        <v>808.99</v>
      </c>
      <c r="F369" s="1">
        <v>5846.85</v>
      </c>
      <c r="G369" s="1">
        <v>453.21</v>
      </c>
      <c r="H369" s="1">
        <v>36.56</v>
      </c>
      <c r="I369" s="1">
        <v>2</v>
      </c>
      <c r="K369" s="2">
        <f t="shared" si="56"/>
        <v>1239.6334792122539</v>
      </c>
      <c r="L369" s="12">
        <f t="shared" si="59"/>
        <v>251.5012549394738</v>
      </c>
      <c r="M369" s="20">
        <f t="shared" si="60"/>
        <v>988.13222427278004</v>
      </c>
      <c r="N369" s="6">
        <f t="shared" si="57"/>
        <v>494.06611213639002</v>
      </c>
      <c r="O369" s="7">
        <f t="shared" si="61"/>
        <v>230.04883348764986</v>
      </c>
      <c r="P369" s="13">
        <f t="shared" si="58"/>
        <v>2.1476575414276722</v>
      </c>
    </row>
    <row r="370" spans="1:16">
      <c r="B370" t="s">
        <v>39</v>
      </c>
      <c r="C370" s="1">
        <v>10000</v>
      </c>
      <c r="D370" s="1">
        <v>1919</v>
      </c>
      <c r="E370" s="1">
        <v>765.44</v>
      </c>
      <c r="F370" s="1">
        <v>5039.22</v>
      </c>
      <c r="G370" s="1">
        <v>346.76</v>
      </c>
      <c r="H370" s="1">
        <v>44.57</v>
      </c>
      <c r="I370" s="1">
        <v>2</v>
      </c>
      <c r="K370" s="2">
        <f t="shared" si="56"/>
        <v>778.01211577294134</v>
      </c>
      <c r="L370" s="12">
        <f t="shared" si="59"/>
        <v>251.5012549394738</v>
      </c>
      <c r="M370" s="20">
        <f t="shared" si="60"/>
        <v>526.51086083346752</v>
      </c>
      <c r="N370" s="6">
        <f t="shared" si="57"/>
        <v>263.25543041673376</v>
      </c>
      <c r="O370" s="7">
        <f t="shared" si="61"/>
        <v>230.04883348764986</v>
      </c>
      <c r="P370" s="13">
        <f t="shared" si="58"/>
        <v>1.1443458609446355</v>
      </c>
    </row>
    <row r="371" spans="1:16">
      <c r="B371" t="s">
        <v>39</v>
      </c>
      <c r="C371" s="1">
        <v>6240</v>
      </c>
      <c r="D371" s="1">
        <v>1702</v>
      </c>
      <c r="E371" s="1">
        <v>802.65</v>
      </c>
      <c r="F371" s="1">
        <v>5460.79</v>
      </c>
      <c r="G371" s="1">
        <v>448.74</v>
      </c>
      <c r="H371" s="1">
        <v>49.09</v>
      </c>
      <c r="I371" s="1">
        <v>2</v>
      </c>
      <c r="K371" s="2">
        <f t="shared" si="56"/>
        <v>914.11692809126089</v>
      </c>
      <c r="L371" s="12">
        <f t="shared" si="59"/>
        <v>251.5012549394738</v>
      </c>
      <c r="M371" s="20">
        <f t="shared" si="60"/>
        <v>662.61567315178706</v>
      </c>
      <c r="N371" s="6">
        <f t="shared" si="57"/>
        <v>331.30783657589353</v>
      </c>
      <c r="O371" s="7">
        <f t="shared" si="61"/>
        <v>230.04883348764986</v>
      </c>
      <c r="P371" s="13">
        <f t="shared" si="58"/>
        <v>1.4401630799561509</v>
      </c>
    </row>
    <row r="372" spans="1:16">
      <c r="B372" t="s">
        <v>40</v>
      </c>
      <c r="C372" s="1">
        <v>10000</v>
      </c>
      <c r="D372" s="1">
        <v>1262</v>
      </c>
      <c r="E372" s="1">
        <v>774.77</v>
      </c>
      <c r="F372" s="1">
        <v>5614.2</v>
      </c>
      <c r="G372" s="1">
        <v>154.03</v>
      </c>
      <c r="H372" s="1">
        <v>34.65</v>
      </c>
      <c r="I372" s="1">
        <v>2.1</v>
      </c>
      <c r="K372" s="2">
        <f t="shared" si="56"/>
        <v>444.53102453102451</v>
      </c>
      <c r="L372" s="12">
        <f t="shared" si="59"/>
        <v>251.5012549394738</v>
      </c>
      <c r="M372" s="20">
        <f t="shared" si="60"/>
        <v>193.02976959155072</v>
      </c>
      <c r="N372" s="6">
        <f t="shared" si="57"/>
        <v>91.918937900738428</v>
      </c>
      <c r="O372" s="7">
        <f t="shared" si="61"/>
        <v>230.04883348764986</v>
      </c>
      <c r="P372" s="13">
        <f t="shared" si="58"/>
        <v>0.39956272112839503</v>
      </c>
    </row>
    <row r="373" spans="1:16">
      <c r="B373" t="s">
        <v>40</v>
      </c>
      <c r="C373" s="1">
        <v>10000</v>
      </c>
      <c r="D373" s="1">
        <v>1410</v>
      </c>
      <c r="E373" s="1">
        <v>759.52</v>
      </c>
      <c r="F373" s="1">
        <v>5300.82</v>
      </c>
      <c r="G373" s="1">
        <v>129.24</v>
      </c>
      <c r="H373" s="1">
        <v>35.1</v>
      </c>
      <c r="I373" s="1">
        <v>2.1</v>
      </c>
      <c r="K373" s="2">
        <f t="shared" si="56"/>
        <v>368.20512820512823</v>
      </c>
      <c r="L373" s="12">
        <f t="shared" si="59"/>
        <v>251.5012549394738</v>
      </c>
      <c r="M373" s="20">
        <f t="shared" si="60"/>
        <v>116.70387326565444</v>
      </c>
      <c r="N373" s="6">
        <f t="shared" si="57"/>
        <v>55.573272983644969</v>
      </c>
      <c r="O373" s="7">
        <f t="shared" si="61"/>
        <v>230.04883348764986</v>
      </c>
      <c r="P373" s="13">
        <f t="shared" si="58"/>
        <v>0.24157163564417036</v>
      </c>
    </row>
    <row r="374" spans="1:16" ht="15.75" thickBot="1">
      <c r="B374" t="s">
        <v>40</v>
      </c>
      <c r="C374" s="1">
        <v>4920</v>
      </c>
      <c r="D374" s="1">
        <v>859</v>
      </c>
      <c r="E374" s="1">
        <v>749.86</v>
      </c>
      <c r="F374" s="1">
        <v>5326.86</v>
      </c>
      <c r="G374" s="1">
        <v>218.27</v>
      </c>
      <c r="H374" s="1">
        <v>55.42</v>
      </c>
      <c r="I374" s="1">
        <v>2.1</v>
      </c>
      <c r="K374" s="2">
        <f t="shared" si="56"/>
        <v>393.84698664741973</v>
      </c>
      <c r="L374" s="12">
        <f t="shared" si="59"/>
        <v>251.5012549394738</v>
      </c>
      <c r="M374" s="21">
        <f t="shared" si="60"/>
        <v>142.34573170794593</v>
      </c>
      <c r="N374" s="6">
        <f t="shared" si="57"/>
        <v>67.783681765688542</v>
      </c>
      <c r="O374" s="7">
        <f t="shared" si="61"/>
        <v>230.04883348764986</v>
      </c>
      <c r="P374" s="13">
        <f t="shared" si="58"/>
        <v>0.29464910009781686</v>
      </c>
    </row>
    <row r="375" spans="1:16">
      <c r="K375" s="2" t="e">
        <f t="shared" si="56"/>
        <v>#DIV/0!</v>
      </c>
      <c r="L375" s="8" t="s">
        <v>9</v>
      </c>
      <c r="M375" s="19" t="s">
        <v>10</v>
      </c>
      <c r="N375" s="9" t="s">
        <v>11</v>
      </c>
      <c r="O375" s="10" t="s">
        <v>12</v>
      </c>
      <c r="P375" s="11" t="s">
        <v>13</v>
      </c>
    </row>
    <row r="376" spans="1:16">
      <c r="A376" t="s">
        <v>25</v>
      </c>
      <c r="B376" t="s">
        <v>30</v>
      </c>
      <c r="C376" s="1">
        <v>10000</v>
      </c>
      <c r="D376" s="1">
        <v>8917</v>
      </c>
      <c r="E376" s="1">
        <v>47.2</v>
      </c>
      <c r="F376" s="1">
        <v>399.48</v>
      </c>
      <c r="G376" s="1">
        <v>9.09</v>
      </c>
      <c r="H376" s="1">
        <v>50.78</v>
      </c>
      <c r="I376" s="1">
        <v>1</v>
      </c>
      <c r="K376" s="2">
        <f t="shared" si="56"/>
        <v>17.900748326112641</v>
      </c>
      <c r="L376" s="12">
        <f>AVERAGE(K376:K378)</f>
        <v>16.328696533836247</v>
      </c>
      <c r="M376" s="20">
        <f>K376-L376</f>
        <v>1.5720517922763939</v>
      </c>
      <c r="N376" s="6">
        <f>M376/I376</f>
        <v>1.5720517922763939</v>
      </c>
      <c r="O376" s="18">
        <f>AVERAGE(N376:N408)</f>
        <v>24.691833565286927</v>
      </c>
      <c r="P376" s="13">
        <f>N376/O376</f>
        <v>6.3666871401825198E-2</v>
      </c>
    </row>
    <row r="377" spans="1:16">
      <c r="B377" t="s">
        <v>30</v>
      </c>
      <c r="C377" s="1">
        <v>10000</v>
      </c>
      <c r="D377" s="1">
        <v>9594</v>
      </c>
      <c r="E377" s="1">
        <v>37.82</v>
      </c>
      <c r="F377" s="1">
        <v>321.39999999999998</v>
      </c>
      <c r="G377" s="1">
        <v>7.46</v>
      </c>
      <c r="H377" s="1">
        <v>50.33</v>
      </c>
      <c r="I377" s="1">
        <v>1</v>
      </c>
      <c r="K377" s="2">
        <f t="shared" si="56"/>
        <v>14.822173653884363</v>
      </c>
      <c r="L377" s="12">
        <f>L376</f>
        <v>16.328696533836247</v>
      </c>
      <c r="M377" s="20">
        <f>K377-L377</f>
        <v>-1.5065228799518842</v>
      </c>
      <c r="N377" s="6">
        <f t="shared" ref="N377:N408" si="62">M377/I377</f>
        <v>-1.5065228799518842</v>
      </c>
      <c r="O377" s="7">
        <f>O376</f>
        <v>24.691833565286927</v>
      </c>
      <c r="P377" s="13">
        <f t="shared" ref="P377:P408" si="63">N377/O377</f>
        <v>-6.1013001564607698E-2</v>
      </c>
    </row>
    <row r="378" spans="1:16">
      <c r="B378" t="s">
        <v>30</v>
      </c>
      <c r="C378" s="1">
        <v>10000</v>
      </c>
      <c r="D378" s="1">
        <v>8742</v>
      </c>
      <c r="E378" s="1">
        <v>45.6</v>
      </c>
      <c r="F378" s="1">
        <v>367.11</v>
      </c>
      <c r="G378" s="1">
        <v>8.8000000000000007</v>
      </c>
      <c r="H378" s="1">
        <v>54.11</v>
      </c>
      <c r="I378" s="1">
        <v>1</v>
      </c>
      <c r="K378" s="2">
        <f t="shared" si="56"/>
        <v>16.263167621511737</v>
      </c>
      <c r="L378" s="12">
        <f t="shared" ref="L378:L408" si="64">L377</f>
        <v>16.328696533836247</v>
      </c>
      <c r="M378" s="20">
        <f t="shared" ref="M378:M408" si="65">K378-L378</f>
        <v>-6.5528912324509747E-2</v>
      </c>
      <c r="N378" s="6">
        <f t="shared" si="62"/>
        <v>-6.5528912324509747E-2</v>
      </c>
      <c r="O378" s="7">
        <f t="shared" ref="O378:O408" si="66">O377</f>
        <v>24.691833565286927</v>
      </c>
      <c r="P378" s="13">
        <f t="shared" si="63"/>
        <v>-2.6538698372175051E-3</v>
      </c>
    </row>
    <row r="379" spans="1:16">
      <c r="B379" t="s">
        <v>31</v>
      </c>
      <c r="C379" s="1">
        <v>10000</v>
      </c>
      <c r="D379" s="1">
        <v>9667</v>
      </c>
      <c r="E379" s="1">
        <v>48.33</v>
      </c>
      <c r="F379" s="1">
        <v>418.43</v>
      </c>
      <c r="G379" s="1">
        <v>13.15</v>
      </c>
      <c r="H379" s="1">
        <v>52.96</v>
      </c>
      <c r="I379" s="1">
        <v>1.2</v>
      </c>
      <c r="K379" s="2">
        <f t="shared" si="56"/>
        <v>24.830060422960727</v>
      </c>
      <c r="L379" s="12">
        <f t="shared" si="64"/>
        <v>16.328696533836247</v>
      </c>
      <c r="M379" s="20">
        <f t="shared" si="65"/>
        <v>8.5013638891244803</v>
      </c>
      <c r="N379" s="6">
        <f t="shared" si="62"/>
        <v>7.0844699076037339</v>
      </c>
      <c r="O379" s="7">
        <f t="shared" si="66"/>
        <v>24.691833565286927</v>
      </c>
      <c r="P379" s="13">
        <f t="shared" si="63"/>
        <v>0.28691550543915267</v>
      </c>
    </row>
    <row r="380" spans="1:16">
      <c r="B380" t="s">
        <v>31</v>
      </c>
      <c r="C380" s="1">
        <v>10000</v>
      </c>
      <c r="D380" s="1">
        <v>9738</v>
      </c>
      <c r="E380" s="1">
        <v>47.2</v>
      </c>
      <c r="F380" s="1">
        <v>393.91</v>
      </c>
      <c r="G380" s="1">
        <v>12.44</v>
      </c>
      <c r="H380" s="1">
        <v>51.65</v>
      </c>
      <c r="I380" s="1">
        <v>1.2</v>
      </c>
      <c r="K380" s="2">
        <f t="shared" si="56"/>
        <v>24.08518877057115</v>
      </c>
      <c r="L380" s="12">
        <f t="shared" si="64"/>
        <v>16.328696533836247</v>
      </c>
      <c r="M380" s="20">
        <f t="shared" si="65"/>
        <v>7.7564922367349034</v>
      </c>
      <c r="N380" s="6">
        <f t="shared" si="62"/>
        <v>6.4637435306124198</v>
      </c>
      <c r="O380" s="7">
        <f t="shared" si="66"/>
        <v>24.691833565286927</v>
      </c>
      <c r="P380" s="13">
        <f t="shared" si="63"/>
        <v>0.26177657133164417</v>
      </c>
    </row>
    <row r="381" spans="1:16">
      <c r="B381" t="s">
        <v>31</v>
      </c>
      <c r="C381" s="1">
        <v>10000</v>
      </c>
      <c r="D381" s="1">
        <v>9587</v>
      </c>
      <c r="E381" s="1">
        <v>47.58</v>
      </c>
      <c r="F381" s="1">
        <v>393.01</v>
      </c>
      <c r="G381" s="1">
        <v>11.99</v>
      </c>
      <c r="H381" s="1">
        <v>55.64</v>
      </c>
      <c r="I381" s="1">
        <v>1.2</v>
      </c>
      <c r="K381" s="2">
        <f t="shared" si="56"/>
        <v>21.549245147375988</v>
      </c>
      <c r="L381" s="12">
        <f t="shared" si="64"/>
        <v>16.328696533836247</v>
      </c>
      <c r="M381" s="20">
        <f t="shared" si="65"/>
        <v>5.2205486135397408</v>
      </c>
      <c r="N381" s="6">
        <f t="shared" si="62"/>
        <v>4.3504571779497843</v>
      </c>
      <c r="O381" s="7">
        <f t="shared" si="66"/>
        <v>24.691833565286927</v>
      </c>
      <c r="P381" s="13">
        <f t="shared" si="63"/>
        <v>0.17619012239195897</v>
      </c>
    </row>
    <row r="382" spans="1:16">
      <c r="B382" t="s">
        <v>32</v>
      </c>
      <c r="C382" s="1">
        <v>10000</v>
      </c>
      <c r="D382" s="1">
        <v>9455</v>
      </c>
      <c r="E382" s="1">
        <v>47.13</v>
      </c>
      <c r="F382" s="1">
        <v>397.87</v>
      </c>
      <c r="G382" s="1">
        <v>24.29</v>
      </c>
      <c r="H382" s="1">
        <v>58.58</v>
      </c>
      <c r="I382" s="1">
        <v>2</v>
      </c>
      <c r="K382" s="2">
        <f t="shared" si="56"/>
        <v>41.464663707750084</v>
      </c>
      <c r="L382" s="12">
        <f t="shared" si="64"/>
        <v>16.328696533836247</v>
      </c>
      <c r="M382" s="20">
        <f t="shared" si="65"/>
        <v>25.135967173913837</v>
      </c>
      <c r="N382" s="6">
        <f t="shared" si="62"/>
        <v>12.567983586956919</v>
      </c>
      <c r="O382" s="7">
        <f t="shared" si="66"/>
        <v>24.691833565286927</v>
      </c>
      <c r="P382" s="13">
        <f t="shared" si="63"/>
        <v>0.50899353236471057</v>
      </c>
    </row>
    <row r="383" spans="1:16">
      <c r="B383" t="s">
        <v>32</v>
      </c>
      <c r="C383" s="1">
        <v>10000</v>
      </c>
      <c r="D383" s="1">
        <v>9679</v>
      </c>
      <c r="E383" s="1">
        <v>41.82</v>
      </c>
      <c r="F383" s="1">
        <v>358.05</v>
      </c>
      <c r="G383" s="1">
        <v>16.12</v>
      </c>
      <c r="H383" s="1">
        <v>54.67</v>
      </c>
      <c r="I383" s="1">
        <v>2</v>
      </c>
      <c r="K383" s="2">
        <f t="shared" si="56"/>
        <v>29.486006950795684</v>
      </c>
      <c r="L383" s="12">
        <f t="shared" si="64"/>
        <v>16.328696533836247</v>
      </c>
      <c r="M383" s="20">
        <f t="shared" si="65"/>
        <v>13.157310416959437</v>
      </c>
      <c r="N383" s="6">
        <f t="shared" si="62"/>
        <v>6.5786552084797183</v>
      </c>
      <c r="O383" s="7">
        <f t="shared" si="66"/>
        <v>24.691833565286927</v>
      </c>
      <c r="P383" s="13">
        <f t="shared" si="63"/>
        <v>0.26643040465525963</v>
      </c>
    </row>
    <row r="384" spans="1:16">
      <c r="B384" t="s">
        <v>32</v>
      </c>
      <c r="C384" s="1">
        <v>10000</v>
      </c>
      <c r="D384" s="1">
        <v>9368</v>
      </c>
      <c r="E384" s="1">
        <v>48.69</v>
      </c>
      <c r="F384" s="1">
        <v>398.49</v>
      </c>
      <c r="G384" s="1">
        <v>20.11</v>
      </c>
      <c r="H384" s="1">
        <v>55.02</v>
      </c>
      <c r="I384" s="1">
        <v>2</v>
      </c>
      <c r="K384" s="2">
        <f t="shared" si="56"/>
        <v>36.550345328971275</v>
      </c>
      <c r="L384" s="12">
        <f t="shared" si="64"/>
        <v>16.328696533836247</v>
      </c>
      <c r="M384" s="20">
        <f t="shared" si="65"/>
        <v>20.221648795135028</v>
      </c>
      <c r="N384" s="6">
        <f t="shared" si="62"/>
        <v>10.110824397567514</v>
      </c>
      <c r="O384" s="7">
        <f t="shared" si="66"/>
        <v>24.691833565286927</v>
      </c>
      <c r="P384" s="13">
        <f t="shared" si="63"/>
        <v>0.40948050175511636</v>
      </c>
    </row>
    <row r="385" spans="2:16">
      <c r="B385" t="s">
        <v>33</v>
      </c>
      <c r="C385" s="1">
        <v>10000</v>
      </c>
      <c r="D385" s="1">
        <v>9090</v>
      </c>
      <c r="E385" s="1">
        <v>47.86</v>
      </c>
      <c r="F385" s="1">
        <v>405.09</v>
      </c>
      <c r="G385" s="1">
        <v>23.96</v>
      </c>
      <c r="H385" s="1">
        <v>59.2</v>
      </c>
      <c r="I385" s="1">
        <v>2</v>
      </c>
      <c r="K385" s="2">
        <f t="shared" si="56"/>
        <v>40.472972972972968</v>
      </c>
      <c r="L385" s="12">
        <f t="shared" si="64"/>
        <v>16.328696533836247</v>
      </c>
      <c r="M385" s="20">
        <f t="shared" si="65"/>
        <v>24.144276439136721</v>
      </c>
      <c r="N385" s="6">
        <f t="shared" si="62"/>
        <v>12.072138219568361</v>
      </c>
      <c r="O385" s="7">
        <f t="shared" si="66"/>
        <v>24.691833565286927</v>
      </c>
      <c r="P385" s="13">
        <f t="shared" si="63"/>
        <v>0.48891218174012013</v>
      </c>
    </row>
    <row r="386" spans="2:16">
      <c r="B386" t="s">
        <v>33</v>
      </c>
      <c r="C386" s="1">
        <v>10000</v>
      </c>
      <c r="D386" s="1">
        <v>9354</v>
      </c>
      <c r="E386" s="1">
        <v>48.08</v>
      </c>
      <c r="F386" s="1">
        <v>388.56</v>
      </c>
      <c r="G386" s="1">
        <v>26.58</v>
      </c>
      <c r="H386" s="1">
        <v>52.63</v>
      </c>
      <c r="I386" s="1">
        <v>2</v>
      </c>
      <c r="K386" s="2">
        <f t="shared" si="56"/>
        <v>50.503515105453154</v>
      </c>
      <c r="L386" s="12">
        <f t="shared" si="64"/>
        <v>16.328696533836247</v>
      </c>
      <c r="M386" s="20">
        <f t="shared" si="65"/>
        <v>34.17481857161691</v>
      </c>
      <c r="N386" s="6">
        <f t="shared" si="62"/>
        <v>17.087409285808455</v>
      </c>
      <c r="O386" s="7">
        <f t="shared" si="66"/>
        <v>24.691833565286927</v>
      </c>
      <c r="P386" s="13">
        <f t="shared" si="63"/>
        <v>0.6920267480593596</v>
      </c>
    </row>
    <row r="387" spans="2:16">
      <c r="B387" t="s">
        <v>33</v>
      </c>
      <c r="C387" s="1">
        <v>10000</v>
      </c>
      <c r="D387" s="1">
        <v>9180</v>
      </c>
      <c r="E387" s="1">
        <v>48.64</v>
      </c>
      <c r="F387" s="1">
        <v>394.44</v>
      </c>
      <c r="G387" s="1">
        <v>22.55</v>
      </c>
      <c r="H387" s="1">
        <v>52.84</v>
      </c>
      <c r="I387" s="1">
        <v>2</v>
      </c>
      <c r="K387" s="2">
        <f t="shared" ref="K387:K450" si="67">G387/H387*100</f>
        <v>42.676003028009085</v>
      </c>
      <c r="L387" s="12">
        <f t="shared" si="64"/>
        <v>16.328696533836247</v>
      </c>
      <c r="M387" s="20">
        <f t="shared" si="65"/>
        <v>26.347306494172837</v>
      </c>
      <c r="N387" s="6">
        <f t="shared" si="62"/>
        <v>13.173653247086419</v>
      </c>
      <c r="O387" s="7">
        <f t="shared" si="66"/>
        <v>24.691833565286927</v>
      </c>
      <c r="P387" s="13">
        <f t="shared" si="63"/>
        <v>0.53352268118341084</v>
      </c>
    </row>
    <row r="388" spans="2:16">
      <c r="B388" t="s">
        <v>34</v>
      </c>
      <c r="C388" s="1">
        <v>7485</v>
      </c>
      <c r="D388" s="1">
        <v>8088</v>
      </c>
      <c r="E388" s="1">
        <v>45.5</v>
      </c>
      <c r="F388" s="1">
        <v>396.84</v>
      </c>
      <c r="G388" s="1">
        <v>19.829999999999998</v>
      </c>
      <c r="H388" s="1">
        <v>58.7</v>
      </c>
      <c r="I388" s="1">
        <v>2</v>
      </c>
      <c r="K388" s="2">
        <f t="shared" si="67"/>
        <v>33.781942078364565</v>
      </c>
      <c r="L388" s="12">
        <f t="shared" si="64"/>
        <v>16.328696533836247</v>
      </c>
      <c r="M388" s="20">
        <f t="shared" si="65"/>
        <v>17.453245544528318</v>
      </c>
      <c r="N388" s="6">
        <f t="shared" si="62"/>
        <v>8.7266227722641592</v>
      </c>
      <c r="O388" s="7">
        <f t="shared" si="66"/>
        <v>24.691833565286927</v>
      </c>
      <c r="P388" s="13">
        <f t="shared" si="63"/>
        <v>0.35342141559436485</v>
      </c>
    </row>
    <row r="389" spans="2:16">
      <c r="B389" t="s">
        <v>34</v>
      </c>
      <c r="C389" s="1">
        <v>4935</v>
      </c>
      <c r="D389" s="1">
        <v>8632</v>
      </c>
      <c r="E389" s="1">
        <v>44.63</v>
      </c>
      <c r="F389" s="1">
        <v>378.73</v>
      </c>
      <c r="G389" s="1">
        <v>21.42</v>
      </c>
      <c r="H389" s="1">
        <v>57</v>
      </c>
      <c r="I389" s="1">
        <v>2</v>
      </c>
      <c r="K389" s="2">
        <f t="shared" si="67"/>
        <v>37.578947368421055</v>
      </c>
      <c r="L389" s="12">
        <f t="shared" si="64"/>
        <v>16.328696533836247</v>
      </c>
      <c r="M389" s="20">
        <f t="shared" si="65"/>
        <v>21.250250834584808</v>
      </c>
      <c r="N389" s="6">
        <f t="shared" si="62"/>
        <v>10.625125417292404</v>
      </c>
      <c r="O389" s="7">
        <f t="shared" si="66"/>
        <v>24.691833565286927</v>
      </c>
      <c r="P389" s="13">
        <f t="shared" si="63"/>
        <v>0.43030929190409584</v>
      </c>
    </row>
    <row r="390" spans="2:16">
      <c r="B390" t="s">
        <v>34</v>
      </c>
      <c r="C390" s="1">
        <v>10000</v>
      </c>
      <c r="D390" s="1">
        <v>8919</v>
      </c>
      <c r="E390" s="1">
        <v>44.03</v>
      </c>
      <c r="F390" s="1">
        <v>376.58</v>
      </c>
      <c r="G390" s="1">
        <v>20.13</v>
      </c>
      <c r="H390" s="1">
        <v>57.5</v>
      </c>
      <c r="I390" s="1">
        <v>2</v>
      </c>
      <c r="K390" s="2">
        <f t="shared" si="67"/>
        <v>35.008695652173913</v>
      </c>
      <c r="L390" s="12">
        <f t="shared" si="64"/>
        <v>16.328696533836247</v>
      </c>
      <c r="M390" s="20">
        <f t="shared" si="65"/>
        <v>18.679999118337665</v>
      </c>
      <c r="N390" s="6">
        <f t="shared" si="62"/>
        <v>9.3399995591688327</v>
      </c>
      <c r="O390" s="7">
        <f t="shared" si="66"/>
        <v>24.691833565286927</v>
      </c>
      <c r="P390" s="13">
        <f t="shared" si="63"/>
        <v>0.37826269703597443</v>
      </c>
    </row>
    <row r="391" spans="2:16">
      <c r="B391" t="s">
        <v>35</v>
      </c>
      <c r="C391" s="1">
        <v>10000</v>
      </c>
      <c r="D391" s="1">
        <v>8026</v>
      </c>
      <c r="E391" s="1">
        <v>44.26</v>
      </c>
      <c r="F391" s="1">
        <v>408.64</v>
      </c>
      <c r="G391" s="1">
        <v>15.2</v>
      </c>
      <c r="H391" s="1">
        <v>56.52</v>
      </c>
      <c r="I391" s="1">
        <v>1.3</v>
      </c>
      <c r="K391" s="2">
        <f t="shared" si="67"/>
        <v>26.893135173389947</v>
      </c>
      <c r="L391" s="12">
        <f t="shared" si="64"/>
        <v>16.328696533836247</v>
      </c>
      <c r="M391" s="20">
        <f t="shared" si="65"/>
        <v>10.5644386395537</v>
      </c>
      <c r="N391" s="6">
        <f t="shared" si="62"/>
        <v>8.1264912611951541</v>
      </c>
      <c r="O391" s="7">
        <f t="shared" si="66"/>
        <v>24.691833565286927</v>
      </c>
      <c r="P391" s="13">
        <f t="shared" si="63"/>
        <v>0.32911655749291135</v>
      </c>
    </row>
    <row r="392" spans="2:16">
      <c r="B392" t="s">
        <v>35</v>
      </c>
      <c r="C392" s="1">
        <v>10000</v>
      </c>
      <c r="D392" s="1">
        <v>8087</v>
      </c>
      <c r="E392" s="1">
        <v>47.37</v>
      </c>
      <c r="F392" s="1">
        <v>384.67</v>
      </c>
      <c r="G392" s="1">
        <v>13.53</v>
      </c>
      <c r="H392" s="1">
        <v>52.08</v>
      </c>
      <c r="I392" s="1">
        <v>1.3</v>
      </c>
      <c r="K392" s="2">
        <f t="shared" si="67"/>
        <v>25.97926267281106</v>
      </c>
      <c r="L392" s="12">
        <f t="shared" si="64"/>
        <v>16.328696533836247</v>
      </c>
      <c r="M392" s="20">
        <f t="shared" si="65"/>
        <v>9.6505661389748134</v>
      </c>
      <c r="N392" s="6">
        <f t="shared" si="62"/>
        <v>7.4235124145960096</v>
      </c>
      <c r="O392" s="7">
        <f t="shared" si="66"/>
        <v>24.691833565286927</v>
      </c>
      <c r="P392" s="13">
        <f t="shared" si="63"/>
        <v>0.30064646252242572</v>
      </c>
    </row>
    <row r="393" spans="2:16">
      <c r="B393" t="s">
        <v>35</v>
      </c>
      <c r="C393" s="1">
        <v>8145</v>
      </c>
      <c r="D393" s="1">
        <v>6413</v>
      </c>
      <c r="E393" s="1">
        <v>38.380000000000003</v>
      </c>
      <c r="F393" s="1">
        <v>350.14</v>
      </c>
      <c r="G393" s="1">
        <v>12.63</v>
      </c>
      <c r="H393" s="1">
        <v>53.19</v>
      </c>
      <c r="I393" s="1">
        <v>1.3</v>
      </c>
      <c r="K393" s="2">
        <f t="shared" si="67"/>
        <v>23.745064861816132</v>
      </c>
      <c r="L393" s="12">
        <f t="shared" si="64"/>
        <v>16.328696533836247</v>
      </c>
      <c r="M393" s="20">
        <f t="shared" si="65"/>
        <v>7.4163683279798853</v>
      </c>
      <c r="N393" s="6">
        <f t="shared" si="62"/>
        <v>5.7048987138306808</v>
      </c>
      <c r="O393" s="7">
        <f t="shared" si="66"/>
        <v>24.691833565286927</v>
      </c>
      <c r="P393" s="13">
        <f t="shared" si="63"/>
        <v>0.23104394814368609</v>
      </c>
    </row>
    <row r="394" spans="2:16">
      <c r="B394" t="s">
        <v>36</v>
      </c>
      <c r="C394" s="1">
        <v>10000</v>
      </c>
      <c r="D394" s="1">
        <v>8943</v>
      </c>
      <c r="E394" s="1">
        <v>43.61</v>
      </c>
      <c r="F394" s="1">
        <v>378.04</v>
      </c>
      <c r="G394" s="1">
        <v>105.57</v>
      </c>
      <c r="H394" s="1">
        <v>55.84</v>
      </c>
      <c r="I394" s="1">
        <v>1.7</v>
      </c>
      <c r="K394" s="2">
        <f t="shared" si="67"/>
        <v>189.05802292263607</v>
      </c>
      <c r="L394" s="12">
        <f t="shared" si="64"/>
        <v>16.328696533836247</v>
      </c>
      <c r="M394" s="20">
        <f t="shared" si="65"/>
        <v>172.72932638879982</v>
      </c>
      <c r="N394" s="6">
        <f t="shared" si="62"/>
        <v>101.60548611105872</v>
      </c>
      <c r="O394" s="7">
        <f t="shared" si="66"/>
        <v>24.691833565286927</v>
      </c>
      <c r="P394" s="13">
        <f t="shared" si="63"/>
        <v>4.1149429361900864</v>
      </c>
    </row>
    <row r="395" spans="2:16">
      <c r="B395" t="s">
        <v>36</v>
      </c>
      <c r="C395" s="1">
        <v>10000</v>
      </c>
      <c r="D395" s="1">
        <v>8367</v>
      </c>
      <c r="E395" s="1">
        <v>48.27</v>
      </c>
      <c r="F395" s="1">
        <v>412.77</v>
      </c>
      <c r="G395" s="1">
        <v>117.74</v>
      </c>
      <c r="H395" s="1">
        <v>55.96</v>
      </c>
      <c r="I395" s="1">
        <v>1.7</v>
      </c>
      <c r="K395" s="2">
        <f t="shared" si="67"/>
        <v>210.40028591851322</v>
      </c>
      <c r="L395" s="12">
        <f t="shared" si="64"/>
        <v>16.328696533836247</v>
      </c>
      <c r="M395" s="20">
        <f t="shared" si="65"/>
        <v>194.07158938467697</v>
      </c>
      <c r="N395" s="6">
        <f t="shared" si="62"/>
        <v>114.1597584615747</v>
      </c>
      <c r="O395" s="7">
        <f t="shared" si="66"/>
        <v>24.691833565286927</v>
      </c>
      <c r="P395" s="13">
        <f t="shared" si="63"/>
        <v>4.6233811741735726</v>
      </c>
    </row>
    <row r="396" spans="2:16">
      <c r="B396" t="s">
        <v>36</v>
      </c>
      <c r="C396" s="1">
        <v>10000</v>
      </c>
      <c r="D396" s="1">
        <v>8439</v>
      </c>
      <c r="E396" s="1">
        <v>45.99</v>
      </c>
      <c r="F396" s="1">
        <v>393.1</v>
      </c>
      <c r="G396" s="1">
        <v>113.4</v>
      </c>
      <c r="H396" s="1">
        <v>54.91</v>
      </c>
      <c r="I396" s="1">
        <v>1.7</v>
      </c>
      <c r="K396" s="2">
        <f t="shared" si="67"/>
        <v>206.51975960662904</v>
      </c>
      <c r="L396" s="12">
        <f t="shared" si="64"/>
        <v>16.328696533836247</v>
      </c>
      <c r="M396" s="20">
        <f t="shared" si="65"/>
        <v>190.19106307279279</v>
      </c>
      <c r="N396" s="6">
        <f t="shared" si="62"/>
        <v>111.87709592517223</v>
      </c>
      <c r="O396" s="7">
        <f t="shared" si="66"/>
        <v>24.691833565286927</v>
      </c>
      <c r="P396" s="13">
        <f t="shared" si="63"/>
        <v>4.5309351219042275</v>
      </c>
    </row>
    <row r="397" spans="2:16">
      <c r="B397" t="s">
        <v>37</v>
      </c>
      <c r="C397" s="1">
        <v>10000</v>
      </c>
      <c r="D397" s="1">
        <v>9333</v>
      </c>
      <c r="E397" s="1">
        <v>45.07</v>
      </c>
      <c r="F397" s="1">
        <v>399.72</v>
      </c>
      <c r="G397" s="1">
        <v>60.18</v>
      </c>
      <c r="H397" s="1">
        <v>58.09</v>
      </c>
      <c r="I397" s="1">
        <v>2.2000000000000002</v>
      </c>
      <c r="K397" s="2">
        <f t="shared" si="67"/>
        <v>103.59786538130487</v>
      </c>
      <c r="L397" s="12">
        <f t="shared" si="64"/>
        <v>16.328696533836247</v>
      </c>
      <c r="M397" s="20">
        <f t="shared" si="65"/>
        <v>87.26916884746862</v>
      </c>
      <c r="N397" s="6">
        <f t="shared" si="62"/>
        <v>39.667804021576643</v>
      </c>
      <c r="O397" s="7">
        <f t="shared" si="66"/>
        <v>24.691833565286927</v>
      </c>
      <c r="P397" s="13">
        <f t="shared" si="63"/>
        <v>1.6065151223659517</v>
      </c>
    </row>
    <row r="398" spans="2:16">
      <c r="B398" t="s">
        <v>37</v>
      </c>
      <c r="C398" s="1">
        <v>10000</v>
      </c>
      <c r="D398" s="1">
        <v>9022</v>
      </c>
      <c r="E398" s="1">
        <v>42.86</v>
      </c>
      <c r="F398" s="1">
        <v>359.97</v>
      </c>
      <c r="G398" s="1">
        <v>60.39</v>
      </c>
      <c r="H398" s="1">
        <v>56.35</v>
      </c>
      <c r="I398" s="1">
        <v>2.2000000000000002</v>
      </c>
      <c r="K398" s="2">
        <f t="shared" si="67"/>
        <v>107.16947648624667</v>
      </c>
      <c r="L398" s="12">
        <f t="shared" si="64"/>
        <v>16.328696533836247</v>
      </c>
      <c r="M398" s="20">
        <f t="shared" si="65"/>
        <v>90.840779952410415</v>
      </c>
      <c r="N398" s="6">
        <f t="shared" si="62"/>
        <v>41.291263614732003</v>
      </c>
      <c r="O398" s="7">
        <f t="shared" si="66"/>
        <v>24.691833565286927</v>
      </c>
      <c r="P398" s="13">
        <f t="shared" si="63"/>
        <v>1.6722639696057819</v>
      </c>
    </row>
    <row r="399" spans="2:16">
      <c r="B399" t="s">
        <v>37</v>
      </c>
      <c r="C399" s="1">
        <v>10000</v>
      </c>
      <c r="D399" s="1">
        <v>9072</v>
      </c>
      <c r="E399" s="1">
        <v>40.380000000000003</v>
      </c>
      <c r="F399" s="1">
        <v>354.24</v>
      </c>
      <c r="G399" s="1">
        <v>52.37</v>
      </c>
      <c r="H399" s="1">
        <v>55.11</v>
      </c>
      <c r="I399" s="1">
        <v>2.2000000000000002</v>
      </c>
      <c r="K399" s="2">
        <f t="shared" si="67"/>
        <v>95.028125567047709</v>
      </c>
      <c r="L399" s="12">
        <f t="shared" si="64"/>
        <v>16.328696533836247</v>
      </c>
      <c r="M399" s="20">
        <f t="shared" si="65"/>
        <v>78.699429033211459</v>
      </c>
      <c r="N399" s="6">
        <f t="shared" si="62"/>
        <v>35.772467742368839</v>
      </c>
      <c r="O399" s="7">
        <f t="shared" si="66"/>
        <v>24.691833565286927</v>
      </c>
      <c r="P399" s="13">
        <f t="shared" si="63"/>
        <v>1.448757041383093</v>
      </c>
    </row>
    <row r="400" spans="2:16">
      <c r="B400" t="s">
        <v>38</v>
      </c>
      <c r="C400" s="1">
        <v>10000</v>
      </c>
      <c r="D400" s="1">
        <v>9186</v>
      </c>
      <c r="E400" s="1">
        <v>44.59</v>
      </c>
      <c r="F400" s="1">
        <v>397.8</v>
      </c>
      <c r="G400" s="1">
        <v>39.15</v>
      </c>
      <c r="H400" s="1">
        <v>58.75</v>
      </c>
      <c r="I400" s="1">
        <v>2.35</v>
      </c>
      <c r="K400" s="2">
        <f t="shared" si="67"/>
        <v>66.638297872340431</v>
      </c>
      <c r="L400" s="12">
        <f t="shared" si="64"/>
        <v>16.328696533836247</v>
      </c>
      <c r="M400" s="20">
        <f t="shared" si="65"/>
        <v>50.30960133850418</v>
      </c>
      <c r="N400" s="6">
        <f t="shared" si="62"/>
        <v>21.408340995108162</v>
      </c>
      <c r="O400" s="7">
        <f t="shared" si="66"/>
        <v>24.691833565286927</v>
      </c>
      <c r="P400" s="13">
        <f t="shared" si="63"/>
        <v>0.86702111200057375</v>
      </c>
    </row>
    <row r="401" spans="1:16">
      <c r="B401" t="s">
        <v>38</v>
      </c>
      <c r="C401" s="1">
        <v>10000</v>
      </c>
      <c r="D401" s="1">
        <v>8981</v>
      </c>
      <c r="E401" s="1">
        <v>42.49</v>
      </c>
      <c r="F401" s="1">
        <v>370.56</v>
      </c>
      <c r="G401" s="1">
        <v>25.73</v>
      </c>
      <c r="H401" s="1">
        <v>56.69</v>
      </c>
      <c r="I401" s="1">
        <v>2.35</v>
      </c>
      <c r="K401" s="2">
        <f t="shared" si="67"/>
        <v>45.387193508555299</v>
      </c>
      <c r="L401" s="12">
        <f t="shared" si="64"/>
        <v>16.328696533836247</v>
      </c>
      <c r="M401" s="20">
        <f t="shared" si="65"/>
        <v>29.058496974719052</v>
      </c>
      <c r="N401" s="6">
        <f t="shared" si="62"/>
        <v>12.365317861582575</v>
      </c>
      <c r="O401" s="7">
        <f t="shared" si="66"/>
        <v>24.691833565286927</v>
      </c>
      <c r="P401" s="13">
        <f t="shared" si="63"/>
        <v>0.50078572856437797</v>
      </c>
    </row>
    <row r="402" spans="1:16">
      <c r="B402" t="s">
        <v>38</v>
      </c>
      <c r="C402" s="1">
        <v>10000</v>
      </c>
      <c r="D402" s="1">
        <v>8191</v>
      </c>
      <c r="E402" s="1">
        <v>38.409999999999997</v>
      </c>
      <c r="F402" s="1">
        <v>333.26</v>
      </c>
      <c r="G402" s="1">
        <v>17.47</v>
      </c>
      <c r="H402" s="1">
        <v>53.17</v>
      </c>
      <c r="I402" s="1">
        <v>2.35</v>
      </c>
      <c r="K402" s="2">
        <f t="shared" si="67"/>
        <v>32.856874177167569</v>
      </c>
      <c r="L402" s="12">
        <f t="shared" si="64"/>
        <v>16.328696533836247</v>
      </c>
      <c r="M402" s="20">
        <f t="shared" si="65"/>
        <v>16.528177643331322</v>
      </c>
      <c r="N402" s="6">
        <f t="shared" si="62"/>
        <v>7.0332670822686474</v>
      </c>
      <c r="O402" s="7">
        <f t="shared" si="66"/>
        <v>24.691833565286927</v>
      </c>
      <c r="P402" s="13">
        <f t="shared" si="63"/>
        <v>0.2848418309507959</v>
      </c>
    </row>
    <row r="403" spans="1:16">
      <c r="B403" t="s">
        <v>39</v>
      </c>
      <c r="C403" s="1">
        <v>10000</v>
      </c>
      <c r="D403" s="1">
        <v>9286</v>
      </c>
      <c r="E403" s="1">
        <v>40.82</v>
      </c>
      <c r="F403" s="1">
        <v>357.42</v>
      </c>
      <c r="G403" s="1">
        <v>84.5</v>
      </c>
      <c r="H403" s="1">
        <v>56.66</v>
      </c>
      <c r="I403" s="1">
        <v>2</v>
      </c>
      <c r="K403" s="2">
        <f t="shared" si="67"/>
        <v>149.13519237557361</v>
      </c>
      <c r="L403" s="12">
        <f t="shared" si="64"/>
        <v>16.328696533836247</v>
      </c>
      <c r="M403" s="20">
        <f t="shared" si="65"/>
        <v>132.80649584173736</v>
      </c>
      <c r="N403" s="6">
        <f t="shared" si="62"/>
        <v>66.403247920868679</v>
      </c>
      <c r="O403" s="7">
        <f t="shared" si="66"/>
        <v>24.691833565286927</v>
      </c>
      <c r="P403" s="13">
        <f t="shared" si="63"/>
        <v>2.6892797468966356</v>
      </c>
    </row>
    <row r="404" spans="1:16">
      <c r="B404" t="s">
        <v>39</v>
      </c>
      <c r="C404" s="1">
        <v>10000</v>
      </c>
      <c r="D404" s="1">
        <v>9148</v>
      </c>
      <c r="E404" s="1">
        <v>47.96</v>
      </c>
      <c r="F404" s="1">
        <v>366.87</v>
      </c>
      <c r="G404" s="1">
        <v>71.650000000000006</v>
      </c>
      <c r="H404" s="1">
        <v>60.01</v>
      </c>
      <c r="I404" s="1">
        <v>2</v>
      </c>
      <c r="K404" s="2">
        <f t="shared" si="67"/>
        <v>119.39676720546576</v>
      </c>
      <c r="L404" s="12">
        <f t="shared" si="64"/>
        <v>16.328696533836247</v>
      </c>
      <c r="M404" s="20">
        <f t="shared" si="65"/>
        <v>103.06807067162951</v>
      </c>
      <c r="N404" s="6">
        <f t="shared" si="62"/>
        <v>51.534035335814757</v>
      </c>
      <c r="O404" s="7">
        <f t="shared" si="66"/>
        <v>24.691833565286927</v>
      </c>
      <c r="P404" s="13">
        <f t="shared" si="63"/>
        <v>2.0870882350456146</v>
      </c>
    </row>
    <row r="405" spans="1:16">
      <c r="B405" t="s">
        <v>39</v>
      </c>
      <c r="C405" s="1">
        <v>10000</v>
      </c>
      <c r="D405" s="1">
        <v>8975</v>
      </c>
      <c r="E405" s="1">
        <v>50.59</v>
      </c>
      <c r="F405" s="1">
        <v>373.34</v>
      </c>
      <c r="G405" s="1">
        <v>55.51</v>
      </c>
      <c r="H405" s="1">
        <v>58.9</v>
      </c>
      <c r="I405" s="1">
        <v>2</v>
      </c>
      <c r="K405" s="2">
        <f t="shared" si="67"/>
        <v>94.244482173174873</v>
      </c>
      <c r="L405" s="12">
        <f t="shared" si="64"/>
        <v>16.328696533836247</v>
      </c>
      <c r="M405" s="20">
        <f t="shared" si="65"/>
        <v>77.915785639338623</v>
      </c>
      <c r="N405" s="6">
        <f t="shared" si="62"/>
        <v>38.957892819669311</v>
      </c>
      <c r="O405" s="7">
        <f t="shared" si="66"/>
        <v>24.691833565286927</v>
      </c>
      <c r="P405" s="13">
        <f t="shared" si="63"/>
        <v>1.5777642724126553</v>
      </c>
    </row>
    <row r="406" spans="1:16">
      <c r="B406" t="s">
        <v>40</v>
      </c>
      <c r="C406" s="1">
        <v>10000</v>
      </c>
      <c r="D406" s="1">
        <v>9118</v>
      </c>
      <c r="E406" s="1">
        <v>47.95</v>
      </c>
      <c r="F406" s="1">
        <v>409.84</v>
      </c>
      <c r="G406" s="1">
        <v>30.23</v>
      </c>
      <c r="H406" s="1">
        <v>57.9</v>
      </c>
      <c r="I406" s="1">
        <v>2.1</v>
      </c>
      <c r="K406" s="2">
        <f t="shared" si="67"/>
        <v>52.210708117443872</v>
      </c>
      <c r="L406" s="12">
        <f t="shared" si="64"/>
        <v>16.328696533836247</v>
      </c>
      <c r="M406" s="20">
        <f t="shared" si="65"/>
        <v>35.882011583607621</v>
      </c>
      <c r="N406" s="6">
        <f t="shared" si="62"/>
        <v>17.086672182670295</v>
      </c>
      <c r="O406" s="7">
        <f t="shared" si="66"/>
        <v>24.691833565286927</v>
      </c>
      <c r="P406" s="13">
        <f t="shared" si="63"/>
        <v>0.69199689595719749</v>
      </c>
    </row>
    <row r="407" spans="1:16">
      <c r="B407" t="s">
        <v>40</v>
      </c>
      <c r="C407" s="1">
        <v>10000</v>
      </c>
      <c r="D407" s="1">
        <v>9584</v>
      </c>
      <c r="E407" s="1">
        <v>45.22</v>
      </c>
      <c r="F407" s="1">
        <v>389.45</v>
      </c>
      <c r="G407" s="1">
        <v>18.600000000000001</v>
      </c>
      <c r="H407" s="1">
        <v>55.74</v>
      </c>
      <c r="I407" s="1">
        <v>2.1</v>
      </c>
      <c r="K407" s="2">
        <f t="shared" si="67"/>
        <v>33.369214208826698</v>
      </c>
      <c r="L407" s="12">
        <f t="shared" si="64"/>
        <v>16.328696533836247</v>
      </c>
      <c r="M407" s="20">
        <f t="shared" si="65"/>
        <v>17.040517674990451</v>
      </c>
      <c r="N407" s="6">
        <f t="shared" si="62"/>
        <v>8.1145322261859292</v>
      </c>
      <c r="O407" s="7">
        <f t="shared" si="66"/>
        <v>24.691833565286927</v>
      </c>
      <c r="P407" s="13">
        <f t="shared" si="63"/>
        <v>0.32863222590297075</v>
      </c>
    </row>
    <row r="408" spans="1:16" ht="15.75" thickBot="1">
      <c r="B408" t="s">
        <v>40</v>
      </c>
      <c r="C408" s="1">
        <v>10000</v>
      </c>
      <c r="D408" s="1">
        <v>9334</v>
      </c>
      <c r="E408" s="1">
        <v>42.42</v>
      </c>
      <c r="F408" s="1">
        <v>362.56</v>
      </c>
      <c r="G408" s="1">
        <v>18.64</v>
      </c>
      <c r="H408" s="1">
        <v>55.85</v>
      </c>
      <c r="I408" s="1">
        <v>2.1</v>
      </c>
      <c r="K408" s="2">
        <f t="shared" si="67"/>
        <v>33.375111906893466</v>
      </c>
      <c r="L408" s="12">
        <f t="shared" si="64"/>
        <v>16.328696533836247</v>
      </c>
      <c r="M408" s="21">
        <f t="shared" si="65"/>
        <v>17.046415373057219</v>
      </c>
      <c r="N408" s="6">
        <f t="shared" si="62"/>
        <v>8.1173406538367701</v>
      </c>
      <c r="O408" s="7">
        <f t="shared" si="66"/>
        <v>24.691833565286927</v>
      </c>
      <c r="P408" s="13">
        <f t="shared" si="63"/>
        <v>0.32874596503228309</v>
      </c>
    </row>
    <row r="409" spans="1:16">
      <c r="K409" s="2" t="e">
        <f t="shared" si="67"/>
        <v>#DIV/0!</v>
      </c>
      <c r="L409" s="8" t="s">
        <v>9</v>
      </c>
      <c r="M409" s="19" t="s">
        <v>10</v>
      </c>
      <c r="N409" s="9" t="s">
        <v>11</v>
      </c>
      <c r="O409" s="10" t="s">
        <v>12</v>
      </c>
      <c r="P409" s="11" t="s">
        <v>13</v>
      </c>
    </row>
    <row r="410" spans="1:16">
      <c r="A410" t="s">
        <v>47</v>
      </c>
      <c r="B410" t="s">
        <v>30</v>
      </c>
      <c r="C410" s="1">
        <v>10000</v>
      </c>
      <c r="D410" s="1">
        <v>9986</v>
      </c>
      <c r="E410" s="1">
        <v>104.73</v>
      </c>
      <c r="F410" s="1">
        <v>54.05</v>
      </c>
      <c r="G410" s="1">
        <v>2.39</v>
      </c>
      <c r="H410" s="1">
        <v>19.53</v>
      </c>
      <c r="I410" s="1">
        <v>1</v>
      </c>
      <c r="K410" s="2">
        <f t="shared" si="67"/>
        <v>12.237583205325141</v>
      </c>
      <c r="L410" s="12">
        <f>AVERAGE(K410:K412)</f>
        <v>11.111630159104969</v>
      </c>
      <c r="M410" s="20">
        <f>K410-L410</f>
        <v>1.1259530462201717</v>
      </c>
      <c r="N410" s="6">
        <f>M410/I410</f>
        <v>1.1259530462201717</v>
      </c>
      <c r="O410" s="18">
        <f>AVERAGE(N410:N442)</f>
        <v>29.494717310723143</v>
      </c>
      <c r="P410" s="13">
        <f>N410/O410</f>
        <v>3.8174735982664208E-2</v>
      </c>
    </row>
    <row r="411" spans="1:16">
      <c r="B411" t="s">
        <v>30</v>
      </c>
      <c r="C411" s="1">
        <v>10000</v>
      </c>
      <c r="D411" s="1">
        <v>9993</v>
      </c>
      <c r="E411" s="1">
        <v>105.61</v>
      </c>
      <c r="F411" s="1">
        <v>54.86</v>
      </c>
      <c r="G411" s="1">
        <v>2.38</v>
      </c>
      <c r="H411" s="1">
        <v>23.14</v>
      </c>
      <c r="I411" s="1">
        <v>1</v>
      </c>
      <c r="K411" s="2">
        <f t="shared" si="67"/>
        <v>10.285220397579947</v>
      </c>
      <c r="L411" s="12">
        <f>L410</f>
        <v>11.111630159104969</v>
      </c>
      <c r="M411" s="20">
        <f>K411-L411</f>
        <v>-0.82640976152502255</v>
      </c>
      <c r="N411" s="6">
        <f t="shared" ref="N411:N442" si="68">M411/I411</f>
        <v>-0.82640976152502255</v>
      </c>
      <c r="O411" s="7">
        <f>O410</f>
        <v>29.494717310723143</v>
      </c>
      <c r="P411" s="13">
        <f t="shared" ref="P411:P442" si="69">N411/O411</f>
        <v>-2.8018907685023711E-2</v>
      </c>
    </row>
    <row r="412" spans="1:16">
      <c r="B412" t="s">
        <v>30</v>
      </c>
      <c r="C412" s="1">
        <v>10000</v>
      </c>
      <c r="D412" s="1">
        <v>9991</v>
      </c>
      <c r="E412" s="1">
        <v>98.87</v>
      </c>
      <c r="F412" s="1">
        <v>51.73</v>
      </c>
      <c r="G412" s="1">
        <v>2.29</v>
      </c>
      <c r="H412" s="1">
        <v>21.18</v>
      </c>
      <c r="I412" s="1">
        <v>1</v>
      </c>
      <c r="K412" s="2">
        <f t="shared" si="67"/>
        <v>10.812086874409822</v>
      </c>
      <c r="L412" s="12">
        <f t="shared" ref="L412:L442" si="70">L411</f>
        <v>11.111630159104969</v>
      </c>
      <c r="M412" s="20">
        <f t="shared" ref="M412:M442" si="71">K412-L412</f>
        <v>-0.29954328469514735</v>
      </c>
      <c r="N412" s="6">
        <f t="shared" si="68"/>
        <v>-0.29954328469514735</v>
      </c>
      <c r="O412" s="7">
        <f t="shared" ref="O412:O442" si="72">O411</f>
        <v>29.494717310723143</v>
      </c>
      <c r="P412" s="13">
        <f t="shared" si="69"/>
        <v>-1.0155828297640437E-2</v>
      </c>
    </row>
    <row r="413" spans="1:16">
      <c r="B413" t="s">
        <v>31</v>
      </c>
      <c r="C413" s="1">
        <v>10000</v>
      </c>
      <c r="D413" s="1">
        <v>9980</v>
      </c>
      <c r="E413" s="1">
        <v>107.66</v>
      </c>
      <c r="F413" s="1">
        <v>55.18</v>
      </c>
      <c r="G413" s="1">
        <v>2.63</v>
      </c>
      <c r="H413" s="1">
        <v>18.5</v>
      </c>
      <c r="I413" s="1">
        <v>1.2</v>
      </c>
      <c r="K413" s="2">
        <f t="shared" si="67"/>
        <v>14.216216216216216</v>
      </c>
      <c r="L413" s="12">
        <f t="shared" si="70"/>
        <v>11.111630159104969</v>
      </c>
      <c r="M413" s="20">
        <f t="shared" si="71"/>
        <v>3.1045860571112467</v>
      </c>
      <c r="N413" s="6">
        <f t="shared" si="68"/>
        <v>2.5871550475927059</v>
      </c>
      <c r="O413" s="7">
        <f t="shared" si="72"/>
        <v>29.494717310723143</v>
      </c>
      <c r="P413" s="13">
        <f t="shared" si="69"/>
        <v>8.771587875677371E-2</v>
      </c>
    </row>
    <row r="414" spans="1:16">
      <c r="B414" t="s">
        <v>31</v>
      </c>
      <c r="C414" s="1">
        <v>10000</v>
      </c>
      <c r="D414" s="1">
        <v>9988</v>
      </c>
      <c r="E414" s="1">
        <v>105.81</v>
      </c>
      <c r="F414" s="1">
        <v>54.89</v>
      </c>
      <c r="G414" s="1">
        <v>2.61</v>
      </c>
      <c r="H414" s="1">
        <v>18.07</v>
      </c>
      <c r="I414" s="1">
        <v>1.2</v>
      </c>
      <c r="K414" s="2">
        <f t="shared" si="67"/>
        <v>14.443829551743221</v>
      </c>
      <c r="L414" s="12">
        <f t="shared" si="70"/>
        <v>11.111630159104969</v>
      </c>
      <c r="M414" s="20">
        <f t="shared" si="71"/>
        <v>3.3321993926382518</v>
      </c>
      <c r="N414" s="6">
        <f t="shared" si="68"/>
        <v>2.7768328271985432</v>
      </c>
      <c r="O414" s="7">
        <f t="shared" si="72"/>
        <v>29.494717310723143</v>
      </c>
      <c r="P414" s="13">
        <f t="shared" si="69"/>
        <v>9.414678560723122E-2</v>
      </c>
    </row>
    <row r="415" spans="1:16">
      <c r="B415" t="s">
        <v>31</v>
      </c>
      <c r="C415" s="1">
        <v>10000</v>
      </c>
      <c r="D415" s="1">
        <v>9975</v>
      </c>
      <c r="E415" s="1">
        <v>101.7</v>
      </c>
      <c r="F415" s="1">
        <v>52.39</v>
      </c>
      <c r="G415" s="1">
        <v>2.59</v>
      </c>
      <c r="H415" s="1">
        <v>23.54</v>
      </c>
      <c r="I415" s="1">
        <v>1.2</v>
      </c>
      <c r="K415" s="2">
        <f t="shared" si="67"/>
        <v>11.002548853016142</v>
      </c>
      <c r="L415" s="12">
        <f t="shared" si="70"/>
        <v>11.111630159104969</v>
      </c>
      <c r="M415" s="20">
        <f t="shared" si="71"/>
        <v>-0.10908130608882693</v>
      </c>
      <c r="N415" s="6">
        <f t="shared" si="68"/>
        <v>-9.0901088407355779E-2</v>
      </c>
      <c r="O415" s="7">
        <f t="shared" si="72"/>
        <v>29.494717310723143</v>
      </c>
      <c r="P415" s="13">
        <f t="shared" si="69"/>
        <v>-3.0819447241932931E-3</v>
      </c>
    </row>
    <row r="416" spans="1:16">
      <c r="B416" t="s">
        <v>32</v>
      </c>
      <c r="C416" s="1">
        <v>10000</v>
      </c>
      <c r="D416" s="1">
        <v>9985</v>
      </c>
      <c r="E416" s="1">
        <v>106.64</v>
      </c>
      <c r="F416" s="1">
        <v>54.78</v>
      </c>
      <c r="G416" s="1">
        <v>4.28</v>
      </c>
      <c r="H416" s="1">
        <v>18.309999999999999</v>
      </c>
      <c r="I416" s="1">
        <v>2</v>
      </c>
      <c r="K416" s="2">
        <f t="shared" si="67"/>
        <v>23.375204806116876</v>
      </c>
      <c r="L416" s="12">
        <f t="shared" si="70"/>
        <v>11.111630159104969</v>
      </c>
      <c r="M416" s="20">
        <f t="shared" si="71"/>
        <v>12.263574647011907</v>
      </c>
      <c r="N416" s="6">
        <f t="shared" si="68"/>
        <v>6.1317873235059537</v>
      </c>
      <c r="O416" s="7">
        <f t="shared" si="72"/>
        <v>29.494717310723143</v>
      </c>
      <c r="P416" s="13">
        <f t="shared" si="69"/>
        <v>0.20789442593764654</v>
      </c>
    </row>
    <row r="417" spans="2:16">
      <c r="B417" t="s">
        <v>32</v>
      </c>
      <c r="C417" s="1">
        <v>10000</v>
      </c>
      <c r="D417" s="1">
        <v>9986</v>
      </c>
      <c r="E417" s="1">
        <v>111.39</v>
      </c>
      <c r="F417" s="1">
        <v>56.07</v>
      </c>
      <c r="G417" s="1">
        <v>4.41</v>
      </c>
      <c r="H417" s="1">
        <v>24.47</v>
      </c>
      <c r="I417" s="1">
        <v>2</v>
      </c>
      <c r="K417" s="2">
        <f t="shared" si="67"/>
        <v>18.022067838169189</v>
      </c>
      <c r="L417" s="12">
        <f t="shared" si="70"/>
        <v>11.111630159104969</v>
      </c>
      <c r="M417" s="20">
        <f t="shared" si="71"/>
        <v>6.9104376790642199</v>
      </c>
      <c r="N417" s="6">
        <f t="shared" si="68"/>
        <v>3.45521883953211</v>
      </c>
      <c r="O417" s="7">
        <f t="shared" si="72"/>
        <v>29.494717310723143</v>
      </c>
      <c r="P417" s="13">
        <f t="shared" si="69"/>
        <v>0.11714704037105403</v>
      </c>
    </row>
    <row r="418" spans="2:16">
      <c r="B418" t="s">
        <v>32</v>
      </c>
      <c r="C418" s="1">
        <v>10000</v>
      </c>
      <c r="D418" s="1">
        <v>9985</v>
      </c>
      <c r="E418" s="1">
        <v>102.38</v>
      </c>
      <c r="F418" s="1">
        <v>52.86</v>
      </c>
      <c r="G418" s="1">
        <v>4.0999999999999996</v>
      </c>
      <c r="H418" s="1">
        <v>21.9</v>
      </c>
      <c r="I418" s="1">
        <v>2</v>
      </c>
      <c r="K418" s="2">
        <f t="shared" si="67"/>
        <v>18.721461187214611</v>
      </c>
      <c r="L418" s="12">
        <f t="shared" si="70"/>
        <v>11.111630159104969</v>
      </c>
      <c r="M418" s="20">
        <f t="shared" si="71"/>
        <v>7.6098310281096424</v>
      </c>
      <c r="N418" s="6">
        <f t="shared" si="68"/>
        <v>3.8049155140548212</v>
      </c>
      <c r="O418" s="7">
        <f t="shared" si="72"/>
        <v>29.494717310723143</v>
      </c>
      <c r="P418" s="13">
        <f t="shared" si="69"/>
        <v>0.12900328807937075</v>
      </c>
    </row>
    <row r="419" spans="2:16">
      <c r="B419" t="s">
        <v>33</v>
      </c>
      <c r="C419" s="1">
        <v>10000</v>
      </c>
      <c r="D419" s="1">
        <v>9976</v>
      </c>
      <c r="E419" s="1">
        <v>110.8</v>
      </c>
      <c r="F419" s="1">
        <v>55.76</v>
      </c>
      <c r="G419" s="1">
        <v>4.96</v>
      </c>
      <c r="H419" s="1">
        <v>20.46</v>
      </c>
      <c r="I419" s="1">
        <v>2</v>
      </c>
      <c r="K419" s="2">
        <f t="shared" si="67"/>
        <v>24.242424242424239</v>
      </c>
      <c r="L419" s="12">
        <f t="shared" si="70"/>
        <v>11.111630159104969</v>
      </c>
      <c r="M419" s="20">
        <f t="shared" si="71"/>
        <v>13.13079408331927</v>
      </c>
      <c r="N419" s="6">
        <f t="shared" si="68"/>
        <v>6.5653970416596348</v>
      </c>
      <c r="O419" s="7">
        <f t="shared" si="72"/>
        <v>29.494717310723143</v>
      </c>
      <c r="P419" s="13">
        <f t="shared" si="69"/>
        <v>0.22259569306916901</v>
      </c>
    </row>
    <row r="420" spans="2:16">
      <c r="B420" t="s">
        <v>33</v>
      </c>
      <c r="C420" s="1">
        <v>10000</v>
      </c>
      <c r="D420" s="1">
        <v>9989</v>
      </c>
      <c r="E420" s="1">
        <v>111.15</v>
      </c>
      <c r="F420" s="1">
        <v>55.38</v>
      </c>
      <c r="G420" s="1">
        <v>7.99</v>
      </c>
      <c r="H420" s="1">
        <v>18.399999999999999</v>
      </c>
      <c r="I420" s="1">
        <v>2</v>
      </c>
      <c r="K420" s="2">
        <f t="shared" si="67"/>
        <v>43.423913043478265</v>
      </c>
      <c r="L420" s="12">
        <f t="shared" si="70"/>
        <v>11.111630159104969</v>
      </c>
      <c r="M420" s="20">
        <f t="shared" si="71"/>
        <v>32.312282884373296</v>
      </c>
      <c r="N420" s="6">
        <f t="shared" si="68"/>
        <v>16.156141442186648</v>
      </c>
      <c r="O420" s="7">
        <f t="shared" si="72"/>
        <v>29.494717310723143</v>
      </c>
      <c r="P420" s="13">
        <f t="shared" si="69"/>
        <v>0.54776390198908254</v>
      </c>
    </row>
    <row r="421" spans="2:16">
      <c r="B421" t="s">
        <v>33</v>
      </c>
      <c r="C421" s="1">
        <v>10000</v>
      </c>
      <c r="D421" s="1">
        <v>9986</v>
      </c>
      <c r="E421" s="1">
        <v>107.09</v>
      </c>
      <c r="F421" s="1">
        <v>52.57</v>
      </c>
      <c r="G421" s="1">
        <v>9.58</v>
      </c>
      <c r="H421" s="1">
        <v>23.82</v>
      </c>
      <c r="I421" s="1">
        <v>2</v>
      </c>
      <c r="K421" s="2">
        <f t="shared" si="67"/>
        <v>40.218303946263646</v>
      </c>
      <c r="L421" s="12">
        <f t="shared" si="70"/>
        <v>11.111630159104969</v>
      </c>
      <c r="M421" s="20">
        <f t="shared" si="71"/>
        <v>29.106673787158677</v>
      </c>
      <c r="N421" s="6">
        <f t="shared" si="68"/>
        <v>14.553336893579338</v>
      </c>
      <c r="O421" s="7">
        <f t="shared" si="72"/>
        <v>29.494717310723143</v>
      </c>
      <c r="P421" s="13">
        <f t="shared" si="69"/>
        <v>0.49342181314239297</v>
      </c>
    </row>
    <row r="422" spans="2:16">
      <c r="B422" t="s">
        <v>34</v>
      </c>
      <c r="C422" s="1">
        <v>10000</v>
      </c>
      <c r="D422" s="1">
        <v>9967</v>
      </c>
      <c r="E422" s="1">
        <v>114.08</v>
      </c>
      <c r="F422" s="1">
        <v>56.91</v>
      </c>
      <c r="G422" s="1">
        <v>8.25</v>
      </c>
      <c r="H422" s="1">
        <v>23.74</v>
      </c>
      <c r="I422" s="1">
        <v>2</v>
      </c>
      <c r="K422" s="2">
        <f t="shared" si="67"/>
        <v>34.751474304970515</v>
      </c>
      <c r="L422" s="12">
        <f t="shared" si="70"/>
        <v>11.111630159104969</v>
      </c>
      <c r="M422" s="20">
        <f t="shared" si="71"/>
        <v>23.639844145865545</v>
      </c>
      <c r="N422" s="6">
        <f t="shared" si="68"/>
        <v>11.819922072932773</v>
      </c>
      <c r="O422" s="7">
        <f t="shared" si="72"/>
        <v>29.494717310723143</v>
      </c>
      <c r="P422" s="13">
        <f t="shared" si="69"/>
        <v>0.40074708797549669</v>
      </c>
    </row>
    <row r="423" spans="2:16">
      <c r="B423" t="s">
        <v>34</v>
      </c>
      <c r="C423" s="1">
        <v>10000</v>
      </c>
      <c r="D423" s="1">
        <v>9994</v>
      </c>
      <c r="E423" s="1">
        <v>112.05</v>
      </c>
      <c r="F423" s="1">
        <v>57.12</v>
      </c>
      <c r="G423" s="1">
        <v>8.41</v>
      </c>
      <c r="H423" s="1">
        <v>19.18</v>
      </c>
      <c r="I423" s="1">
        <v>2</v>
      </c>
      <c r="K423" s="2">
        <f t="shared" si="67"/>
        <v>43.847758081334725</v>
      </c>
      <c r="L423" s="12">
        <f t="shared" si="70"/>
        <v>11.111630159104969</v>
      </c>
      <c r="M423" s="20">
        <f t="shared" si="71"/>
        <v>32.736127922229755</v>
      </c>
      <c r="N423" s="6">
        <f t="shared" si="68"/>
        <v>16.368063961114878</v>
      </c>
      <c r="O423" s="7">
        <f t="shared" si="72"/>
        <v>29.494717310723143</v>
      </c>
      <c r="P423" s="13">
        <f t="shared" si="69"/>
        <v>0.55494900285632098</v>
      </c>
    </row>
    <row r="424" spans="2:16">
      <c r="B424" t="s">
        <v>34</v>
      </c>
      <c r="C424" s="1">
        <v>10000</v>
      </c>
      <c r="D424" s="1">
        <v>9982</v>
      </c>
      <c r="E424" s="1">
        <v>106.96</v>
      </c>
      <c r="F424" s="1">
        <v>53.75</v>
      </c>
      <c r="G424" s="1">
        <v>8.06</v>
      </c>
      <c r="H424" s="1">
        <v>24.26</v>
      </c>
      <c r="I424" s="1">
        <v>2</v>
      </c>
      <c r="K424" s="2">
        <f t="shared" si="67"/>
        <v>33.223413025556468</v>
      </c>
      <c r="L424" s="12">
        <f t="shared" si="70"/>
        <v>11.111630159104969</v>
      </c>
      <c r="M424" s="20">
        <f t="shared" si="71"/>
        <v>22.111782866451499</v>
      </c>
      <c r="N424" s="6">
        <f t="shared" si="68"/>
        <v>11.055891433225749</v>
      </c>
      <c r="O424" s="7">
        <f t="shared" si="72"/>
        <v>29.494717310723143</v>
      </c>
      <c r="P424" s="13">
        <f t="shared" si="69"/>
        <v>0.37484310552134886</v>
      </c>
    </row>
    <row r="425" spans="2:16">
      <c r="B425" t="s">
        <v>35</v>
      </c>
      <c r="C425" s="1">
        <v>10000</v>
      </c>
      <c r="D425" s="1">
        <v>9986</v>
      </c>
      <c r="E425" s="1">
        <v>103.76</v>
      </c>
      <c r="F425" s="1">
        <v>53.56</v>
      </c>
      <c r="G425" s="1">
        <v>2.59</v>
      </c>
      <c r="H425" s="1">
        <v>22.46</v>
      </c>
      <c r="I425" s="1">
        <v>1.3</v>
      </c>
      <c r="K425" s="2">
        <f t="shared" si="67"/>
        <v>11.531611754229742</v>
      </c>
      <c r="L425" s="12">
        <f t="shared" si="70"/>
        <v>11.111630159104969</v>
      </c>
      <c r="M425" s="20">
        <f t="shared" si="71"/>
        <v>0.41998159512477251</v>
      </c>
      <c r="N425" s="6">
        <f t="shared" si="68"/>
        <v>0.32306276548059421</v>
      </c>
      <c r="O425" s="7">
        <f t="shared" si="72"/>
        <v>29.494717310723143</v>
      </c>
      <c r="P425" s="13">
        <f t="shared" si="69"/>
        <v>1.0953241628904884E-2</v>
      </c>
    </row>
    <row r="426" spans="2:16">
      <c r="B426" t="s">
        <v>35</v>
      </c>
      <c r="C426" s="1">
        <v>10000</v>
      </c>
      <c r="D426" s="1">
        <v>9981</v>
      </c>
      <c r="E426" s="1">
        <v>107.12</v>
      </c>
      <c r="F426" s="1">
        <v>55.04</v>
      </c>
      <c r="G426" s="1">
        <v>2.96</v>
      </c>
      <c r="H426" s="1">
        <v>22.54</v>
      </c>
      <c r="I426" s="1">
        <v>1.3</v>
      </c>
      <c r="K426" s="2">
        <f t="shared" si="67"/>
        <v>13.13220940550133</v>
      </c>
      <c r="L426" s="12">
        <f t="shared" si="70"/>
        <v>11.111630159104969</v>
      </c>
      <c r="M426" s="20">
        <f t="shared" si="71"/>
        <v>2.0205792463963608</v>
      </c>
      <c r="N426" s="6">
        <f t="shared" si="68"/>
        <v>1.5542917279972006</v>
      </c>
      <c r="O426" s="7">
        <f t="shared" si="72"/>
        <v>29.494717310723143</v>
      </c>
      <c r="P426" s="13">
        <f t="shared" si="69"/>
        <v>5.2697291912410363E-2</v>
      </c>
    </row>
    <row r="427" spans="2:16">
      <c r="B427" t="s">
        <v>35</v>
      </c>
      <c r="C427" s="1">
        <v>10000</v>
      </c>
      <c r="D427" s="1">
        <v>9986</v>
      </c>
      <c r="E427" s="1">
        <v>97</v>
      </c>
      <c r="F427" s="1">
        <v>51.51</v>
      </c>
      <c r="G427" s="1">
        <v>2.62</v>
      </c>
      <c r="H427" s="1">
        <v>21.68</v>
      </c>
      <c r="I427" s="1">
        <v>1.3</v>
      </c>
      <c r="K427" s="2">
        <f t="shared" si="67"/>
        <v>12.084870848708487</v>
      </c>
      <c r="L427" s="12">
        <f t="shared" si="70"/>
        <v>11.111630159104969</v>
      </c>
      <c r="M427" s="20">
        <f t="shared" si="71"/>
        <v>0.97324068960351795</v>
      </c>
      <c r="N427" s="6">
        <f t="shared" si="68"/>
        <v>0.74864668431039838</v>
      </c>
      <c r="O427" s="7">
        <f t="shared" si="72"/>
        <v>29.494717310723143</v>
      </c>
      <c r="P427" s="13">
        <f t="shared" si="69"/>
        <v>2.5382399038563399E-2</v>
      </c>
    </row>
    <row r="428" spans="2:16">
      <c r="B428" t="s">
        <v>36</v>
      </c>
      <c r="C428" s="1">
        <v>10000</v>
      </c>
      <c r="D428" s="1">
        <v>9958</v>
      </c>
      <c r="E428" s="1">
        <v>106.55</v>
      </c>
      <c r="F428" s="1">
        <v>55.14</v>
      </c>
      <c r="G428" s="1">
        <v>12.84</v>
      </c>
      <c r="H428" s="1">
        <v>18.36</v>
      </c>
      <c r="I428" s="1">
        <v>1.7</v>
      </c>
      <c r="K428" s="2">
        <f t="shared" si="67"/>
        <v>69.934640522875824</v>
      </c>
      <c r="L428" s="12">
        <f t="shared" si="70"/>
        <v>11.111630159104969</v>
      </c>
      <c r="M428" s="20">
        <f t="shared" si="71"/>
        <v>58.823010363770855</v>
      </c>
      <c r="N428" s="6">
        <f t="shared" si="68"/>
        <v>34.601770802218148</v>
      </c>
      <c r="O428" s="7">
        <f t="shared" si="72"/>
        <v>29.494717310723143</v>
      </c>
      <c r="P428" s="13">
        <f t="shared" si="69"/>
        <v>1.1731514643009742</v>
      </c>
    </row>
    <row r="429" spans="2:16">
      <c r="B429" t="s">
        <v>36</v>
      </c>
      <c r="C429" s="1">
        <v>10000</v>
      </c>
      <c r="D429" s="1">
        <v>9953</v>
      </c>
      <c r="E429" s="1">
        <v>107.36</v>
      </c>
      <c r="F429" s="1">
        <v>56.24</v>
      </c>
      <c r="G429" s="1">
        <v>14.33</v>
      </c>
      <c r="H429" s="1">
        <v>20.7</v>
      </c>
      <c r="I429" s="1">
        <v>1.7</v>
      </c>
      <c r="K429" s="2">
        <f t="shared" si="67"/>
        <v>69.227053140096615</v>
      </c>
      <c r="L429" s="12">
        <f t="shared" si="70"/>
        <v>11.111630159104969</v>
      </c>
      <c r="M429" s="20">
        <f t="shared" si="71"/>
        <v>58.115422980991646</v>
      </c>
      <c r="N429" s="6">
        <f t="shared" si="68"/>
        <v>34.185542929995087</v>
      </c>
      <c r="O429" s="7">
        <f t="shared" si="72"/>
        <v>29.494717310723143</v>
      </c>
      <c r="P429" s="13">
        <f t="shared" si="69"/>
        <v>1.1590395178178752</v>
      </c>
    </row>
    <row r="430" spans="2:16">
      <c r="B430" t="s">
        <v>36</v>
      </c>
      <c r="C430" s="1">
        <v>10000</v>
      </c>
      <c r="D430" s="1">
        <v>9956</v>
      </c>
      <c r="E430" s="1">
        <v>97.33</v>
      </c>
      <c r="F430" s="1">
        <v>51.71</v>
      </c>
      <c r="G430" s="1">
        <v>15.67</v>
      </c>
      <c r="H430" s="1">
        <v>17.12</v>
      </c>
      <c r="I430" s="1">
        <v>1.7</v>
      </c>
      <c r="K430" s="2">
        <f t="shared" si="67"/>
        <v>91.530373831775691</v>
      </c>
      <c r="L430" s="12">
        <f t="shared" si="70"/>
        <v>11.111630159104969</v>
      </c>
      <c r="M430" s="20">
        <f t="shared" si="71"/>
        <v>80.418743672670729</v>
      </c>
      <c r="N430" s="6">
        <f t="shared" si="68"/>
        <v>47.305143336865136</v>
      </c>
      <c r="O430" s="7">
        <f t="shared" si="72"/>
        <v>29.494717310723143</v>
      </c>
      <c r="P430" s="13">
        <f t="shared" si="69"/>
        <v>1.6038513893356356</v>
      </c>
    </row>
    <row r="431" spans="2:16">
      <c r="B431" t="s">
        <v>37</v>
      </c>
      <c r="C431" s="1">
        <v>10000</v>
      </c>
      <c r="D431" s="1">
        <v>9852</v>
      </c>
      <c r="E431" s="1">
        <v>188.01</v>
      </c>
      <c r="F431" s="1">
        <v>83.79</v>
      </c>
      <c r="G431" s="1">
        <v>68.25</v>
      </c>
      <c r="H431" s="1">
        <v>30.98</v>
      </c>
      <c r="I431" s="1">
        <v>2.2000000000000002</v>
      </c>
      <c r="K431" s="2">
        <f t="shared" si="67"/>
        <v>220.30342156229827</v>
      </c>
      <c r="L431" s="12">
        <f t="shared" si="70"/>
        <v>11.111630159104969</v>
      </c>
      <c r="M431" s="20">
        <f t="shared" si="71"/>
        <v>209.19179140319329</v>
      </c>
      <c r="N431" s="6">
        <f t="shared" si="68"/>
        <v>95.087177910542394</v>
      </c>
      <c r="O431" s="7">
        <f t="shared" si="72"/>
        <v>29.494717310723143</v>
      </c>
      <c r="P431" s="13">
        <f t="shared" si="69"/>
        <v>3.2238714787062008</v>
      </c>
    </row>
    <row r="432" spans="2:16">
      <c r="B432" t="s">
        <v>37</v>
      </c>
      <c r="C432" s="1">
        <v>10000</v>
      </c>
      <c r="D432" s="1">
        <v>9839</v>
      </c>
      <c r="E432" s="1">
        <v>212.32</v>
      </c>
      <c r="F432" s="1">
        <v>95.98</v>
      </c>
      <c r="G432" s="1">
        <v>109.9</v>
      </c>
      <c r="H432" s="1">
        <v>36.65</v>
      </c>
      <c r="I432" s="1">
        <v>2.2000000000000002</v>
      </c>
      <c r="K432" s="2">
        <f t="shared" si="67"/>
        <v>299.86357435197817</v>
      </c>
      <c r="L432" s="12">
        <f t="shared" si="70"/>
        <v>11.111630159104969</v>
      </c>
      <c r="M432" s="20">
        <f t="shared" si="71"/>
        <v>288.75194419287322</v>
      </c>
      <c r="N432" s="6">
        <f t="shared" si="68"/>
        <v>131.25088372403329</v>
      </c>
      <c r="O432" s="7">
        <f t="shared" si="72"/>
        <v>29.494717310723143</v>
      </c>
      <c r="P432" s="13">
        <f t="shared" si="69"/>
        <v>4.449979375673335</v>
      </c>
    </row>
    <row r="433" spans="1:16">
      <c r="B433" t="s">
        <v>37</v>
      </c>
      <c r="C433" s="1">
        <v>10000</v>
      </c>
      <c r="D433" s="1">
        <v>9874</v>
      </c>
      <c r="E433" s="1">
        <v>213.99</v>
      </c>
      <c r="F433" s="1">
        <v>91.24</v>
      </c>
      <c r="G433" s="1">
        <v>103.64</v>
      </c>
      <c r="H433" s="1">
        <v>37.74</v>
      </c>
      <c r="I433" s="1">
        <v>2.2000000000000002</v>
      </c>
      <c r="K433" s="2">
        <f t="shared" si="67"/>
        <v>274.61579226285107</v>
      </c>
      <c r="L433" s="12">
        <f t="shared" si="70"/>
        <v>11.111630159104969</v>
      </c>
      <c r="M433" s="20">
        <f t="shared" si="71"/>
        <v>263.50416210374613</v>
      </c>
      <c r="N433" s="6">
        <f t="shared" si="68"/>
        <v>119.77461913806641</v>
      </c>
      <c r="O433" s="7">
        <f t="shared" si="72"/>
        <v>29.494717310723143</v>
      </c>
      <c r="P433" s="13">
        <f t="shared" si="69"/>
        <v>4.0608837805175702</v>
      </c>
    </row>
    <row r="434" spans="1:16">
      <c r="B434" t="s">
        <v>38</v>
      </c>
      <c r="C434" s="1">
        <v>10000</v>
      </c>
      <c r="D434" s="1">
        <v>9907</v>
      </c>
      <c r="E434" s="1">
        <v>174.63</v>
      </c>
      <c r="F434" s="1">
        <v>80.78</v>
      </c>
      <c r="G434" s="1">
        <v>47.54</v>
      </c>
      <c r="H434" s="1">
        <v>33.18</v>
      </c>
      <c r="I434" s="1">
        <v>2.35</v>
      </c>
      <c r="K434" s="2">
        <f t="shared" si="67"/>
        <v>143.27908378541289</v>
      </c>
      <c r="L434" s="12">
        <f t="shared" si="70"/>
        <v>11.111630159104969</v>
      </c>
      <c r="M434" s="20">
        <f t="shared" si="71"/>
        <v>132.16745362630792</v>
      </c>
      <c r="N434" s="6">
        <f t="shared" si="68"/>
        <v>56.24146962821613</v>
      </c>
      <c r="O434" s="7">
        <f t="shared" si="72"/>
        <v>29.494717310723143</v>
      </c>
      <c r="P434" s="13">
        <f t="shared" si="69"/>
        <v>1.9068319603039185</v>
      </c>
    </row>
    <row r="435" spans="1:16">
      <c r="B435" t="s">
        <v>38</v>
      </c>
      <c r="C435" s="1">
        <v>10000</v>
      </c>
      <c r="D435" s="1">
        <v>9890</v>
      </c>
      <c r="E435" s="1">
        <v>177.34</v>
      </c>
      <c r="F435" s="1">
        <v>81.81</v>
      </c>
      <c r="G435" s="1">
        <v>52.17</v>
      </c>
      <c r="H435" s="1">
        <v>30.92</v>
      </c>
      <c r="I435" s="1">
        <v>2.35</v>
      </c>
      <c r="K435" s="2">
        <f t="shared" si="67"/>
        <v>168.72574385510995</v>
      </c>
      <c r="L435" s="12">
        <f t="shared" si="70"/>
        <v>11.111630159104969</v>
      </c>
      <c r="M435" s="20">
        <f t="shared" si="71"/>
        <v>157.61411369600498</v>
      </c>
      <c r="N435" s="6">
        <f t="shared" si="68"/>
        <v>67.069835615321267</v>
      </c>
      <c r="O435" s="7">
        <f t="shared" si="72"/>
        <v>29.494717310723143</v>
      </c>
      <c r="P435" s="13">
        <f t="shared" si="69"/>
        <v>2.2739609574402415</v>
      </c>
    </row>
    <row r="436" spans="1:16">
      <c r="B436" t="s">
        <v>38</v>
      </c>
      <c r="C436" s="1">
        <v>10000</v>
      </c>
      <c r="D436" s="1">
        <v>9943</v>
      </c>
      <c r="E436" s="1">
        <v>170.46</v>
      </c>
      <c r="F436" s="1">
        <v>76.11</v>
      </c>
      <c r="G436" s="1">
        <v>43.49</v>
      </c>
      <c r="H436" s="1">
        <v>32.200000000000003</v>
      </c>
      <c r="I436" s="1">
        <v>2.35</v>
      </c>
      <c r="K436" s="2">
        <f t="shared" si="67"/>
        <v>135.06211180124222</v>
      </c>
      <c r="L436" s="12">
        <f t="shared" si="70"/>
        <v>11.111630159104969</v>
      </c>
      <c r="M436" s="20">
        <f t="shared" si="71"/>
        <v>123.95048164213725</v>
      </c>
      <c r="N436" s="6">
        <f t="shared" si="68"/>
        <v>52.744885805164785</v>
      </c>
      <c r="O436" s="7">
        <f t="shared" si="72"/>
        <v>29.494717310723143</v>
      </c>
      <c r="P436" s="13">
        <f t="shared" si="69"/>
        <v>1.7882824659583625</v>
      </c>
    </row>
    <row r="437" spans="1:16">
      <c r="B437" t="s">
        <v>39</v>
      </c>
      <c r="C437" s="1">
        <v>10000</v>
      </c>
      <c r="D437" s="1">
        <v>9967</v>
      </c>
      <c r="E437" s="1">
        <v>157.13999999999999</v>
      </c>
      <c r="F437" s="1">
        <v>75.38</v>
      </c>
      <c r="G437" s="1">
        <v>27.42</v>
      </c>
      <c r="H437" s="1">
        <v>31.92</v>
      </c>
      <c r="I437" s="1">
        <v>2</v>
      </c>
      <c r="K437" s="2">
        <f t="shared" si="67"/>
        <v>85.902255639097746</v>
      </c>
      <c r="L437" s="12">
        <f t="shared" si="70"/>
        <v>11.111630159104969</v>
      </c>
      <c r="M437" s="20">
        <f t="shared" si="71"/>
        <v>74.790625479992769</v>
      </c>
      <c r="N437" s="6">
        <f t="shared" si="68"/>
        <v>37.395312739996385</v>
      </c>
      <c r="O437" s="7">
        <f t="shared" si="72"/>
        <v>29.494717310723143</v>
      </c>
      <c r="P437" s="13">
        <f t="shared" si="69"/>
        <v>1.2678647618840169</v>
      </c>
    </row>
    <row r="438" spans="1:16">
      <c r="B438" t="s">
        <v>39</v>
      </c>
      <c r="C438" s="1">
        <v>10000</v>
      </c>
      <c r="D438" s="1">
        <v>9946</v>
      </c>
      <c r="E438" s="1">
        <v>168.25</v>
      </c>
      <c r="F438" s="1">
        <v>81.55</v>
      </c>
      <c r="G438" s="1">
        <v>39.22</v>
      </c>
      <c r="H438" s="1">
        <v>31.76</v>
      </c>
      <c r="I438" s="1">
        <v>2</v>
      </c>
      <c r="K438" s="2">
        <f t="shared" si="67"/>
        <v>123.48866498740554</v>
      </c>
      <c r="L438" s="12">
        <f t="shared" si="70"/>
        <v>11.111630159104969</v>
      </c>
      <c r="M438" s="20">
        <f t="shared" si="71"/>
        <v>112.37703482830057</v>
      </c>
      <c r="N438" s="6">
        <f t="shared" si="68"/>
        <v>56.188517414150283</v>
      </c>
      <c r="O438" s="7">
        <f t="shared" si="72"/>
        <v>29.494717310723143</v>
      </c>
      <c r="P438" s="13">
        <f t="shared" si="69"/>
        <v>1.9050366485025541</v>
      </c>
    </row>
    <row r="439" spans="1:16">
      <c r="B439" t="s">
        <v>39</v>
      </c>
      <c r="C439" s="1">
        <v>10000</v>
      </c>
      <c r="D439" s="1">
        <v>9949</v>
      </c>
      <c r="E439" s="1">
        <v>149.63</v>
      </c>
      <c r="F439" s="1">
        <v>71.22</v>
      </c>
      <c r="G439" s="1">
        <v>28.33</v>
      </c>
      <c r="H439" s="1">
        <v>30.61</v>
      </c>
      <c r="I439" s="1">
        <v>2</v>
      </c>
      <c r="K439" s="2">
        <f t="shared" si="67"/>
        <v>92.551453773276705</v>
      </c>
      <c r="L439" s="12">
        <f t="shared" si="70"/>
        <v>11.111630159104969</v>
      </c>
      <c r="M439" s="20">
        <f t="shared" si="71"/>
        <v>81.439823614171729</v>
      </c>
      <c r="N439" s="6">
        <f t="shared" si="68"/>
        <v>40.719911807085865</v>
      </c>
      <c r="O439" s="7">
        <f t="shared" si="72"/>
        <v>29.494717310723143</v>
      </c>
      <c r="P439" s="13">
        <f t="shared" si="69"/>
        <v>1.3805832203138857</v>
      </c>
    </row>
    <row r="440" spans="1:16">
      <c r="B440" t="s">
        <v>40</v>
      </c>
      <c r="C440" s="1">
        <v>10000</v>
      </c>
      <c r="D440" s="1">
        <v>9971</v>
      </c>
      <c r="E440" s="1">
        <v>117.07</v>
      </c>
      <c r="F440" s="1">
        <v>57.32</v>
      </c>
      <c r="G440" s="1">
        <v>14.04</v>
      </c>
      <c r="H440" s="1">
        <v>25.62</v>
      </c>
      <c r="I440" s="1">
        <v>2.1</v>
      </c>
      <c r="K440" s="2">
        <f t="shared" si="67"/>
        <v>54.800936768149874</v>
      </c>
      <c r="L440" s="12">
        <f t="shared" si="70"/>
        <v>11.111630159104969</v>
      </c>
      <c r="M440" s="20">
        <f t="shared" si="71"/>
        <v>43.689306609044905</v>
      </c>
      <c r="N440" s="6">
        <f t="shared" si="68"/>
        <v>20.804431718592813</v>
      </c>
      <c r="O440" s="7">
        <f t="shared" si="72"/>
        <v>29.494717310723143</v>
      </c>
      <c r="P440" s="13">
        <f t="shared" si="69"/>
        <v>0.7053612855285486</v>
      </c>
    </row>
    <row r="441" spans="1:16">
      <c r="B441" t="s">
        <v>40</v>
      </c>
      <c r="C441" s="1">
        <v>10000</v>
      </c>
      <c r="D441" s="1">
        <v>9991</v>
      </c>
      <c r="E441" s="1">
        <v>121.65</v>
      </c>
      <c r="F441" s="1">
        <v>59.74</v>
      </c>
      <c r="G441" s="1">
        <v>26.73</v>
      </c>
      <c r="H441" s="1">
        <v>26.15</v>
      </c>
      <c r="I441" s="1">
        <v>2.1</v>
      </c>
      <c r="K441" s="2">
        <f t="shared" si="67"/>
        <v>102.21797323135755</v>
      </c>
      <c r="L441" s="12">
        <f t="shared" si="70"/>
        <v>11.111630159104969</v>
      </c>
      <c r="M441" s="20">
        <f t="shared" si="71"/>
        <v>91.106343072252571</v>
      </c>
      <c r="N441" s="6">
        <f t="shared" si="68"/>
        <v>43.383972891548844</v>
      </c>
      <c r="O441" s="7">
        <f t="shared" si="72"/>
        <v>29.494717310723143</v>
      </c>
      <c r="P441" s="13">
        <f t="shared" si="69"/>
        <v>1.4709065502986225</v>
      </c>
    </row>
    <row r="442" spans="1:16" ht="15.75" thickBot="1">
      <c r="B442" t="s">
        <v>40</v>
      </c>
      <c r="C442" s="1">
        <v>10000</v>
      </c>
      <c r="D442" s="1">
        <v>9982</v>
      </c>
      <c r="E442" s="1">
        <v>116.09</v>
      </c>
      <c r="F442" s="1">
        <v>56.4</v>
      </c>
      <c r="G442" s="1">
        <v>23.6</v>
      </c>
      <c r="H442" s="1">
        <v>25.51</v>
      </c>
      <c r="I442" s="1">
        <v>2.1</v>
      </c>
      <c r="K442" s="2">
        <f t="shared" si="67"/>
        <v>92.512740101920826</v>
      </c>
      <c r="L442" s="12">
        <f t="shared" si="70"/>
        <v>11.111630159104969</v>
      </c>
      <c r="M442" s="21">
        <f t="shared" si="71"/>
        <v>81.40110994281585</v>
      </c>
      <c r="N442" s="6">
        <f t="shared" si="68"/>
        <v>38.762433306102785</v>
      </c>
      <c r="O442" s="7">
        <f t="shared" si="72"/>
        <v>29.494717310723143</v>
      </c>
      <c r="P442" s="13">
        <f t="shared" si="69"/>
        <v>1.3142161322566823</v>
      </c>
    </row>
    <row r="443" spans="1:16">
      <c r="K443" s="2" t="e">
        <f t="shared" si="67"/>
        <v>#DIV/0!</v>
      </c>
      <c r="L443" s="8" t="s">
        <v>9</v>
      </c>
      <c r="M443" s="19" t="s">
        <v>10</v>
      </c>
      <c r="N443" s="9" t="s">
        <v>11</v>
      </c>
      <c r="O443" s="10" t="s">
        <v>12</v>
      </c>
      <c r="P443" s="11" t="s">
        <v>13</v>
      </c>
    </row>
    <row r="444" spans="1:16">
      <c r="A444" t="s">
        <v>27</v>
      </c>
      <c r="B444" t="s">
        <v>30</v>
      </c>
      <c r="C444" s="1">
        <v>10000</v>
      </c>
      <c r="D444" s="1">
        <v>9989</v>
      </c>
      <c r="E444" s="1">
        <v>47.09</v>
      </c>
      <c r="F444" s="1">
        <v>22.56</v>
      </c>
      <c r="G444" s="1">
        <v>3.23</v>
      </c>
      <c r="H444" s="1">
        <v>6.83</v>
      </c>
      <c r="I444" s="1">
        <v>1</v>
      </c>
      <c r="K444" s="2">
        <f t="shared" si="67"/>
        <v>47.291361639824302</v>
      </c>
      <c r="L444" s="12">
        <f>AVERAGE(K444:K446)</f>
        <v>38.137373585346396</v>
      </c>
      <c r="M444" s="20">
        <f>K444-L444</f>
        <v>9.1539880544779066</v>
      </c>
      <c r="N444" s="6">
        <f>M444/I444</f>
        <v>9.1539880544779066</v>
      </c>
      <c r="O444" s="18">
        <f>AVERAGE(N444:N476)</f>
        <v>147.3467523008691</v>
      </c>
      <c r="P444" s="13">
        <f>N444/O444</f>
        <v>6.2125482316612371E-2</v>
      </c>
    </row>
    <row r="445" spans="1:16">
      <c r="B445" t="s">
        <v>30</v>
      </c>
      <c r="C445" s="1">
        <v>10000</v>
      </c>
      <c r="D445" s="1">
        <v>9991</v>
      </c>
      <c r="E445" s="1">
        <v>49.44</v>
      </c>
      <c r="F445" s="1">
        <v>22.96</v>
      </c>
      <c r="G445" s="1">
        <v>3.63</v>
      </c>
      <c r="H445" s="1">
        <v>9.41</v>
      </c>
      <c r="I445" s="1">
        <v>1</v>
      </c>
      <c r="K445" s="2">
        <f t="shared" si="67"/>
        <v>38.575982996811902</v>
      </c>
      <c r="L445" s="12">
        <f>L444</f>
        <v>38.137373585346396</v>
      </c>
      <c r="M445" s="20">
        <f>K445-L445</f>
        <v>0.43860941146550658</v>
      </c>
      <c r="N445" s="6">
        <f t="shared" ref="N445:N476" si="73">M445/I445</f>
        <v>0.43860941146550658</v>
      </c>
      <c r="O445" s="7">
        <f>O444</f>
        <v>147.3467523008691</v>
      </c>
      <c r="P445" s="13">
        <f t="shared" ref="P445:P476" si="74">N445/O445</f>
        <v>2.9767158394499579E-3</v>
      </c>
    </row>
    <row r="446" spans="1:16">
      <c r="B446" t="s">
        <v>30</v>
      </c>
      <c r="C446" s="1">
        <v>10000</v>
      </c>
      <c r="D446" s="1">
        <v>9995</v>
      </c>
      <c r="E446" s="1">
        <v>50.48</v>
      </c>
      <c r="F446" s="1">
        <v>24.49</v>
      </c>
      <c r="G446" s="1">
        <v>3.06</v>
      </c>
      <c r="H446" s="1">
        <v>10.72</v>
      </c>
      <c r="I446" s="1">
        <v>1</v>
      </c>
      <c r="K446" s="2">
        <f t="shared" si="67"/>
        <v>28.544776119402982</v>
      </c>
      <c r="L446" s="12">
        <f t="shared" ref="L446:L476" si="75">L445</f>
        <v>38.137373585346396</v>
      </c>
      <c r="M446" s="20">
        <f t="shared" ref="M446:M476" si="76">K446-L446</f>
        <v>-9.5925974659434132</v>
      </c>
      <c r="N446" s="6">
        <f t="shared" si="73"/>
        <v>-9.5925974659434132</v>
      </c>
      <c r="O446" s="7">
        <f t="shared" ref="O446:O476" si="77">O445</f>
        <v>147.3467523008691</v>
      </c>
      <c r="P446" s="13">
        <f t="shared" si="74"/>
        <v>-6.510219815606233E-2</v>
      </c>
    </row>
    <row r="447" spans="1:16">
      <c r="B447" t="s">
        <v>31</v>
      </c>
      <c r="C447" s="1">
        <v>10000</v>
      </c>
      <c r="D447" s="1">
        <v>9987</v>
      </c>
      <c r="E447" s="1">
        <v>49.85</v>
      </c>
      <c r="F447" s="1">
        <v>23.47</v>
      </c>
      <c r="G447" s="1">
        <v>4.05</v>
      </c>
      <c r="H447" s="1">
        <v>10.36</v>
      </c>
      <c r="I447" s="1">
        <v>1.2</v>
      </c>
      <c r="K447" s="2">
        <f t="shared" si="67"/>
        <v>39.092664092664094</v>
      </c>
      <c r="L447" s="12">
        <f t="shared" si="75"/>
        <v>38.137373585346396</v>
      </c>
      <c r="M447" s="20">
        <f t="shared" si="76"/>
        <v>0.95529050731769871</v>
      </c>
      <c r="N447" s="6">
        <f t="shared" si="73"/>
        <v>0.79607542276474896</v>
      </c>
      <c r="O447" s="7">
        <f t="shared" si="77"/>
        <v>147.3467523008691</v>
      </c>
      <c r="P447" s="13">
        <f t="shared" si="74"/>
        <v>5.4027347758519514E-3</v>
      </c>
    </row>
    <row r="448" spans="1:16">
      <c r="B448" t="s">
        <v>31</v>
      </c>
      <c r="C448" s="1">
        <v>10000</v>
      </c>
      <c r="D448" s="1">
        <v>9975</v>
      </c>
      <c r="E448" s="1">
        <v>48.34</v>
      </c>
      <c r="F448" s="1">
        <v>23.26</v>
      </c>
      <c r="G448" s="1">
        <v>3.76</v>
      </c>
      <c r="H448" s="1">
        <v>10.36</v>
      </c>
      <c r="I448" s="1">
        <v>1.2</v>
      </c>
      <c r="K448" s="2">
        <f t="shared" si="67"/>
        <v>36.293436293436294</v>
      </c>
      <c r="L448" s="12">
        <f t="shared" si="75"/>
        <v>38.137373585346396</v>
      </c>
      <c r="M448" s="20">
        <f t="shared" si="76"/>
        <v>-1.8439372919101018</v>
      </c>
      <c r="N448" s="6">
        <f t="shared" si="73"/>
        <v>-1.5366144099250849</v>
      </c>
      <c r="O448" s="7">
        <f t="shared" si="77"/>
        <v>147.3467523008691</v>
      </c>
      <c r="P448" s="13">
        <f t="shared" si="74"/>
        <v>-1.0428559747197233E-2</v>
      </c>
    </row>
    <row r="449" spans="2:16">
      <c r="B449" t="s">
        <v>31</v>
      </c>
      <c r="C449" s="1">
        <v>10000</v>
      </c>
      <c r="D449" s="1">
        <v>9993</v>
      </c>
      <c r="E449" s="1">
        <v>49.97</v>
      </c>
      <c r="F449" s="1">
        <v>24.71</v>
      </c>
      <c r="G449" s="1">
        <v>4.51</v>
      </c>
      <c r="H449" s="1">
        <v>10.92</v>
      </c>
      <c r="I449" s="1">
        <v>1.2</v>
      </c>
      <c r="K449" s="2">
        <f t="shared" si="67"/>
        <v>41.300366300366299</v>
      </c>
      <c r="L449" s="12">
        <f t="shared" si="75"/>
        <v>38.137373585346396</v>
      </c>
      <c r="M449" s="20">
        <f t="shared" si="76"/>
        <v>3.1629927150199038</v>
      </c>
      <c r="N449" s="6">
        <f t="shared" si="73"/>
        <v>2.6358272625165866</v>
      </c>
      <c r="O449" s="7">
        <f t="shared" si="77"/>
        <v>147.3467523008691</v>
      </c>
      <c r="P449" s="13">
        <f t="shared" si="74"/>
        <v>1.7888601013305399E-2</v>
      </c>
    </row>
    <row r="450" spans="2:16">
      <c r="B450" t="s">
        <v>32</v>
      </c>
      <c r="C450" s="1">
        <v>10000</v>
      </c>
      <c r="D450" s="1">
        <v>9985</v>
      </c>
      <c r="E450" s="1">
        <v>49.7</v>
      </c>
      <c r="F450" s="1">
        <v>23.17</v>
      </c>
      <c r="G450" s="1">
        <v>11.17</v>
      </c>
      <c r="H450" s="1">
        <v>8.2799999999999994</v>
      </c>
      <c r="I450" s="1">
        <v>2</v>
      </c>
      <c r="K450" s="2">
        <f t="shared" si="67"/>
        <v>134.90338164251207</v>
      </c>
      <c r="L450" s="12">
        <f t="shared" si="75"/>
        <v>38.137373585346396</v>
      </c>
      <c r="M450" s="20">
        <f t="shared" si="76"/>
        <v>96.766008057165678</v>
      </c>
      <c r="N450" s="6">
        <f t="shared" si="73"/>
        <v>48.383004028582839</v>
      </c>
      <c r="O450" s="7">
        <f t="shared" si="77"/>
        <v>147.3467523008691</v>
      </c>
      <c r="P450" s="13">
        <f t="shared" si="74"/>
        <v>0.32836152323051548</v>
      </c>
    </row>
    <row r="451" spans="2:16">
      <c r="B451" t="s">
        <v>32</v>
      </c>
      <c r="C451" s="1">
        <v>10000</v>
      </c>
      <c r="D451" s="1">
        <v>9982</v>
      </c>
      <c r="E451" s="1">
        <v>49.82</v>
      </c>
      <c r="F451" s="1">
        <v>23.5</v>
      </c>
      <c r="G451" s="1">
        <v>11.48</v>
      </c>
      <c r="H451" s="1">
        <v>10.49</v>
      </c>
      <c r="I451" s="1">
        <v>2</v>
      </c>
      <c r="K451" s="2">
        <f t="shared" ref="K451:K514" si="78">G451/H451*100</f>
        <v>109.4375595805529</v>
      </c>
      <c r="L451" s="12">
        <f t="shared" si="75"/>
        <v>38.137373585346396</v>
      </c>
      <c r="M451" s="20">
        <f t="shared" si="76"/>
        <v>71.300185995206505</v>
      </c>
      <c r="N451" s="6">
        <f t="shared" si="73"/>
        <v>35.650092997603252</v>
      </c>
      <c r="O451" s="7">
        <f t="shared" si="77"/>
        <v>147.3467523008691</v>
      </c>
      <c r="P451" s="13">
        <f t="shared" si="74"/>
        <v>0.24194692072214052</v>
      </c>
    </row>
    <row r="452" spans="2:16">
      <c r="B452" t="s">
        <v>32</v>
      </c>
      <c r="C452" s="1">
        <v>10000</v>
      </c>
      <c r="D452" s="1">
        <v>9996</v>
      </c>
      <c r="E452" s="1">
        <v>48.95</v>
      </c>
      <c r="F452" s="1">
        <v>24.19</v>
      </c>
      <c r="G452" s="1">
        <v>11.84</v>
      </c>
      <c r="H452" s="1">
        <v>9.8699999999999992</v>
      </c>
      <c r="I452" s="1">
        <v>2</v>
      </c>
      <c r="K452" s="2">
        <f t="shared" si="78"/>
        <v>119.95947315096251</v>
      </c>
      <c r="L452" s="12">
        <f t="shared" si="75"/>
        <v>38.137373585346396</v>
      </c>
      <c r="M452" s="20">
        <f t="shared" si="76"/>
        <v>81.822099565616114</v>
      </c>
      <c r="N452" s="6">
        <f t="shared" si="73"/>
        <v>40.911049782808057</v>
      </c>
      <c r="O452" s="7">
        <f t="shared" si="77"/>
        <v>147.3467523008691</v>
      </c>
      <c r="P452" s="13">
        <f t="shared" si="74"/>
        <v>0.27765152026745249</v>
      </c>
    </row>
    <row r="453" spans="2:16">
      <c r="B453" t="s">
        <v>33</v>
      </c>
      <c r="C453" s="1">
        <v>10000</v>
      </c>
      <c r="D453" s="1">
        <v>9988</v>
      </c>
      <c r="E453" s="1">
        <v>49.77</v>
      </c>
      <c r="F453" s="1">
        <v>23.14</v>
      </c>
      <c r="G453" s="1">
        <v>10.75</v>
      </c>
      <c r="H453" s="1">
        <v>8.57</v>
      </c>
      <c r="I453" s="1">
        <v>2</v>
      </c>
      <c r="K453" s="2">
        <f t="shared" si="78"/>
        <v>125.43757292882147</v>
      </c>
      <c r="L453" s="12">
        <f t="shared" si="75"/>
        <v>38.137373585346396</v>
      </c>
      <c r="M453" s="20">
        <f t="shared" si="76"/>
        <v>87.300199343475072</v>
      </c>
      <c r="N453" s="6">
        <f t="shared" si="73"/>
        <v>43.650099671737536</v>
      </c>
      <c r="O453" s="7">
        <f t="shared" si="77"/>
        <v>147.3467523008691</v>
      </c>
      <c r="P453" s="13">
        <f t="shared" si="74"/>
        <v>0.29624066353771999</v>
      </c>
    </row>
    <row r="454" spans="2:16">
      <c r="B454" t="s">
        <v>33</v>
      </c>
      <c r="C454" s="1">
        <v>10000</v>
      </c>
      <c r="D454" s="1">
        <v>9986</v>
      </c>
      <c r="E454" s="1">
        <v>50.89</v>
      </c>
      <c r="F454" s="1">
        <v>23.45</v>
      </c>
      <c r="G454" s="1">
        <v>12.47</v>
      </c>
      <c r="H454" s="1">
        <v>10.8</v>
      </c>
      <c r="I454" s="1">
        <v>2</v>
      </c>
      <c r="K454" s="2">
        <f t="shared" si="78"/>
        <v>115.46296296296296</v>
      </c>
      <c r="L454" s="12">
        <f t="shared" si="75"/>
        <v>38.137373585346396</v>
      </c>
      <c r="M454" s="20">
        <f t="shared" si="76"/>
        <v>77.325589377616566</v>
      </c>
      <c r="N454" s="6">
        <f t="shared" si="73"/>
        <v>38.662794688808283</v>
      </c>
      <c r="O454" s="7">
        <f t="shared" si="77"/>
        <v>147.3467523008691</v>
      </c>
      <c r="P454" s="13">
        <f t="shared" si="74"/>
        <v>0.26239326001473218</v>
      </c>
    </row>
    <row r="455" spans="2:16">
      <c r="B455" t="s">
        <v>33</v>
      </c>
      <c r="C455" s="1">
        <v>10000</v>
      </c>
      <c r="D455" s="1">
        <v>9994</v>
      </c>
      <c r="E455" s="1">
        <v>49.53</v>
      </c>
      <c r="F455" s="1">
        <v>24.16</v>
      </c>
      <c r="G455" s="1">
        <v>12.81</v>
      </c>
      <c r="H455" s="1">
        <v>10.57</v>
      </c>
      <c r="I455" s="1">
        <v>2</v>
      </c>
      <c r="K455" s="2">
        <f t="shared" si="78"/>
        <v>121.19205298013244</v>
      </c>
      <c r="L455" s="12">
        <f t="shared" si="75"/>
        <v>38.137373585346396</v>
      </c>
      <c r="M455" s="20">
        <f t="shared" si="76"/>
        <v>83.054679394786049</v>
      </c>
      <c r="N455" s="6">
        <f t="shared" si="73"/>
        <v>41.527339697393025</v>
      </c>
      <c r="O455" s="7">
        <f t="shared" si="77"/>
        <v>147.3467523008691</v>
      </c>
      <c r="P455" s="13">
        <f t="shared" si="74"/>
        <v>0.28183410254335195</v>
      </c>
    </row>
    <row r="456" spans="2:16">
      <c r="B456" t="s">
        <v>34</v>
      </c>
      <c r="C456" s="1">
        <v>10000</v>
      </c>
      <c r="D456" s="1">
        <v>9988</v>
      </c>
      <c r="E456" s="1">
        <v>50.69</v>
      </c>
      <c r="F456" s="1">
        <v>23.5</v>
      </c>
      <c r="G456" s="1">
        <v>6.55</v>
      </c>
      <c r="H456" s="1">
        <v>10.28</v>
      </c>
      <c r="I456" s="1">
        <v>2</v>
      </c>
      <c r="K456" s="2">
        <f t="shared" si="78"/>
        <v>63.715953307393001</v>
      </c>
      <c r="L456" s="12">
        <f t="shared" si="75"/>
        <v>38.137373585346396</v>
      </c>
      <c r="M456" s="20">
        <f t="shared" si="76"/>
        <v>25.578579722046605</v>
      </c>
      <c r="N456" s="6">
        <f t="shared" si="73"/>
        <v>12.789289861023303</v>
      </c>
      <c r="O456" s="7">
        <f t="shared" si="77"/>
        <v>147.3467523008691</v>
      </c>
      <c r="P456" s="13">
        <f t="shared" si="74"/>
        <v>8.6797229401491649E-2</v>
      </c>
    </row>
    <row r="457" spans="2:16">
      <c r="B457" t="s">
        <v>34</v>
      </c>
      <c r="C457" s="1">
        <v>10000</v>
      </c>
      <c r="D457" s="1">
        <v>9984</v>
      </c>
      <c r="E457" s="1">
        <v>50.46</v>
      </c>
      <c r="F457" s="1">
        <v>23.42</v>
      </c>
      <c r="G457" s="1">
        <v>6.24</v>
      </c>
      <c r="H457" s="1">
        <v>10.85</v>
      </c>
      <c r="I457" s="1">
        <v>2</v>
      </c>
      <c r="K457" s="2">
        <f t="shared" si="78"/>
        <v>57.511520737327196</v>
      </c>
      <c r="L457" s="12">
        <f t="shared" si="75"/>
        <v>38.137373585346396</v>
      </c>
      <c r="M457" s="20">
        <f t="shared" si="76"/>
        <v>19.3741471519808</v>
      </c>
      <c r="N457" s="6">
        <f t="shared" si="73"/>
        <v>9.6870735759904001</v>
      </c>
      <c r="O457" s="7">
        <f t="shared" si="77"/>
        <v>147.3467523008691</v>
      </c>
      <c r="P457" s="13">
        <f t="shared" si="74"/>
        <v>6.5743380323783782E-2</v>
      </c>
    </row>
    <row r="458" spans="2:16">
      <c r="B458" t="s">
        <v>34</v>
      </c>
      <c r="C458" s="1">
        <v>10000</v>
      </c>
      <c r="D458" s="1">
        <v>9990</v>
      </c>
      <c r="E458" s="1">
        <v>49.13</v>
      </c>
      <c r="F458" s="1">
        <v>24.12</v>
      </c>
      <c r="G458" s="1">
        <v>6.23</v>
      </c>
      <c r="H458" s="1">
        <v>9.83</v>
      </c>
      <c r="I458" s="1">
        <v>2</v>
      </c>
      <c r="K458" s="2">
        <f t="shared" si="78"/>
        <v>63.377416073245172</v>
      </c>
      <c r="L458" s="12">
        <f t="shared" si="75"/>
        <v>38.137373585346396</v>
      </c>
      <c r="M458" s="20">
        <f t="shared" si="76"/>
        <v>25.240042487898776</v>
      </c>
      <c r="N458" s="6">
        <f t="shared" si="73"/>
        <v>12.620021243949388</v>
      </c>
      <c r="O458" s="7">
        <f t="shared" si="77"/>
        <v>147.3467523008691</v>
      </c>
      <c r="P458" s="13">
        <f t="shared" si="74"/>
        <v>8.5648452014608481E-2</v>
      </c>
    </row>
    <row r="459" spans="2:16">
      <c r="B459" t="s">
        <v>35</v>
      </c>
      <c r="C459" s="1">
        <v>10000</v>
      </c>
      <c r="D459" s="1">
        <v>9984</v>
      </c>
      <c r="E459" s="1">
        <v>47.71</v>
      </c>
      <c r="F459" s="1">
        <v>23.25</v>
      </c>
      <c r="G459" s="1">
        <v>3.47</v>
      </c>
      <c r="H459" s="1">
        <v>9.3800000000000008</v>
      </c>
      <c r="I459" s="1">
        <v>1.3</v>
      </c>
      <c r="K459" s="2">
        <f t="shared" si="78"/>
        <v>36.99360341151386</v>
      </c>
      <c r="L459" s="12">
        <f t="shared" si="75"/>
        <v>38.137373585346396</v>
      </c>
      <c r="M459" s="20">
        <f t="shared" si="76"/>
        <v>-1.1437701738325359</v>
      </c>
      <c r="N459" s="6">
        <f t="shared" si="73"/>
        <v>-0.87982321064041213</v>
      </c>
      <c r="O459" s="7">
        <f t="shared" si="77"/>
        <v>147.3467523008691</v>
      </c>
      <c r="P459" s="13">
        <f t="shared" si="74"/>
        <v>-5.9711069087148294E-3</v>
      </c>
    </row>
    <row r="460" spans="2:16">
      <c r="B460" t="s">
        <v>35</v>
      </c>
      <c r="C460" s="1">
        <v>10000</v>
      </c>
      <c r="D460" s="1">
        <v>9988</v>
      </c>
      <c r="E460" s="1">
        <v>48.41</v>
      </c>
      <c r="F460" s="1">
        <v>23.32</v>
      </c>
      <c r="G460" s="1">
        <v>3.77</v>
      </c>
      <c r="H460" s="1">
        <v>9.1</v>
      </c>
      <c r="I460" s="1">
        <v>1.3</v>
      </c>
      <c r="K460" s="2">
        <f t="shared" si="78"/>
        <v>41.428571428571431</v>
      </c>
      <c r="L460" s="12">
        <f t="shared" si="75"/>
        <v>38.137373585346396</v>
      </c>
      <c r="M460" s="20">
        <f t="shared" si="76"/>
        <v>3.2911978432250351</v>
      </c>
      <c r="N460" s="6">
        <f t="shared" si="73"/>
        <v>2.5316906486346422</v>
      </c>
      <c r="O460" s="7">
        <f t="shared" si="77"/>
        <v>147.3467523008691</v>
      </c>
      <c r="P460" s="13">
        <f t="shared" si="74"/>
        <v>1.7181855786445519E-2</v>
      </c>
    </row>
    <row r="461" spans="2:16">
      <c r="B461" t="s">
        <v>35</v>
      </c>
      <c r="C461" s="1">
        <v>10000</v>
      </c>
      <c r="D461" s="1">
        <v>9993</v>
      </c>
      <c r="E461" s="1">
        <v>48.44</v>
      </c>
      <c r="F461" s="1">
        <v>24.45</v>
      </c>
      <c r="G461" s="1">
        <v>3.35</v>
      </c>
      <c r="H461" s="1">
        <v>10.54</v>
      </c>
      <c r="I461" s="1">
        <v>1.3</v>
      </c>
      <c r="K461" s="2">
        <f t="shared" si="78"/>
        <v>31.783681214421257</v>
      </c>
      <c r="L461" s="12">
        <f t="shared" si="75"/>
        <v>38.137373585346396</v>
      </c>
      <c r="M461" s="20">
        <f t="shared" si="76"/>
        <v>-6.3536923709251383</v>
      </c>
      <c r="N461" s="6">
        <f t="shared" si="73"/>
        <v>-4.8874556699424136</v>
      </c>
      <c r="O461" s="7">
        <f t="shared" si="77"/>
        <v>147.3467523008691</v>
      </c>
      <c r="P461" s="13">
        <f t="shared" si="74"/>
        <v>-3.3169754973375043E-2</v>
      </c>
    </row>
    <row r="462" spans="2:16">
      <c r="B462" t="s">
        <v>36</v>
      </c>
      <c r="C462" s="1">
        <v>10000</v>
      </c>
      <c r="D462" s="1">
        <v>9980</v>
      </c>
      <c r="E462" s="1">
        <v>49.44</v>
      </c>
      <c r="F462" s="1">
        <v>23.55</v>
      </c>
      <c r="G462" s="1">
        <v>31.34</v>
      </c>
      <c r="H462" s="1">
        <v>8.36</v>
      </c>
      <c r="I462" s="1">
        <v>1.7</v>
      </c>
      <c r="K462" s="2">
        <f t="shared" si="78"/>
        <v>374.88038277511964</v>
      </c>
      <c r="L462" s="12">
        <f t="shared" si="75"/>
        <v>38.137373585346396</v>
      </c>
      <c r="M462" s="20">
        <f t="shared" si="76"/>
        <v>336.74300918977326</v>
      </c>
      <c r="N462" s="6">
        <f t="shared" si="73"/>
        <v>198.0841230528078</v>
      </c>
      <c r="O462" s="7">
        <f t="shared" si="77"/>
        <v>147.3467523008691</v>
      </c>
      <c r="P462" s="13">
        <f t="shared" si="74"/>
        <v>1.3443399325716894</v>
      </c>
    </row>
    <row r="463" spans="2:16">
      <c r="B463" t="s">
        <v>36</v>
      </c>
      <c r="C463" s="1">
        <v>10000</v>
      </c>
      <c r="D463" s="1">
        <v>9978</v>
      </c>
      <c r="E463" s="1">
        <v>50.01</v>
      </c>
      <c r="F463" s="1">
        <v>23.57</v>
      </c>
      <c r="G463" s="1">
        <v>38.020000000000003</v>
      </c>
      <c r="H463" s="1">
        <v>9.1999999999999993</v>
      </c>
      <c r="I463" s="1">
        <v>1.7</v>
      </c>
      <c r="K463" s="2">
        <f t="shared" si="78"/>
        <v>413.26086956521743</v>
      </c>
      <c r="L463" s="12">
        <f t="shared" si="75"/>
        <v>38.137373585346396</v>
      </c>
      <c r="M463" s="20">
        <f t="shared" si="76"/>
        <v>375.12349597987105</v>
      </c>
      <c r="N463" s="6">
        <f t="shared" si="73"/>
        <v>220.66087998815945</v>
      </c>
      <c r="O463" s="7">
        <f t="shared" si="77"/>
        <v>147.3467523008691</v>
      </c>
      <c r="P463" s="13">
        <f t="shared" si="74"/>
        <v>1.4975618840759337</v>
      </c>
    </row>
    <row r="464" spans="2:16">
      <c r="B464" t="s">
        <v>36</v>
      </c>
      <c r="C464" s="1">
        <v>10000</v>
      </c>
      <c r="D464" s="1">
        <v>9989</v>
      </c>
      <c r="E464" s="1">
        <v>49.03</v>
      </c>
      <c r="F464" s="1">
        <v>24.36</v>
      </c>
      <c r="G464" s="1">
        <v>29.3</v>
      </c>
      <c r="H464" s="1">
        <v>8.15</v>
      </c>
      <c r="I464" s="1">
        <v>1.7</v>
      </c>
      <c r="K464" s="2">
        <f t="shared" si="78"/>
        <v>359.50920245398777</v>
      </c>
      <c r="L464" s="12">
        <f t="shared" si="75"/>
        <v>38.137373585346396</v>
      </c>
      <c r="M464" s="20">
        <f t="shared" si="76"/>
        <v>321.37182886864139</v>
      </c>
      <c r="N464" s="6">
        <f t="shared" si="73"/>
        <v>189.04225227567142</v>
      </c>
      <c r="O464" s="7">
        <f t="shared" si="77"/>
        <v>147.3467523008691</v>
      </c>
      <c r="P464" s="13">
        <f t="shared" si="74"/>
        <v>1.2829753579479226</v>
      </c>
    </row>
    <row r="465" spans="1:16">
      <c r="B465" t="s">
        <v>37</v>
      </c>
      <c r="C465" s="1">
        <v>10000</v>
      </c>
      <c r="D465" s="1">
        <v>9984</v>
      </c>
      <c r="E465" s="1">
        <v>90.74</v>
      </c>
      <c r="F465" s="1">
        <v>34</v>
      </c>
      <c r="G465" s="1">
        <v>125.99</v>
      </c>
      <c r="H465" s="1">
        <v>16.89</v>
      </c>
      <c r="I465" s="1">
        <v>2.2000000000000002</v>
      </c>
      <c r="K465" s="2">
        <f t="shared" si="78"/>
        <v>745.94434576672586</v>
      </c>
      <c r="L465" s="12">
        <f t="shared" si="75"/>
        <v>38.137373585346396</v>
      </c>
      <c r="M465" s="20">
        <f t="shared" si="76"/>
        <v>707.80697218137948</v>
      </c>
      <c r="N465" s="6">
        <f t="shared" si="73"/>
        <v>321.730441900627</v>
      </c>
      <c r="O465" s="7">
        <f t="shared" si="77"/>
        <v>147.3467523008691</v>
      </c>
      <c r="P465" s="13">
        <f t="shared" si="74"/>
        <v>2.1834919119471445</v>
      </c>
    </row>
    <row r="466" spans="1:16">
      <c r="B466" t="s">
        <v>37</v>
      </c>
      <c r="C466" s="1">
        <v>10000</v>
      </c>
      <c r="D466" s="1">
        <v>9976</v>
      </c>
      <c r="E466" s="1">
        <v>75.83</v>
      </c>
      <c r="F466" s="1">
        <v>30.69</v>
      </c>
      <c r="G466" s="1">
        <v>109.86</v>
      </c>
      <c r="H466" s="1">
        <v>15.8</v>
      </c>
      <c r="I466" s="1">
        <v>2.2000000000000002</v>
      </c>
      <c r="K466" s="2">
        <f t="shared" si="78"/>
        <v>695.31645569620252</v>
      </c>
      <c r="L466" s="12">
        <f t="shared" si="75"/>
        <v>38.137373585346396</v>
      </c>
      <c r="M466" s="20">
        <f t="shared" si="76"/>
        <v>657.17908211085614</v>
      </c>
      <c r="N466" s="6">
        <f t="shared" si="73"/>
        <v>298.71776459584368</v>
      </c>
      <c r="O466" s="7">
        <f t="shared" si="77"/>
        <v>147.3467523008691</v>
      </c>
      <c r="P466" s="13">
        <f t="shared" si="74"/>
        <v>2.027311494357801</v>
      </c>
    </row>
    <row r="467" spans="1:16">
      <c r="B467" t="s">
        <v>37</v>
      </c>
      <c r="C467" s="1">
        <v>10000</v>
      </c>
      <c r="D467" s="1">
        <v>9987</v>
      </c>
      <c r="E467" s="1">
        <v>67.41</v>
      </c>
      <c r="F467" s="1">
        <v>28.62</v>
      </c>
      <c r="G467" s="1">
        <v>96.71</v>
      </c>
      <c r="H467" s="1">
        <v>14.04</v>
      </c>
      <c r="I467" s="1">
        <v>2.2000000000000002</v>
      </c>
      <c r="K467" s="2">
        <f t="shared" si="78"/>
        <v>688.81766381766386</v>
      </c>
      <c r="L467" s="12">
        <f t="shared" si="75"/>
        <v>38.137373585346396</v>
      </c>
      <c r="M467" s="20">
        <f t="shared" si="76"/>
        <v>650.68029023231747</v>
      </c>
      <c r="N467" s="6">
        <f t="shared" si="73"/>
        <v>295.76376828741701</v>
      </c>
      <c r="O467" s="7">
        <f t="shared" si="77"/>
        <v>147.3467523008691</v>
      </c>
      <c r="P467" s="13">
        <f t="shared" si="74"/>
        <v>2.007263571602131</v>
      </c>
    </row>
    <row r="468" spans="1:16">
      <c r="B468" t="s">
        <v>38</v>
      </c>
      <c r="C468" s="1">
        <v>10000</v>
      </c>
      <c r="D468" s="1">
        <v>9974</v>
      </c>
      <c r="E468" s="1">
        <v>54.95</v>
      </c>
      <c r="F468" s="1">
        <v>24.24</v>
      </c>
      <c r="G468" s="1">
        <v>15.1</v>
      </c>
      <c r="H468" s="1">
        <v>10.33</v>
      </c>
      <c r="I468" s="1">
        <v>2.35</v>
      </c>
      <c r="K468" s="2">
        <f t="shared" si="78"/>
        <v>146.1761858664085</v>
      </c>
      <c r="L468" s="12">
        <f t="shared" si="75"/>
        <v>38.137373585346396</v>
      </c>
      <c r="M468" s="20">
        <f t="shared" si="76"/>
        <v>108.03881228106211</v>
      </c>
      <c r="N468" s="6">
        <f t="shared" si="73"/>
        <v>45.973962672792382</v>
      </c>
      <c r="O468" s="7">
        <f t="shared" si="77"/>
        <v>147.3467523008691</v>
      </c>
      <c r="P468" s="13">
        <f t="shared" si="74"/>
        <v>0.31201205289491279</v>
      </c>
    </row>
    <row r="469" spans="1:16">
      <c r="B469" t="s">
        <v>38</v>
      </c>
      <c r="C469" s="1">
        <v>10000</v>
      </c>
      <c r="D469" s="1">
        <v>9982</v>
      </c>
      <c r="E469" s="1">
        <v>53.78</v>
      </c>
      <c r="F469" s="1">
        <v>23.89</v>
      </c>
      <c r="G469" s="1">
        <v>31.38</v>
      </c>
      <c r="H469" s="1">
        <v>9.36</v>
      </c>
      <c r="I469" s="1">
        <v>2.35</v>
      </c>
      <c r="K469" s="2">
        <f t="shared" si="78"/>
        <v>335.25641025641028</v>
      </c>
      <c r="L469" s="12">
        <f t="shared" si="75"/>
        <v>38.137373585346396</v>
      </c>
      <c r="M469" s="20">
        <f t="shared" si="76"/>
        <v>297.1190366710639</v>
      </c>
      <c r="N469" s="6">
        <f t="shared" si="73"/>
        <v>126.43363262598463</v>
      </c>
      <c r="O469" s="7">
        <f t="shared" si="77"/>
        <v>147.3467523008691</v>
      </c>
      <c r="P469" s="13">
        <f t="shared" si="74"/>
        <v>0.85806867577113799</v>
      </c>
    </row>
    <row r="470" spans="1:16">
      <c r="B470" t="s">
        <v>38</v>
      </c>
      <c r="C470" s="1">
        <v>10000</v>
      </c>
      <c r="D470" s="1">
        <v>9995</v>
      </c>
      <c r="E470" s="1">
        <v>49.86</v>
      </c>
      <c r="F470" s="1">
        <v>24.31</v>
      </c>
      <c r="G470" s="1">
        <v>7.84</v>
      </c>
      <c r="H470" s="1">
        <v>9.74</v>
      </c>
      <c r="I470" s="1">
        <v>2.35</v>
      </c>
      <c r="K470" s="2">
        <f t="shared" si="78"/>
        <v>80.492813141683769</v>
      </c>
      <c r="L470" s="12">
        <f t="shared" si="75"/>
        <v>38.137373585346396</v>
      </c>
      <c r="M470" s="20">
        <f t="shared" si="76"/>
        <v>42.355439556337373</v>
      </c>
      <c r="N470" s="6">
        <f t="shared" si="73"/>
        <v>18.023591300569095</v>
      </c>
      <c r="O470" s="7">
        <f t="shared" si="77"/>
        <v>147.3467523008691</v>
      </c>
      <c r="P470" s="13">
        <f t="shared" si="74"/>
        <v>0.12232092678749042</v>
      </c>
    </row>
    <row r="471" spans="1:16">
      <c r="B471" t="s">
        <v>39</v>
      </c>
      <c r="C471" s="1">
        <v>10000</v>
      </c>
      <c r="D471" s="1">
        <v>9975</v>
      </c>
      <c r="E471" s="1">
        <v>65.34</v>
      </c>
      <c r="F471" s="1">
        <v>28.02</v>
      </c>
      <c r="G471" s="1">
        <v>195.05</v>
      </c>
      <c r="H471" s="1">
        <v>13.16</v>
      </c>
      <c r="I471" s="1">
        <v>2</v>
      </c>
      <c r="K471" s="2">
        <f t="shared" si="78"/>
        <v>1482.1428571428573</v>
      </c>
      <c r="L471" s="12">
        <f t="shared" si="75"/>
        <v>38.137373585346396</v>
      </c>
      <c r="M471" s="20">
        <f t="shared" si="76"/>
        <v>1444.0054835575108</v>
      </c>
      <c r="N471" s="6">
        <f t="shared" si="73"/>
        <v>722.00274177875542</v>
      </c>
      <c r="O471" s="7">
        <f t="shared" si="77"/>
        <v>147.3467523008691</v>
      </c>
      <c r="P471" s="13">
        <f t="shared" si="74"/>
        <v>4.9000248088569291</v>
      </c>
    </row>
    <row r="472" spans="1:16">
      <c r="B472" t="s">
        <v>39</v>
      </c>
      <c r="C472" s="1">
        <v>10000</v>
      </c>
      <c r="D472" s="1">
        <v>9966</v>
      </c>
      <c r="E472" s="1">
        <v>62.78</v>
      </c>
      <c r="F472" s="1">
        <v>27.78</v>
      </c>
      <c r="G472" s="1">
        <v>203.79</v>
      </c>
      <c r="H472" s="1">
        <v>11.54</v>
      </c>
      <c r="I472" s="1">
        <v>2</v>
      </c>
      <c r="K472" s="2">
        <f t="shared" si="78"/>
        <v>1765.9445407279029</v>
      </c>
      <c r="L472" s="12">
        <f t="shared" si="75"/>
        <v>38.137373585346396</v>
      </c>
      <c r="M472" s="20">
        <f t="shared" si="76"/>
        <v>1727.8071671425564</v>
      </c>
      <c r="N472" s="6">
        <f t="shared" si="73"/>
        <v>863.9035835712782</v>
      </c>
      <c r="O472" s="7">
        <f t="shared" si="77"/>
        <v>147.3467523008691</v>
      </c>
      <c r="P472" s="13">
        <f t="shared" si="74"/>
        <v>5.8630649816241833</v>
      </c>
    </row>
    <row r="473" spans="1:16">
      <c r="B473" t="s">
        <v>39</v>
      </c>
      <c r="C473" s="1">
        <v>10000</v>
      </c>
      <c r="D473" s="1">
        <v>9986</v>
      </c>
      <c r="E473" s="1">
        <v>59.83</v>
      </c>
      <c r="F473" s="1">
        <v>28.06</v>
      </c>
      <c r="G473" s="1">
        <v>220.74</v>
      </c>
      <c r="H473" s="1">
        <v>9.57</v>
      </c>
      <c r="I473" s="1">
        <v>2</v>
      </c>
      <c r="K473" s="2">
        <f t="shared" si="78"/>
        <v>2306.5830721003135</v>
      </c>
      <c r="L473" s="12">
        <f t="shared" si="75"/>
        <v>38.137373585346396</v>
      </c>
      <c r="M473" s="20">
        <f t="shared" si="76"/>
        <v>2268.4456985149673</v>
      </c>
      <c r="N473" s="6">
        <f t="shared" si="73"/>
        <v>1134.2228492574836</v>
      </c>
      <c r="O473" s="7">
        <f t="shared" si="77"/>
        <v>147.3467523008691</v>
      </c>
      <c r="P473" s="13">
        <f t="shared" si="74"/>
        <v>7.6976440372537045</v>
      </c>
    </row>
    <row r="474" spans="1:16">
      <c r="B474" t="s">
        <v>40</v>
      </c>
      <c r="C474" s="1">
        <v>10000</v>
      </c>
      <c r="D474" s="1">
        <v>9987</v>
      </c>
      <c r="E474" s="1">
        <v>49.62</v>
      </c>
      <c r="F474" s="1">
        <v>23.31</v>
      </c>
      <c r="G474" s="1">
        <v>11.94</v>
      </c>
      <c r="H474" s="1">
        <v>8.58</v>
      </c>
      <c r="I474" s="1">
        <v>2.1</v>
      </c>
      <c r="K474" s="2">
        <f t="shared" si="78"/>
        <v>139.16083916083915</v>
      </c>
      <c r="L474" s="12">
        <f t="shared" si="75"/>
        <v>38.137373585346396</v>
      </c>
      <c r="M474" s="20">
        <f t="shared" si="76"/>
        <v>101.02346557549275</v>
      </c>
      <c r="N474" s="6">
        <f t="shared" si="73"/>
        <v>48.106412178806067</v>
      </c>
      <c r="O474" s="7">
        <f t="shared" si="77"/>
        <v>147.3467523008691</v>
      </c>
      <c r="P474" s="13">
        <f t="shared" si="74"/>
        <v>0.3264843739519756</v>
      </c>
    </row>
    <row r="475" spans="1:16">
      <c r="B475" t="s">
        <v>40</v>
      </c>
      <c r="C475" s="1">
        <v>10000</v>
      </c>
      <c r="D475" s="1">
        <v>9985</v>
      </c>
      <c r="E475" s="1">
        <v>48.75</v>
      </c>
      <c r="F475" s="1">
        <v>23.03</v>
      </c>
      <c r="G475" s="1">
        <v>11.05</v>
      </c>
      <c r="H475" s="1">
        <v>9.1999999999999993</v>
      </c>
      <c r="I475" s="1">
        <v>2.1</v>
      </c>
      <c r="K475" s="2">
        <f t="shared" si="78"/>
        <v>120.10869565217392</v>
      </c>
      <c r="L475" s="12">
        <f t="shared" si="75"/>
        <v>38.137373585346396</v>
      </c>
      <c r="M475" s="20">
        <f t="shared" si="76"/>
        <v>81.971322066827526</v>
      </c>
      <c r="N475" s="6">
        <f t="shared" si="73"/>
        <v>39.033962888965483</v>
      </c>
      <c r="O475" s="7">
        <f t="shared" si="77"/>
        <v>147.3467523008691</v>
      </c>
      <c r="P475" s="13">
        <f t="shared" si="74"/>
        <v>0.26491227176328641</v>
      </c>
    </row>
    <row r="476" spans="1:16" ht="15.75" thickBot="1">
      <c r="B476" t="s">
        <v>40</v>
      </c>
      <c r="C476" s="1">
        <v>10000</v>
      </c>
      <c r="D476" s="1">
        <v>9993</v>
      </c>
      <c r="E476" s="1">
        <v>48.03</v>
      </c>
      <c r="F476" s="1">
        <v>23.74</v>
      </c>
      <c r="G476" s="1">
        <v>14.16</v>
      </c>
      <c r="H476" s="1">
        <v>8.83</v>
      </c>
      <c r="I476" s="1">
        <v>2.1</v>
      </c>
      <c r="K476" s="2">
        <f t="shared" si="78"/>
        <v>160.36240090600228</v>
      </c>
      <c r="L476" s="12">
        <f t="shared" si="75"/>
        <v>38.137373585346396</v>
      </c>
      <c r="M476" s="21">
        <f t="shared" si="76"/>
        <v>122.22502732065588</v>
      </c>
      <c r="N476" s="6">
        <f t="shared" si="73"/>
        <v>58.202393962217087</v>
      </c>
      <c r="O476" s="7">
        <f t="shared" si="77"/>
        <v>147.3467523008691</v>
      </c>
      <c r="P476" s="13">
        <f t="shared" si="74"/>
        <v>0.39500289659165966</v>
      </c>
    </row>
    <row r="477" spans="1:16">
      <c r="K477" s="2" t="e">
        <f t="shared" si="78"/>
        <v>#DIV/0!</v>
      </c>
      <c r="L477" s="8" t="s">
        <v>9</v>
      </c>
      <c r="M477" s="19" t="s">
        <v>10</v>
      </c>
      <c r="N477" s="9" t="s">
        <v>11</v>
      </c>
      <c r="O477" s="10" t="s">
        <v>12</v>
      </c>
      <c r="P477" s="11" t="s">
        <v>13</v>
      </c>
    </row>
    <row r="478" spans="1:16">
      <c r="A478" t="s">
        <v>48</v>
      </c>
      <c r="B478" t="s">
        <v>30</v>
      </c>
      <c r="C478" s="1">
        <v>10000</v>
      </c>
      <c r="D478" s="1">
        <v>9593</v>
      </c>
      <c r="E478" s="1">
        <v>96.54</v>
      </c>
      <c r="F478" s="1">
        <v>551.75</v>
      </c>
      <c r="G478" s="1">
        <v>6.02</v>
      </c>
      <c r="H478" s="1">
        <v>98.23</v>
      </c>
      <c r="I478" s="1">
        <v>1</v>
      </c>
      <c r="K478" s="2">
        <f t="shared" si="78"/>
        <v>6.1284739896162055</v>
      </c>
      <c r="L478" s="12">
        <f>AVERAGE(K478:K480)</f>
        <v>5.3563894173085833</v>
      </c>
      <c r="M478" s="20">
        <f>K478-L478</f>
        <v>0.77208457230762217</v>
      </c>
      <c r="N478" s="6">
        <f>M478/I478</f>
        <v>0.77208457230762217</v>
      </c>
      <c r="O478" s="18">
        <f>AVERAGE(N478:N510)</f>
        <v>2.6797016369916098</v>
      </c>
      <c r="P478" s="13">
        <f>N478/O478</f>
        <v>0.28812333494500886</v>
      </c>
    </row>
    <row r="479" spans="1:16">
      <c r="B479" t="s">
        <v>30</v>
      </c>
      <c r="C479" s="1">
        <v>10000</v>
      </c>
      <c r="D479" s="1">
        <v>9725</v>
      </c>
      <c r="E479" s="1">
        <v>95.85</v>
      </c>
      <c r="F479" s="1">
        <v>544.77</v>
      </c>
      <c r="G479" s="1">
        <v>5.25</v>
      </c>
      <c r="H479" s="1">
        <v>99.96</v>
      </c>
      <c r="I479" s="1">
        <v>1</v>
      </c>
      <c r="K479" s="2">
        <f t="shared" si="78"/>
        <v>5.2521008403361344</v>
      </c>
      <c r="L479" s="12">
        <f>L478</f>
        <v>5.3563894173085833</v>
      </c>
      <c r="M479" s="20">
        <f>K479-L479</f>
        <v>-0.10428857697244887</v>
      </c>
      <c r="N479" s="6">
        <f t="shared" ref="N479:N510" si="79">M479/I479</f>
        <v>-0.10428857697244887</v>
      </c>
      <c r="O479" s="7">
        <f>O478</f>
        <v>2.6797016369916098</v>
      </c>
      <c r="P479" s="13">
        <f t="shared" ref="P479:P510" si="80">N479/O479</f>
        <v>-3.8917980842646846E-2</v>
      </c>
    </row>
    <row r="480" spans="1:16">
      <c r="B480" t="s">
        <v>30</v>
      </c>
      <c r="C480" s="1">
        <v>10000</v>
      </c>
      <c r="D480" s="1">
        <v>9513</v>
      </c>
      <c r="E480" s="1">
        <v>100.84</v>
      </c>
      <c r="F480" s="1">
        <v>516.45000000000005</v>
      </c>
      <c r="G480" s="1">
        <v>4.6900000000000004</v>
      </c>
      <c r="H480" s="1">
        <v>100.03</v>
      </c>
      <c r="I480" s="1">
        <v>1</v>
      </c>
      <c r="K480" s="2">
        <f t="shared" si="78"/>
        <v>4.6885934219734082</v>
      </c>
      <c r="L480" s="12">
        <f t="shared" ref="L480:L510" si="81">L479</f>
        <v>5.3563894173085833</v>
      </c>
      <c r="M480" s="20">
        <f t="shared" ref="M480:M510" si="82">K480-L480</f>
        <v>-0.66779599533517509</v>
      </c>
      <c r="N480" s="6">
        <f t="shared" si="79"/>
        <v>-0.66779599533517509</v>
      </c>
      <c r="O480" s="7">
        <f t="shared" ref="O480:O510" si="83">O479</f>
        <v>2.6797016369916098</v>
      </c>
      <c r="P480" s="13">
        <f t="shared" si="80"/>
        <v>-0.24920535410236269</v>
      </c>
    </row>
    <row r="481" spans="2:16">
      <c r="B481" t="s">
        <v>31</v>
      </c>
      <c r="C481" s="1">
        <v>10000</v>
      </c>
      <c r="D481" s="1">
        <v>9703</v>
      </c>
      <c r="E481" s="1">
        <v>97.53</v>
      </c>
      <c r="F481" s="1">
        <v>558.65</v>
      </c>
      <c r="G481" s="1">
        <v>5.48</v>
      </c>
      <c r="H481" s="1">
        <v>100.47</v>
      </c>
      <c r="I481" s="1">
        <v>1.2</v>
      </c>
      <c r="K481" s="2">
        <f t="shared" si="78"/>
        <v>5.4543644869115164</v>
      </c>
      <c r="L481" s="12">
        <f t="shared" si="81"/>
        <v>5.3563894173085833</v>
      </c>
      <c r="M481" s="20">
        <f t="shared" si="82"/>
        <v>9.7975069602933118E-2</v>
      </c>
      <c r="N481" s="6">
        <f t="shared" si="79"/>
        <v>8.1645891335777598E-2</v>
      </c>
      <c r="O481" s="7">
        <f t="shared" si="83"/>
        <v>2.6797016369916098</v>
      </c>
      <c r="P481" s="13">
        <f t="shared" si="80"/>
        <v>3.0468276844222875E-2</v>
      </c>
    </row>
    <row r="482" spans="2:16">
      <c r="B482" t="s">
        <v>31</v>
      </c>
      <c r="C482" s="1">
        <v>10000</v>
      </c>
      <c r="D482" s="1">
        <v>9688</v>
      </c>
      <c r="E482" s="1">
        <v>96.78</v>
      </c>
      <c r="F482" s="1">
        <v>548.48</v>
      </c>
      <c r="G482" s="1">
        <v>5.54</v>
      </c>
      <c r="H482" s="1">
        <v>100.76</v>
      </c>
      <c r="I482" s="1">
        <v>1.2</v>
      </c>
      <c r="K482" s="2">
        <f t="shared" si="78"/>
        <v>5.4982135768161964</v>
      </c>
      <c r="L482" s="12">
        <f t="shared" si="81"/>
        <v>5.3563894173085833</v>
      </c>
      <c r="M482" s="20">
        <f t="shared" si="82"/>
        <v>0.14182415950761307</v>
      </c>
      <c r="N482" s="6">
        <f t="shared" si="79"/>
        <v>0.11818679958967757</v>
      </c>
      <c r="O482" s="7">
        <f t="shared" si="83"/>
        <v>2.6797016369916098</v>
      </c>
      <c r="P482" s="13">
        <f t="shared" si="80"/>
        <v>4.410446221257714E-2</v>
      </c>
    </row>
    <row r="483" spans="2:16">
      <c r="B483" t="s">
        <v>31</v>
      </c>
      <c r="C483" s="1">
        <v>10000</v>
      </c>
      <c r="D483" s="1">
        <v>9691</v>
      </c>
      <c r="E483" s="1">
        <v>100.95</v>
      </c>
      <c r="F483" s="1">
        <v>520.95000000000005</v>
      </c>
      <c r="G483" s="1">
        <v>5.46</v>
      </c>
      <c r="H483" s="1">
        <v>101.86</v>
      </c>
      <c r="I483" s="1">
        <v>1.2</v>
      </c>
      <c r="K483" s="2">
        <f t="shared" si="78"/>
        <v>5.3602984488513643</v>
      </c>
      <c r="L483" s="12">
        <f t="shared" si="81"/>
        <v>5.3563894173085833</v>
      </c>
      <c r="M483" s="20">
        <f t="shared" si="82"/>
        <v>3.9090315427809941E-3</v>
      </c>
      <c r="N483" s="6">
        <f t="shared" si="79"/>
        <v>3.2575262856508287E-3</v>
      </c>
      <c r="O483" s="7">
        <f t="shared" si="83"/>
        <v>2.6797016369916098</v>
      </c>
      <c r="P483" s="13">
        <f t="shared" si="80"/>
        <v>1.2156302181864989E-3</v>
      </c>
    </row>
    <row r="484" spans="2:16">
      <c r="B484" t="s">
        <v>32</v>
      </c>
      <c r="C484" s="1">
        <v>10000</v>
      </c>
      <c r="D484" s="1">
        <v>9170</v>
      </c>
      <c r="E484" s="1">
        <v>96.62</v>
      </c>
      <c r="F484" s="1">
        <v>559.63</v>
      </c>
      <c r="G484" s="1">
        <v>5.5</v>
      </c>
      <c r="H484" s="1">
        <v>99.28</v>
      </c>
      <c r="I484" s="1">
        <v>2</v>
      </c>
      <c r="K484" s="2">
        <f t="shared" si="78"/>
        <v>5.5398871877518125</v>
      </c>
      <c r="L484" s="12">
        <f t="shared" si="81"/>
        <v>5.3563894173085833</v>
      </c>
      <c r="M484" s="20">
        <f t="shared" si="82"/>
        <v>0.18349777044322924</v>
      </c>
      <c r="N484" s="6">
        <f t="shared" si="79"/>
        <v>9.1748885221614618E-2</v>
      </c>
      <c r="O484" s="7">
        <f t="shared" si="83"/>
        <v>2.6797016369916098</v>
      </c>
      <c r="P484" s="13">
        <f t="shared" si="80"/>
        <v>3.42384704159144E-2</v>
      </c>
    </row>
    <row r="485" spans="2:16">
      <c r="B485" t="s">
        <v>32</v>
      </c>
      <c r="C485" s="1">
        <v>10000</v>
      </c>
      <c r="D485" s="1">
        <v>9675</v>
      </c>
      <c r="E485" s="1">
        <v>96.27</v>
      </c>
      <c r="F485" s="1">
        <v>549.35</v>
      </c>
      <c r="G485" s="1">
        <v>5.5</v>
      </c>
      <c r="H485" s="1">
        <v>98.87</v>
      </c>
      <c r="I485" s="1">
        <v>2</v>
      </c>
      <c r="K485" s="2">
        <f t="shared" si="78"/>
        <v>5.562860321634469</v>
      </c>
      <c r="L485" s="12">
        <f t="shared" si="81"/>
        <v>5.3563894173085833</v>
      </c>
      <c r="M485" s="20">
        <f t="shared" si="82"/>
        <v>0.20647090432588566</v>
      </c>
      <c r="N485" s="6">
        <f t="shared" si="79"/>
        <v>0.10323545216294283</v>
      </c>
      <c r="O485" s="7">
        <f t="shared" si="83"/>
        <v>2.6797016369916098</v>
      </c>
      <c r="P485" s="13">
        <f t="shared" si="80"/>
        <v>3.8524980071602676E-2</v>
      </c>
    </row>
    <row r="486" spans="2:16">
      <c r="B486" t="s">
        <v>32</v>
      </c>
      <c r="C486" s="1">
        <v>5100</v>
      </c>
      <c r="D486" s="1">
        <v>9167</v>
      </c>
      <c r="E486" s="1">
        <v>99.61</v>
      </c>
      <c r="F486" s="1">
        <v>517.45000000000005</v>
      </c>
      <c r="G486" s="1">
        <v>5.26</v>
      </c>
      <c r="H486" s="1">
        <v>99.25</v>
      </c>
      <c r="I486" s="1">
        <v>2</v>
      </c>
      <c r="K486" s="2">
        <f t="shared" si="78"/>
        <v>5.2997481108312341</v>
      </c>
      <c r="L486" s="12">
        <f t="shared" si="81"/>
        <v>5.3563894173085833</v>
      </c>
      <c r="M486" s="20">
        <f t="shared" si="82"/>
        <v>-5.6641306477349218E-2</v>
      </c>
      <c r="N486" s="6">
        <f t="shared" si="79"/>
        <v>-2.8320653238674609E-2</v>
      </c>
      <c r="O486" s="7">
        <f t="shared" si="83"/>
        <v>2.6797016369916098</v>
      </c>
      <c r="P486" s="13">
        <f t="shared" si="80"/>
        <v>-1.0568584519905371E-2</v>
      </c>
    </row>
    <row r="487" spans="2:16">
      <c r="B487" t="s">
        <v>33</v>
      </c>
      <c r="C487" s="1">
        <v>10000</v>
      </c>
      <c r="D487" s="1">
        <v>9480</v>
      </c>
      <c r="E487" s="1">
        <v>97.27</v>
      </c>
      <c r="F487" s="1">
        <v>555.44000000000005</v>
      </c>
      <c r="G487" s="1">
        <v>5.47</v>
      </c>
      <c r="H487" s="1">
        <v>100.59</v>
      </c>
      <c r="I487" s="1">
        <v>2</v>
      </c>
      <c r="K487" s="2">
        <f t="shared" si="78"/>
        <v>5.4379162938661896</v>
      </c>
      <c r="L487" s="12">
        <f t="shared" si="81"/>
        <v>5.3563894173085833</v>
      </c>
      <c r="M487" s="20">
        <f t="shared" si="82"/>
        <v>8.1526876557606265E-2</v>
      </c>
      <c r="N487" s="6">
        <f t="shared" si="79"/>
        <v>4.0763438278803132E-2</v>
      </c>
      <c r="O487" s="7">
        <f t="shared" si="83"/>
        <v>2.6797016369916098</v>
      </c>
      <c r="P487" s="13">
        <f t="shared" si="80"/>
        <v>1.5211931700189786E-2</v>
      </c>
    </row>
    <row r="488" spans="2:16">
      <c r="B488" t="s">
        <v>33</v>
      </c>
      <c r="C488" s="1">
        <v>10000</v>
      </c>
      <c r="D488" s="1">
        <v>9381</v>
      </c>
      <c r="E488" s="1">
        <v>99.49</v>
      </c>
      <c r="F488" s="1">
        <v>552.01</v>
      </c>
      <c r="G488" s="1">
        <v>6.18</v>
      </c>
      <c r="H488" s="1">
        <v>105.46</v>
      </c>
      <c r="I488" s="1">
        <v>2</v>
      </c>
      <c r="K488" s="2">
        <f t="shared" si="78"/>
        <v>5.8600417219798979</v>
      </c>
      <c r="L488" s="12">
        <f t="shared" si="81"/>
        <v>5.3563894173085833</v>
      </c>
      <c r="M488" s="20">
        <f t="shared" si="82"/>
        <v>0.50365230467131461</v>
      </c>
      <c r="N488" s="6">
        <f t="shared" si="79"/>
        <v>0.25182615233565731</v>
      </c>
      <c r="O488" s="7">
        <f t="shared" si="83"/>
        <v>2.6797016369916098</v>
      </c>
      <c r="P488" s="13">
        <f t="shared" si="80"/>
        <v>9.3975444452230925E-2</v>
      </c>
    </row>
    <row r="489" spans="2:16">
      <c r="B489" t="s">
        <v>33</v>
      </c>
      <c r="C489" s="1">
        <v>10000</v>
      </c>
      <c r="D489" s="1">
        <v>8828</v>
      </c>
      <c r="E489" s="1">
        <v>99.35</v>
      </c>
      <c r="F489" s="1">
        <v>514.23</v>
      </c>
      <c r="G489" s="1">
        <v>5.1100000000000003</v>
      </c>
      <c r="H489" s="1">
        <v>98.62</v>
      </c>
      <c r="I489" s="1">
        <v>2</v>
      </c>
      <c r="K489" s="2">
        <f t="shared" si="78"/>
        <v>5.1815047657675928</v>
      </c>
      <c r="L489" s="12">
        <f t="shared" si="81"/>
        <v>5.3563894173085833</v>
      </c>
      <c r="M489" s="20">
        <f t="shared" si="82"/>
        <v>-0.17488465154099053</v>
      </c>
      <c r="N489" s="6">
        <f t="shared" si="79"/>
        <v>-8.7442325770495266E-2</v>
      </c>
      <c r="O489" s="7">
        <f t="shared" si="83"/>
        <v>2.6797016369916098</v>
      </c>
      <c r="P489" s="13">
        <f t="shared" si="80"/>
        <v>-3.2631366329522848E-2</v>
      </c>
    </row>
    <row r="490" spans="2:16">
      <c r="B490" t="s">
        <v>34</v>
      </c>
      <c r="C490" s="1">
        <v>10000</v>
      </c>
      <c r="D490" s="1">
        <v>9131</v>
      </c>
      <c r="E490" s="1">
        <v>95.8</v>
      </c>
      <c r="F490" s="1">
        <v>556.16</v>
      </c>
      <c r="G490" s="1">
        <v>5.72</v>
      </c>
      <c r="H490" s="1">
        <v>96.6</v>
      </c>
      <c r="I490" s="1">
        <v>2</v>
      </c>
      <c r="K490" s="2">
        <f t="shared" si="78"/>
        <v>5.9213250517598341</v>
      </c>
      <c r="L490" s="12">
        <f t="shared" si="81"/>
        <v>5.3563894173085833</v>
      </c>
      <c r="M490" s="20">
        <f t="shared" si="82"/>
        <v>0.56493563445125083</v>
      </c>
      <c r="N490" s="6">
        <f t="shared" si="79"/>
        <v>0.28246781722562542</v>
      </c>
      <c r="O490" s="7">
        <f t="shared" si="83"/>
        <v>2.6797016369916098</v>
      </c>
      <c r="P490" s="13">
        <f t="shared" si="80"/>
        <v>0.10541017452328773</v>
      </c>
    </row>
    <row r="491" spans="2:16">
      <c r="B491" t="s">
        <v>34</v>
      </c>
      <c r="C491" s="1">
        <v>10000</v>
      </c>
      <c r="D491" s="1">
        <v>9029</v>
      </c>
      <c r="E491" s="1">
        <v>98.84</v>
      </c>
      <c r="F491" s="1">
        <v>554.07000000000005</v>
      </c>
      <c r="G491" s="1">
        <v>5.89</v>
      </c>
      <c r="H491" s="1">
        <v>101.85</v>
      </c>
      <c r="I491" s="1">
        <v>2</v>
      </c>
      <c r="K491" s="2">
        <f t="shared" si="78"/>
        <v>5.7830142366224839</v>
      </c>
      <c r="L491" s="12">
        <f t="shared" si="81"/>
        <v>5.3563894173085833</v>
      </c>
      <c r="M491" s="20">
        <f t="shared" si="82"/>
        <v>0.42662481931390062</v>
      </c>
      <c r="N491" s="6">
        <f t="shared" si="79"/>
        <v>0.21331240965695031</v>
      </c>
      <c r="O491" s="7">
        <f t="shared" si="83"/>
        <v>2.6797016369916098</v>
      </c>
      <c r="P491" s="13">
        <f t="shared" si="80"/>
        <v>7.9603044873468573E-2</v>
      </c>
    </row>
    <row r="492" spans="2:16">
      <c r="B492" t="s">
        <v>34</v>
      </c>
      <c r="C492" s="1">
        <v>10000</v>
      </c>
      <c r="D492" s="1">
        <v>9459</v>
      </c>
      <c r="E492" s="1">
        <v>98.78</v>
      </c>
      <c r="F492" s="1">
        <v>519.04</v>
      </c>
      <c r="G492" s="1">
        <v>5.0199999999999996</v>
      </c>
      <c r="H492" s="1">
        <v>96.16</v>
      </c>
      <c r="I492" s="1">
        <v>2</v>
      </c>
      <c r="K492" s="2">
        <f t="shared" si="78"/>
        <v>5.2204658901830276</v>
      </c>
      <c r="L492" s="12">
        <f t="shared" si="81"/>
        <v>5.3563894173085833</v>
      </c>
      <c r="M492" s="20">
        <f t="shared" si="82"/>
        <v>-0.13592352712555567</v>
      </c>
      <c r="N492" s="6">
        <f t="shared" si="79"/>
        <v>-6.7961763562777833E-2</v>
      </c>
      <c r="O492" s="7">
        <f t="shared" si="83"/>
        <v>2.6797016369916098</v>
      </c>
      <c r="P492" s="13">
        <f t="shared" si="80"/>
        <v>-2.5361690504871168E-2</v>
      </c>
    </row>
    <row r="493" spans="2:16">
      <c r="B493" t="s">
        <v>35</v>
      </c>
      <c r="C493" s="1">
        <v>5100</v>
      </c>
      <c r="D493" s="1">
        <v>9147</v>
      </c>
      <c r="E493" s="1">
        <v>97.48</v>
      </c>
      <c r="F493" s="1">
        <v>550.34</v>
      </c>
      <c r="G493" s="1">
        <v>5.98</v>
      </c>
      <c r="H493" s="1">
        <v>102.25</v>
      </c>
      <c r="I493" s="1">
        <v>1.3</v>
      </c>
      <c r="K493" s="2">
        <f t="shared" si="78"/>
        <v>5.8484107579462101</v>
      </c>
      <c r="L493" s="12">
        <f t="shared" si="81"/>
        <v>5.3563894173085833</v>
      </c>
      <c r="M493" s="20">
        <f t="shared" si="82"/>
        <v>0.49202134063762681</v>
      </c>
      <c r="N493" s="6">
        <f t="shared" si="79"/>
        <v>0.378477954336636</v>
      </c>
      <c r="O493" s="7">
        <f t="shared" si="83"/>
        <v>2.6797016369916098</v>
      </c>
      <c r="P493" s="13">
        <f t="shared" si="80"/>
        <v>0.14123884133665626</v>
      </c>
    </row>
    <row r="494" spans="2:16">
      <c r="B494" t="s">
        <v>35</v>
      </c>
      <c r="C494" s="1">
        <v>10000</v>
      </c>
      <c r="D494" s="1">
        <v>9614</v>
      </c>
      <c r="E494" s="1">
        <v>96.78</v>
      </c>
      <c r="F494" s="1">
        <v>538.42999999999995</v>
      </c>
      <c r="G494" s="1">
        <v>6.31</v>
      </c>
      <c r="H494" s="1">
        <v>100.52</v>
      </c>
      <c r="I494" s="1">
        <v>1.3</v>
      </c>
      <c r="K494" s="2">
        <f t="shared" si="78"/>
        <v>6.277357739753282</v>
      </c>
      <c r="L494" s="12">
        <f t="shared" si="81"/>
        <v>5.3563894173085833</v>
      </c>
      <c r="M494" s="20">
        <f t="shared" si="82"/>
        <v>0.92096832244469873</v>
      </c>
      <c r="N494" s="6">
        <f t="shared" si="79"/>
        <v>0.70843717111130666</v>
      </c>
      <c r="O494" s="7">
        <f t="shared" si="83"/>
        <v>2.6797016369916098</v>
      </c>
      <c r="P494" s="13">
        <f t="shared" si="80"/>
        <v>0.26437166038628085</v>
      </c>
    </row>
    <row r="495" spans="2:16">
      <c r="B495" t="s">
        <v>35</v>
      </c>
      <c r="C495" s="1">
        <v>10000</v>
      </c>
      <c r="D495" s="1">
        <v>8989</v>
      </c>
      <c r="E495" s="1">
        <v>100.3</v>
      </c>
      <c r="F495" s="1">
        <v>496.77</v>
      </c>
      <c r="G495" s="1">
        <v>6.5</v>
      </c>
      <c r="H495" s="1">
        <v>104.96</v>
      </c>
      <c r="I495" s="1">
        <v>1.3</v>
      </c>
      <c r="K495" s="2">
        <f t="shared" si="78"/>
        <v>6.192835365853659</v>
      </c>
      <c r="L495" s="12">
        <f t="shared" si="81"/>
        <v>5.3563894173085833</v>
      </c>
      <c r="M495" s="20">
        <f t="shared" si="82"/>
        <v>0.8364459485450757</v>
      </c>
      <c r="N495" s="6">
        <f t="shared" si="79"/>
        <v>0.64341996041928895</v>
      </c>
      <c r="O495" s="7">
        <f t="shared" si="83"/>
        <v>2.6797016369916098</v>
      </c>
      <c r="P495" s="13">
        <f t="shared" si="80"/>
        <v>0.24010880597200737</v>
      </c>
    </row>
    <row r="496" spans="2:16">
      <c r="B496" t="s">
        <v>36</v>
      </c>
      <c r="C496" s="1">
        <v>10000</v>
      </c>
      <c r="D496" s="1">
        <v>8738</v>
      </c>
      <c r="E496" s="1">
        <v>94.19</v>
      </c>
      <c r="F496" s="1">
        <v>544.83000000000004</v>
      </c>
      <c r="G496" s="22">
        <v>9.31</v>
      </c>
      <c r="H496" s="1">
        <v>92.75</v>
      </c>
      <c r="I496" s="1">
        <v>1.7</v>
      </c>
      <c r="K496" s="2">
        <f t="shared" si="78"/>
        <v>10.037735849056604</v>
      </c>
      <c r="L496" s="12">
        <f t="shared" si="81"/>
        <v>5.3563894173085833</v>
      </c>
      <c r="M496" s="20">
        <f t="shared" si="82"/>
        <v>4.6813464317480209</v>
      </c>
      <c r="N496" s="6">
        <f t="shared" si="79"/>
        <v>2.7537331951458945</v>
      </c>
      <c r="O496" s="7">
        <f t="shared" si="83"/>
        <v>2.6797016369916098</v>
      </c>
      <c r="P496" s="13">
        <f t="shared" si="80"/>
        <v>1.0276267914055526</v>
      </c>
    </row>
    <row r="497" spans="1:16">
      <c r="B497" t="s">
        <v>36</v>
      </c>
      <c r="C497" s="1">
        <v>10000</v>
      </c>
      <c r="D497" s="1">
        <v>8789</v>
      </c>
      <c r="E497" s="1">
        <v>94.3</v>
      </c>
      <c r="F497" s="1">
        <v>538.38</v>
      </c>
      <c r="G497" s="22">
        <v>9.67</v>
      </c>
      <c r="H497" s="1">
        <v>93.35</v>
      </c>
      <c r="I497" s="1">
        <v>1.7</v>
      </c>
      <c r="K497" s="2">
        <f t="shared" si="78"/>
        <v>10.358864488484199</v>
      </c>
      <c r="L497" s="12">
        <f t="shared" si="81"/>
        <v>5.3563894173085833</v>
      </c>
      <c r="M497" s="20">
        <f t="shared" si="82"/>
        <v>5.0024750711756161</v>
      </c>
      <c r="N497" s="6">
        <f t="shared" si="79"/>
        <v>2.9426323948091859</v>
      </c>
      <c r="O497" s="7">
        <f t="shared" si="83"/>
        <v>2.6797016369916098</v>
      </c>
      <c r="P497" s="13">
        <f t="shared" si="80"/>
        <v>1.098119415306533</v>
      </c>
    </row>
    <row r="498" spans="1:16">
      <c r="B498" t="s">
        <v>36</v>
      </c>
      <c r="C498" s="1">
        <v>10000</v>
      </c>
      <c r="D498" s="1">
        <v>8627</v>
      </c>
      <c r="E498" s="1">
        <v>97.78</v>
      </c>
      <c r="F498" s="1">
        <v>506.29</v>
      </c>
      <c r="G498" s="22">
        <v>9.0399999999999991</v>
      </c>
      <c r="H498" s="1">
        <v>94.36</v>
      </c>
      <c r="I498" s="1">
        <v>1.7</v>
      </c>
      <c r="K498" s="2">
        <f t="shared" si="78"/>
        <v>9.5803306485799062</v>
      </c>
      <c r="L498" s="12">
        <f t="shared" si="81"/>
        <v>5.3563894173085833</v>
      </c>
      <c r="M498" s="20">
        <f t="shared" si="82"/>
        <v>4.2239412312713229</v>
      </c>
      <c r="N498" s="6">
        <f t="shared" si="79"/>
        <v>2.484671312512543</v>
      </c>
      <c r="O498" s="7">
        <f t="shared" si="83"/>
        <v>2.6797016369916098</v>
      </c>
      <c r="P498" s="13">
        <f t="shared" si="80"/>
        <v>0.9272193882383043</v>
      </c>
    </row>
    <row r="499" spans="1:16">
      <c r="B499" t="s">
        <v>37</v>
      </c>
      <c r="C499" s="1">
        <v>10000</v>
      </c>
      <c r="D499" s="1">
        <v>9450</v>
      </c>
      <c r="E499" s="1">
        <v>101.8</v>
      </c>
      <c r="F499" s="1">
        <v>564.51</v>
      </c>
      <c r="G499" s="22">
        <v>8</v>
      </c>
      <c r="H499" s="1">
        <v>108.1</v>
      </c>
      <c r="I499" s="1">
        <v>2.2000000000000002</v>
      </c>
      <c r="K499" s="2">
        <f t="shared" si="78"/>
        <v>7.4005550416281221</v>
      </c>
      <c r="L499" s="12">
        <f t="shared" si="81"/>
        <v>5.3563894173085833</v>
      </c>
      <c r="M499" s="20">
        <f t="shared" si="82"/>
        <v>2.0441656243195387</v>
      </c>
      <c r="N499" s="6">
        <f t="shared" si="79"/>
        <v>0.92916619287251756</v>
      </c>
      <c r="O499" s="7">
        <f t="shared" si="83"/>
        <v>2.6797016369916098</v>
      </c>
      <c r="P499" s="13">
        <f t="shared" si="80"/>
        <v>0.34674240596264816</v>
      </c>
    </row>
    <row r="500" spans="1:16">
      <c r="B500" t="s">
        <v>37</v>
      </c>
      <c r="C500" s="1">
        <v>10000</v>
      </c>
      <c r="D500" s="1">
        <v>9320</v>
      </c>
      <c r="E500" s="1">
        <v>102.22</v>
      </c>
      <c r="F500" s="1">
        <v>561.05999999999995</v>
      </c>
      <c r="G500" s="22">
        <v>10.83</v>
      </c>
      <c r="H500" s="1">
        <v>108.76</v>
      </c>
      <c r="I500" s="1">
        <v>2.2000000000000002</v>
      </c>
      <c r="K500" s="2">
        <f t="shared" si="78"/>
        <v>9.9577050386171386</v>
      </c>
      <c r="L500" s="12">
        <f t="shared" si="81"/>
        <v>5.3563894173085833</v>
      </c>
      <c r="M500" s="20">
        <f t="shared" si="82"/>
        <v>4.6013156213085553</v>
      </c>
      <c r="N500" s="6">
        <f t="shared" si="79"/>
        <v>2.0915071005947978</v>
      </c>
      <c r="O500" s="7">
        <f t="shared" si="83"/>
        <v>2.6797016369916098</v>
      </c>
      <c r="P500" s="13">
        <f t="shared" si="80"/>
        <v>0.78049998989545954</v>
      </c>
    </row>
    <row r="501" spans="1:16">
      <c r="B501" t="s">
        <v>37</v>
      </c>
      <c r="C501" s="1">
        <v>10000</v>
      </c>
      <c r="D501" s="1">
        <v>9229</v>
      </c>
      <c r="E501" s="1">
        <v>106.77</v>
      </c>
      <c r="F501" s="1">
        <v>527.49</v>
      </c>
      <c r="G501" s="22">
        <v>8.07</v>
      </c>
      <c r="H501" s="1">
        <v>111.04</v>
      </c>
      <c r="I501" s="1">
        <v>2.2000000000000002</v>
      </c>
      <c r="K501" s="2">
        <f t="shared" si="78"/>
        <v>7.267651296829972</v>
      </c>
      <c r="L501" s="12">
        <f t="shared" si="81"/>
        <v>5.3563894173085833</v>
      </c>
      <c r="M501" s="20">
        <f t="shared" si="82"/>
        <v>1.9112618795213887</v>
      </c>
      <c r="N501" s="6">
        <f t="shared" si="79"/>
        <v>0.86875539978244931</v>
      </c>
      <c r="O501" s="7">
        <f t="shared" si="83"/>
        <v>2.6797016369916098</v>
      </c>
      <c r="P501" s="13">
        <f t="shared" si="80"/>
        <v>0.32419855546222864</v>
      </c>
    </row>
    <row r="502" spans="1:16">
      <c r="B502" t="s">
        <v>38</v>
      </c>
      <c r="C502" s="1">
        <v>10000</v>
      </c>
      <c r="D502" s="1">
        <v>9544</v>
      </c>
      <c r="E502" s="1">
        <v>100.45</v>
      </c>
      <c r="F502" s="1">
        <v>565.94000000000005</v>
      </c>
      <c r="G502" s="1">
        <v>5.43</v>
      </c>
      <c r="H502" s="1">
        <v>104.54</v>
      </c>
      <c r="I502" s="1">
        <v>2.35</v>
      </c>
      <c r="K502" s="2">
        <f t="shared" si="78"/>
        <v>5.1941840443849241</v>
      </c>
      <c r="L502" s="12">
        <f t="shared" si="81"/>
        <v>5.3563894173085833</v>
      </c>
      <c r="M502" s="20">
        <f t="shared" si="82"/>
        <v>-0.16220537292365922</v>
      </c>
      <c r="N502" s="6">
        <f t="shared" si="79"/>
        <v>-6.902356294623796E-2</v>
      </c>
      <c r="O502" s="7">
        <f t="shared" si="83"/>
        <v>2.6797016369916098</v>
      </c>
      <c r="P502" s="13">
        <f t="shared" si="80"/>
        <v>-2.5757928417630801E-2</v>
      </c>
    </row>
    <row r="503" spans="1:16">
      <c r="B503" t="s">
        <v>38</v>
      </c>
      <c r="C503" s="1">
        <v>10000</v>
      </c>
      <c r="D503" s="1">
        <v>9531</v>
      </c>
      <c r="E503" s="1">
        <v>101.01</v>
      </c>
      <c r="F503" s="1">
        <v>557.1</v>
      </c>
      <c r="G503" s="1">
        <v>5.69</v>
      </c>
      <c r="H503" s="1">
        <v>104.54</v>
      </c>
      <c r="I503" s="1">
        <v>2.35</v>
      </c>
      <c r="K503" s="2">
        <f t="shared" si="78"/>
        <v>5.4428926726611824</v>
      </c>
      <c r="L503" s="12">
        <f t="shared" si="81"/>
        <v>5.3563894173085833</v>
      </c>
      <c r="M503" s="20">
        <f t="shared" si="82"/>
        <v>8.6503255352599062E-2</v>
      </c>
      <c r="N503" s="6">
        <f t="shared" si="79"/>
        <v>3.6809895894723006E-2</v>
      </c>
      <c r="O503" s="7">
        <f t="shared" si="83"/>
        <v>2.6797016369916098</v>
      </c>
      <c r="P503" s="13">
        <f t="shared" si="80"/>
        <v>1.3736565066269076E-2</v>
      </c>
    </row>
    <row r="504" spans="1:16">
      <c r="B504" t="s">
        <v>38</v>
      </c>
      <c r="C504" s="1">
        <v>8895</v>
      </c>
      <c r="D504" s="1">
        <v>9516</v>
      </c>
      <c r="E504" s="1">
        <v>103.72</v>
      </c>
      <c r="F504" s="1">
        <v>524.51</v>
      </c>
      <c r="G504" s="1">
        <v>5.0599999999999996</v>
      </c>
      <c r="H504" s="1">
        <v>104.77</v>
      </c>
      <c r="I504" s="1">
        <v>2.35</v>
      </c>
      <c r="K504" s="2">
        <f t="shared" si="78"/>
        <v>4.8296268015653334</v>
      </c>
      <c r="L504" s="12">
        <f t="shared" si="81"/>
        <v>5.3563894173085833</v>
      </c>
      <c r="M504" s="20">
        <f t="shared" si="82"/>
        <v>-0.5267626157432499</v>
      </c>
      <c r="N504" s="6">
        <f t="shared" si="79"/>
        <v>-0.22415430457159569</v>
      </c>
      <c r="O504" s="7">
        <f t="shared" si="83"/>
        <v>2.6797016369916098</v>
      </c>
      <c r="P504" s="13">
        <f t="shared" si="80"/>
        <v>-8.364897848226284E-2</v>
      </c>
    </row>
    <row r="505" spans="1:16">
      <c r="B505" t="s">
        <v>39</v>
      </c>
      <c r="C505" s="1">
        <v>10000</v>
      </c>
      <c r="D505" s="1">
        <v>9706</v>
      </c>
      <c r="E505" s="1">
        <v>103.96</v>
      </c>
      <c r="F505" s="1">
        <v>572.96</v>
      </c>
      <c r="G505" s="1">
        <v>64.540000000000006</v>
      </c>
      <c r="H505" s="1">
        <v>108.3</v>
      </c>
      <c r="I505" s="1">
        <v>2</v>
      </c>
      <c r="K505" s="2">
        <f t="shared" si="78"/>
        <v>59.593721144967695</v>
      </c>
      <c r="L505" s="12">
        <f t="shared" si="81"/>
        <v>5.3563894173085833</v>
      </c>
      <c r="M505" s="20">
        <f t="shared" si="82"/>
        <v>54.237331727659111</v>
      </c>
      <c r="N505" s="6">
        <f t="shared" si="79"/>
        <v>27.118665863829555</v>
      </c>
      <c r="O505" s="7">
        <f t="shared" si="83"/>
        <v>2.6797016369916098</v>
      </c>
      <c r="P505" s="13">
        <f t="shared" si="80"/>
        <v>10.120031830959569</v>
      </c>
    </row>
    <row r="506" spans="1:16">
      <c r="B506" t="s">
        <v>39</v>
      </c>
      <c r="C506" s="1">
        <v>10000</v>
      </c>
      <c r="D506" s="1">
        <v>9558</v>
      </c>
      <c r="E506" s="1">
        <v>104.31</v>
      </c>
      <c r="F506" s="1">
        <v>565.20000000000005</v>
      </c>
      <c r="G506" s="1">
        <v>59.41</v>
      </c>
      <c r="H506" s="1">
        <v>108.57</v>
      </c>
      <c r="I506" s="1">
        <v>2</v>
      </c>
      <c r="K506" s="2">
        <f t="shared" si="78"/>
        <v>54.720456848116427</v>
      </c>
      <c r="L506" s="12">
        <f t="shared" si="81"/>
        <v>5.3563894173085833</v>
      </c>
      <c r="M506" s="20">
        <f t="shared" si="82"/>
        <v>49.364067430807843</v>
      </c>
      <c r="N506" s="6">
        <f t="shared" si="79"/>
        <v>24.682033715403922</v>
      </c>
      <c r="O506" s="7">
        <f t="shared" si="83"/>
        <v>2.6797016369916098</v>
      </c>
      <c r="P506" s="13">
        <f t="shared" si="80"/>
        <v>9.2107394997576737</v>
      </c>
    </row>
    <row r="507" spans="1:16">
      <c r="B507" t="s">
        <v>39</v>
      </c>
      <c r="C507" s="1">
        <v>6240</v>
      </c>
      <c r="D507" s="1">
        <v>9529</v>
      </c>
      <c r="E507" s="1">
        <v>106.91</v>
      </c>
      <c r="F507" s="1">
        <v>530.15</v>
      </c>
      <c r="G507" s="1">
        <v>53.49</v>
      </c>
      <c r="H507" s="1">
        <v>110.16</v>
      </c>
      <c r="I507" s="1">
        <v>2</v>
      </c>
      <c r="K507" s="2">
        <f t="shared" si="78"/>
        <v>48.556644880174296</v>
      </c>
      <c r="L507" s="12">
        <f t="shared" si="81"/>
        <v>5.3563894173085833</v>
      </c>
      <c r="M507" s="20">
        <f t="shared" si="82"/>
        <v>43.200255462865712</v>
      </c>
      <c r="N507" s="6">
        <f t="shared" si="79"/>
        <v>21.600127731432856</v>
      </c>
      <c r="O507" s="7">
        <f t="shared" si="83"/>
        <v>2.6797016369916098</v>
      </c>
      <c r="P507" s="13">
        <f t="shared" si="80"/>
        <v>8.060646541113595</v>
      </c>
    </row>
    <row r="508" spans="1:16">
      <c r="B508" t="s">
        <v>40</v>
      </c>
      <c r="C508" s="1">
        <v>10000</v>
      </c>
      <c r="D508" s="1">
        <v>9316</v>
      </c>
      <c r="E508" s="1">
        <v>100.59</v>
      </c>
      <c r="F508" s="1">
        <v>566.42999999999995</v>
      </c>
      <c r="G508" s="1">
        <v>5.97</v>
      </c>
      <c r="H508" s="1">
        <v>104.54</v>
      </c>
      <c r="I508" s="1">
        <v>2.1</v>
      </c>
      <c r="K508" s="2">
        <f t="shared" si="78"/>
        <v>5.7107327338817671</v>
      </c>
      <c r="L508" s="12">
        <f t="shared" si="81"/>
        <v>5.3563894173085833</v>
      </c>
      <c r="M508" s="20">
        <f t="shared" si="82"/>
        <v>0.35434331657318374</v>
      </c>
      <c r="N508" s="6">
        <f t="shared" si="79"/>
        <v>0.16873491265389701</v>
      </c>
      <c r="O508" s="7">
        <f t="shared" si="83"/>
        <v>2.6797016369916098</v>
      </c>
      <c r="P508" s="13">
        <f t="shared" si="80"/>
        <v>6.2967798476000758E-2</v>
      </c>
    </row>
    <row r="509" spans="1:16">
      <c r="B509" t="s">
        <v>40</v>
      </c>
      <c r="C509" s="1">
        <v>10000</v>
      </c>
      <c r="D509" s="1">
        <v>9361</v>
      </c>
      <c r="E509" s="1">
        <v>100.15</v>
      </c>
      <c r="F509" s="1">
        <v>551.53</v>
      </c>
      <c r="G509" s="1">
        <v>6.22</v>
      </c>
      <c r="H509" s="1">
        <v>105.26</v>
      </c>
      <c r="I509" s="1">
        <v>2.1</v>
      </c>
      <c r="K509" s="2">
        <f t="shared" si="78"/>
        <v>5.9091772753182594</v>
      </c>
      <c r="L509" s="12">
        <f t="shared" si="81"/>
        <v>5.3563894173085833</v>
      </c>
      <c r="M509" s="20">
        <f t="shared" si="82"/>
        <v>0.55278785800967611</v>
      </c>
      <c r="N509" s="6">
        <f t="shared" si="79"/>
        <v>0.263232313337941</v>
      </c>
      <c r="O509" s="7">
        <f t="shared" si="83"/>
        <v>2.6797016369916098</v>
      </c>
      <c r="P509" s="13">
        <f t="shared" si="80"/>
        <v>9.8231948551354781E-2</v>
      </c>
    </row>
    <row r="510" spans="1:16" ht="15.75" thickBot="1">
      <c r="B510" t="s">
        <v>40</v>
      </c>
      <c r="C510" s="1">
        <v>4920</v>
      </c>
      <c r="D510" s="1">
        <v>9237</v>
      </c>
      <c r="E510" s="1">
        <v>104.06</v>
      </c>
      <c r="F510" s="1">
        <v>528.96</v>
      </c>
      <c r="G510" s="1">
        <v>5.73</v>
      </c>
      <c r="H510" s="1">
        <v>104.91</v>
      </c>
      <c r="I510" s="1">
        <v>2.1</v>
      </c>
      <c r="K510" s="2">
        <f t="shared" si="78"/>
        <v>5.4618244209322286</v>
      </c>
      <c r="L510" s="12">
        <f t="shared" si="81"/>
        <v>5.3563894173085833</v>
      </c>
      <c r="M510" s="21">
        <f t="shared" si="82"/>
        <v>0.10543500362364533</v>
      </c>
      <c r="N510" s="6">
        <f t="shared" si="79"/>
        <v>5.0207144582688247E-2</v>
      </c>
      <c r="O510" s="7">
        <f t="shared" si="83"/>
        <v>2.6797016369916098</v>
      </c>
      <c r="P510" s="13">
        <f t="shared" si="80"/>
        <v>1.8736095052378193E-2</v>
      </c>
    </row>
    <row r="511" spans="1:16">
      <c r="K511" s="2" t="e">
        <f t="shared" si="78"/>
        <v>#DIV/0!</v>
      </c>
      <c r="L511" s="8" t="s">
        <v>9</v>
      </c>
      <c r="M511" s="19" t="s">
        <v>10</v>
      </c>
      <c r="N511" s="9" t="s">
        <v>11</v>
      </c>
      <c r="O511" s="10" t="s">
        <v>12</v>
      </c>
      <c r="P511" s="11" t="s">
        <v>13</v>
      </c>
    </row>
    <row r="512" spans="1:16">
      <c r="A512" t="s">
        <v>29</v>
      </c>
      <c r="B512" t="s">
        <v>30</v>
      </c>
      <c r="C512" s="1">
        <v>10000</v>
      </c>
      <c r="D512" s="1">
        <v>9366</v>
      </c>
      <c r="E512" s="1">
        <v>455.49</v>
      </c>
      <c r="F512" s="1">
        <v>1838.9</v>
      </c>
      <c r="G512" s="1">
        <v>5.68</v>
      </c>
      <c r="H512" s="1">
        <v>199.92</v>
      </c>
      <c r="I512" s="1">
        <v>1</v>
      </c>
      <c r="K512" s="2">
        <f t="shared" si="78"/>
        <v>2.8411364545818327</v>
      </c>
      <c r="L512" s="12">
        <f>AVERAGE(K512:K514)</f>
        <v>3.2744549383948272</v>
      </c>
      <c r="M512" s="20">
        <f>K512-L512</f>
        <v>-0.43331848381299443</v>
      </c>
      <c r="N512" s="6">
        <f>M512/I512</f>
        <v>-0.43331848381299443</v>
      </c>
      <c r="O512" s="18">
        <f>AVERAGE(N512:N544)</f>
        <v>1.2071075027529468</v>
      </c>
      <c r="P512" s="13">
        <f>N512/O512</f>
        <v>-0.35897257106327485</v>
      </c>
    </row>
    <row r="513" spans="2:16">
      <c r="B513" t="s">
        <v>30</v>
      </c>
      <c r="C513" s="1">
        <v>10000</v>
      </c>
      <c r="D513" s="1">
        <v>9446</v>
      </c>
      <c r="E513" s="1">
        <v>427.7</v>
      </c>
      <c r="F513" s="1">
        <v>1781.8</v>
      </c>
      <c r="G513" s="1">
        <v>6.3</v>
      </c>
      <c r="H513" s="1">
        <v>170.24</v>
      </c>
      <c r="I513" s="1">
        <v>1</v>
      </c>
      <c r="K513" s="2">
        <f t="shared" si="78"/>
        <v>3.7006578947368416</v>
      </c>
      <c r="L513" s="12">
        <f>L512</f>
        <v>3.2744549383948272</v>
      </c>
      <c r="M513" s="20">
        <f>K513-L513</f>
        <v>0.42620295634201444</v>
      </c>
      <c r="N513" s="6">
        <f t="shared" ref="N513:N544" si="84">M513/I513</f>
        <v>0.42620295634201444</v>
      </c>
      <c r="O513" s="7">
        <f>O512</f>
        <v>1.2071075027529468</v>
      </c>
      <c r="P513" s="13">
        <f t="shared" ref="P513:P544" si="85">N513/O513</f>
        <v>0.35307787862308027</v>
      </c>
    </row>
    <row r="514" spans="2:16">
      <c r="B514" t="s">
        <v>30</v>
      </c>
      <c r="C514" s="1">
        <v>10000</v>
      </c>
      <c r="D514" s="1">
        <v>9435</v>
      </c>
      <c r="E514" s="1">
        <v>466</v>
      </c>
      <c r="F514" s="1">
        <v>1810.7</v>
      </c>
      <c r="G514" s="1">
        <v>5.6</v>
      </c>
      <c r="H514" s="1">
        <v>170.65</v>
      </c>
      <c r="I514" s="1">
        <v>1</v>
      </c>
      <c r="K514" s="2">
        <f t="shared" si="78"/>
        <v>3.2815704658658067</v>
      </c>
      <c r="L514" s="12">
        <f t="shared" ref="L514:L544" si="86">L513</f>
        <v>3.2744549383948272</v>
      </c>
      <c r="M514" s="20">
        <f t="shared" ref="M514:M544" si="87">K514-L514</f>
        <v>7.1155274709795435E-3</v>
      </c>
      <c r="N514" s="6">
        <f t="shared" si="84"/>
        <v>7.1155274709795435E-3</v>
      </c>
      <c r="O514" s="7">
        <f t="shared" ref="O514:O544" si="88">O513</f>
        <v>1.2071075027529468</v>
      </c>
      <c r="P514" s="13">
        <f t="shared" si="85"/>
        <v>5.8946924401942404E-3</v>
      </c>
    </row>
    <row r="515" spans="2:16">
      <c r="B515" t="s">
        <v>31</v>
      </c>
      <c r="C515" s="1">
        <v>10000</v>
      </c>
      <c r="D515" s="1">
        <v>9623</v>
      </c>
      <c r="E515" s="1">
        <v>437.79</v>
      </c>
      <c r="F515" s="1">
        <v>1803.13</v>
      </c>
      <c r="G515" s="1">
        <v>6.86</v>
      </c>
      <c r="H515" s="1">
        <v>168.1</v>
      </c>
      <c r="I515" s="1">
        <v>1.2</v>
      </c>
      <c r="K515" s="2">
        <f t="shared" ref="K515:K544" si="89">G515/H515*100</f>
        <v>4.0809042236763835</v>
      </c>
      <c r="L515" s="12">
        <f t="shared" si="86"/>
        <v>3.2744549383948272</v>
      </c>
      <c r="M515" s="20">
        <f t="shared" si="87"/>
        <v>0.80644928528155635</v>
      </c>
      <c r="N515" s="6">
        <f t="shared" si="84"/>
        <v>0.67204107106796362</v>
      </c>
      <c r="O515" s="7">
        <f t="shared" si="88"/>
        <v>1.2071075027529468</v>
      </c>
      <c r="P515" s="13">
        <f t="shared" si="85"/>
        <v>0.55673671941835923</v>
      </c>
    </row>
    <row r="516" spans="2:16">
      <c r="B516" t="s">
        <v>31</v>
      </c>
      <c r="C516" s="1">
        <v>10000</v>
      </c>
      <c r="D516" s="1">
        <v>9724</v>
      </c>
      <c r="E516" s="1">
        <v>440.7</v>
      </c>
      <c r="F516" s="1">
        <v>1784</v>
      </c>
      <c r="G516" s="1">
        <v>6.57</v>
      </c>
      <c r="H516" s="1">
        <v>171.9</v>
      </c>
      <c r="I516" s="1">
        <v>1.2</v>
      </c>
      <c r="K516" s="2">
        <f t="shared" si="89"/>
        <v>3.8219895287958114</v>
      </c>
      <c r="L516" s="12">
        <f t="shared" si="86"/>
        <v>3.2744549383948272</v>
      </c>
      <c r="M516" s="20">
        <f t="shared" si="87"/>
        <v>0.54753459040098429</v>
      </c>
      <c r="N516" s="6">
        <f t="shared" si="84"/>
        <v>0.45627882533415359</v>
      </c>
      <c r="O516" s="7">
        <f t="shared" si="88"/>
        <v>1.2071075027529468</v>
      </c>
      <c r="P516" s="13">
        <f t="shared" si="85"/>
        <v>0.37799352940277275</v>
      </c>
    </row>
    <row r="517" spans="2:16">
      <c r="B517" t="s">
        <v>31</v>
      </c>
      <c r="C517" s="1">
        <v>10000</v>
      </c>
      <c r="D517" s="1">
        <v>9652</v>
      </c>
      <c r="E517" s="1">
        <v>470.1</v>
      </c>
      <c r="F517" s="1">
        <v>1822.9</v>
      </c>
      <c r="G517" s="1">
        <v>6.87</v>
      </c>
      <c r="H517" s="1">
        <v>221.62</v>
      </c>
      <c r="I517" s="1">
        <v>1.2</v>
      </c>
      <c r="K517" s="2">
        <f t="shared" si="89"/>
        <v>3.0999007309809583</v>
      </c>
      <c r="L517" s="12">
        <f t="shared" si="86"/>
        <v>3.2744549383948272</v>
      </c>
      <c r="M517" s="20">
        <f t="shared" si="87"/>
        <v>-0.17455420741386884</v>
      </c>
      <c r="N517" s="6">
        <f t="shared" si="84"/>
        <v>-0.14546183951155739</v>
      </c>
      <c r="O517" s="7">
        <f t="shared" si="88"/>
        <v>1.2071075027529468</v>
      </c>
      <c r="P517" s="13">
        <f t="shared" si="85"/>
        <v>-0.12050446143348047</v>
      </c>
    </row>
    <row r="518" spans="2:16">
      <c r="B518" t="s">
        <v>32</v>
      </c>
      <c r="C518" s="1">
        <v>10000</v>
      </c>
      <c r="D518" s="1">
        <v>9556</v>
      </c>
      <c r="E518" s="1">
        <v>443.97</v>
      </c>
      <c r="F518" s="1">
        <v>1840.8</v>
      </c>
      <c r="G518" s="1">
        <v>8.9700000000000006</v>
      </c>
      <c r="H518" s="1">
        <v>167.85</v>
      </c>
      <c r="I518" s="1">
        <v>2</v>
      </c>
      <c r="K518" s="2">
        <f t="shared" si="89"/>
        <v>5.3440571939231463</v>
      </c>
      <c r="L518" s="12">
        <f t="shared" si="86"/>
        <v>3.2744549383948272</v>
      </c>
      <c r="M518" s="20">
        <f t="shared" si="87"/>
        <v>2.0696022555283191</v>
      </c>
      <c r="N518" s="6">
        <f t="shared" si="84"/>
        <v>1.0348011277641596</v>
      </c>
      <c r="O518" s="7">
        <f t="shared" si="88"/>
        <v>1.2071075027529468</v>
      </c>
      <c r="P518" s="13">
        <f t="shared" si="85"/>
        <v>0.85725681051950819</v>
      </c>
    </row>
    <row r="519" spans="2:16">
      <c r="B519" t="s">
        <v>32</v>
      </c>
      <c r="C519" s="1">
        <v>10000</v>
      </c>
      <c r="D519" s="1">
        <v>9669</v>
      </c>
      <c r="E519" s="1">
        <v>441.45</v>
      </c>
      <c r="F519" s="1">
        <v>1770.4</v>
      </c>
      <c r="G519" s="1">
        <v>8.6300000000000008</v>
      </c>
      <c r="H519" s="1">
        <v>169.85</v>
      </c>
      <c r="I519" s="1">
        <v>2</v>
      </c>
      <c r="K519" s="2">
        <f t="shared" si="89"/>
        <v>5.0809537827494848</v>
      </c>
      <c r="L519" s="12">
        <f t="shared" si="86"/>
        <v>3.2744549383948272</v>
      </c>
      <c r="M519" s="20">
        <f t="shared" si="87"/>
        <v>1.8064988443546577</v>
      </c>
      <c r="N519" s="6">
        <f t="shared" si="84"/>
        <v>0.90324942217732884</v>
      </c>
      <c r="O519" s="7">
        <f t="shared" si="88"/>
        <v>1.2071075027529468</v>
      </c>
      <c r="P519" s="13">
        <f t="shared" si="85"/>
        <v>0.74827587444976129</v>
      </c>
    </row>
    <row r="520" spans="2:16">
      <c r="B520" t="s">
        <v>32</v>
      </c>
      <c r="C520" s="1">
        <v>10000</v>
      </c>
      <c r="D520" s="1">
        <v>9604</v>
      </c>
      <c r="E520" s="1">
        <v>452.7</v>
      </c>
      <c r="F520" s="1">
        <v>1776.5</v>
      </c>
      <c r="G520" s="1">
        <v>8.1</v>
      </c>
      <c r="H520" s="1">
        <v>168</v>
      </c>
      <c r="I520" s="1">
        <v>2</v>
      </c>
      <c r="K520" s="2">
        <f t="shared" si="89"/>
        <v>4.8214285714285712</v>
      </c>
      <c r="L520" s="12">
        <f t="shared" si="86"/>
        <v>3.2744549383948272</v>
      </c>
      <c r="M520" s="20">
        <f t="shared" si="87"/>
        <v>1.546973633033744</v>
      </c>
      <c r="N520" s="6">
        <f t="shared" si="84"/>
        <v>0.77348681651687201</v>
      </c>
      <c r="O520" s="7">
        <f t="shared" si="88"/>
        <v>1.2071075027529468</v>
      </c>
      <c r="P520" s="13">
        <f t="shared" si="85"/>
        <v>0.64077707640193338</v>
      </c>
    </row>
    <row r="521" spans="2:16">
      <c r="B521" t="s">
        <v>33</v>
      </c>
      <c r="C521" s="1">
        <v>10000</v>
      </c>
      <c r="D521" s="1">
        <v>9382</v>
      </c>
      <c r="E521" s="1">
        <v>448.9</v>
      </c>
      <c r="F521" s="1">
        <v>1847.6</v>
      </c>
      <c r="G521" s="1">
        <v>8.4600000000000009</v>
      </c>
      <c r="H521" s="1">
        <v>168.6</v>
      </c>
      <c r="I521" s="1">
        <v>2</v>
      </c>
      <c r="K521" s="2">
        <f t="shared" si="89"/>
        <v>5.0177935943060508</v>
      </c>
      <c r="L521" s="12">
        <f t="shared" si="86"/>
        <v>3.2744549383948272</v>
      </c>
      <c r="M521" s="20">
        <f t="shared" si="87"/>
        <v>1.7433386559112236</v>
      </c>
      <c r="N521" s="6">
        <f t="shared" si="84"/>
        <v>0.87166932795561181</v>
      </c>
      <c r="O521" s="7">
        <f t="shared" si="88"/>
        <v>1.2071075027529468</v>
      </c>
      <c r="P521" s="13">
        <f t="shared" si="85"/>
        <v>0.72211408343305805</v>
      </c>
    </row>
    <row r="522" spans="2:16">
      <c r="B522" t="s">
        <v>33</v>
      </c>
      <c r="C522" s="1">
        <v>10000</v>
      </c>
      <c r="D522" s="1">
        <v>9487</v>
      </c>
      <c r="E522" s="1">
        <v>437.5</v>
      </c>
      <c r="F522" s="1">
        <v>1783.9</v>
      </c>
      <c r="G522" s="1">
        <v>8.61</v>
      </c>
      <c r="H522" s="1">
        <v>170</v>
      </c>
      <c r="I522" s="1">
        <v>2</v>
      </c>
      <c r="K522" s="2">
        <f t="shared" si="89"/>
        <v>5.0647058823529409</v>
      </c>
      <c r="L522" s="12">
        <f t="shared" si="86"/>
        <v>3.2744549383948272</v>
      </c>
      <c r="M522" s="20">
        <f t="shared" si="87"/>
        <v>1.7902509439581138</v>
      </c>
      <c r="N522" s="6">
        <f t="shared" si="84"/>
        <v>0.8951254719790569</v>
      </c>
      <c r="O522" s="7">
        <f t="shared" si="88"/>
        <v>1.2071075027529468</v>
      </c>
      <c r="P522" s="13">
        <f t="shared" si="85"/>
        <v>0.74154577776844299</v>
      </c>
    </row>
    <row r="523" spans="2:16">
      <c r="B523" t="s">
        <v>33</v>
      </c>
      <c r="C523" s="1">
        <v>10000</v>
      </c>
      <c r="D523" s="1">
        <v>9651</v>
      </c>
      <c r="E523" s="1">
        <v>452.6</v>
      </c>
      <c r="F523" s="1">
        <v>1793.7</v>
      </c>
      <c r="G523" s="1">
        <v>8.1</v>
      </c>
      <c r="H523" s="1">
        <v>171.4</v>
      </c>
      <c r="I523" s="1">
        <v>2</v>
      </c>
      <c r="K523" s="2">
        <f t="shared" si="89"/>
        <v>4.7257876312718787</v>
      </c>
      <c r="L523" s="12">
        <f t="shared" si="86"/>
        <v>3.2744549383948272</v>
      </c>
      <c r="M523" s="20">
        <f t="shared" si="87"/>
        <v>1.4513326928770516</v>
      </c>
      <c r="N523" s="6">
        <f t="shared" si="84"/>
        <v>0.72566634643852579</v>
      </c>
      <c r="O523" s="7">
        <f t="shared" si="88"/>
        <v>1.2071075027529468</v>
      </c>
      <c r="P523" s="13">
        <f t="shared" si="85"/>
        <v>0.60116132555183421</v>
      </c>
    </row>
    <row r="524" spans="2:16">
      <c r="B524" t="s">
        <v>34</v>
      </c>
      <c r="C524" s="1">
        <v>7485</v>
      </c>
      <c r="D524" s="1">
        <v>9576</v>
      </c>
      <c r="E524" s="1">
        <v>445.5</v>
      </c>
      <c r="F524" s="1">
        <v>1864.6</v>
      </c>
      <c r="G524" s="1">
        <v>7.76</v>
      </c>
      <c r="H524" s="1">
        <v>167.6</v>
      </c>
      <c r="I524" s="1">
        <v>2</v>
      </c>
      <c r="K524" s="2">
        <f t="shared" si="89"/>
        <v>4.6300715990453458</v>
      </c>
      <c r="L524" s="12">
        <f t="shared" si="86"/>
        <v>3.2744549383948272</v>
      </c>
      <c r="M524" s="20">
        <f t="shared" si="87"/>
        <v>1.3556166606505187</v>
      </c>
      <c r="N524" s="6">
        <f t="shared" si="84"/>
        <v>0.67780833032525933</v>
      </c>
      <c r="O524" s="7">
        <f t="shared" si="88"/>
        <v>1.2071075027529468</v>
      </c>
      <c r="P524" s="13">
        <f t="shared" si="85"/>
        <v>0.56151447056657333</v>
      </c>
    </row>
    <row r="525" spans="2:16">
      <c r="B525" t="s">
        <v>34</v>
      </c>
      <c r="C525" s="1">
        <v>4935</v>
      </c>
      <c r="D525" s="1">
        <v>9648</v>
      </c>
      <c r="E525" s="1">
        <v>444.1</v>
      </c>
      <c r="F525" s="1">
        <v>1760.6</v>
      </c>
      <c r="G525" s="1">
        <v>7.55</v>
      </c>
      <c r="H525" s="1">
        <v>171.9</v>
      </c>
      <c r="I525" s="1">
        <v>2</v>
      </c>
      <c r="K525" s="2">
        <f t="shared" si="89"/>
        <v>4.3920884235020354</v>
      </c>
      <c r="L525" s="12">
        <f t="shared" si="86"/>
        <v>3.2744549383948272</v>
      </c>
      <c r="M525" s="20">
        <f t="shared" si="87"/>
        <v>1.1176334851072083</v>
      </c>
      <c r="N525" s="6">
        <f t="shared" si="84"/>
        <v>0.55881674255360414</v>
      </c>
      <c r="O525" s="7">
        <f t="shared" si="88"/>
        <v>1.2071075027529468</v>
      </c>
      <c r="P525" s="13">
        <f t="shared" si="85"/>
        <v>0.46293867056509769</v>
      </c>
    </row>
    <row r="526" spans="2:16">
      <c r="B526" t="s">
        <v>34</v>
      </c>
      <c r="C526" s="1">
        <v>10000</v>
      </c>
      <c r="D526" s="1">
        <v>9717</v>
      </c>
      <c r="E526" s="1">
        <v>451.9</v>
      </c>
      <c r="F526" s="1">
        <v>1796</v>
      </c>
      <c r="G526" s="1">
        <v>7.19</v>
      </c>
      <c r="H526" s="1">
        <v>171.97</v>
      </c>
      <c r="I526" s="1">
        <v>2</v>
      </c>
      <c r="K526" s="2">
        <f t="shared" si="89"/>
        <v>4.1809617956620349</v>
      </c>
      <c r="L526" s="12">
        <f t="shared" si="86"/>
        <v>3.2744549383948272</v>
      </c>
      <c r="M526" s="20">
        <f t="shared" si="87"/>
        <v>0.9065068572672077</v>
      </c>
      <c r="N526" s="6">
        <f t="shared" si="84"/>
        <v>0.45325342863360385</v>
      </c>
      <c r="O526" s="7">
        <f t="shared" si="88"/>
        <v>1.2071075027529468</v>
      </c>
      <c r="P526" s="13">
        <f t="shared" si="85"/>
        <v>0.37548721021111009</v>
      </c>
    </row>
    <row r="527" spans="2:16">
      <c r="B527" t="s">
        <v>35</v>
      </c>
      <c r="C527" s="1">
        <v>10000</v>
      </c>
      <c r="D527" s="1">
        <v>8900</v>
      </c>
      <c r="E527" s="1">
        <v>452.3</v>
      </c>
      <c r="F527" s="1">
        <v>1856.9</v>
      </c>
      <c r="G527" s="1">
        <v>6.51</v>
      </c>
      <c r="H527" s="1">
        <v>169.1</v>
      </c>
      <c r="I527" s="1">
        <v>1.3</v>
      </c>
      <c r="K527" s="2">
        <f t="shared" si="89"/>
        <v>3.8497930218805441</v>
      </c>
      <c r="L527" s="12">
        <f t="shared" si="86"/>
        <v>3.2744549383948272</v>
      </c>
      <c r="M527" s="20">
        <f t="shared" si="87"/>
        <v>0.57533808348571691</v>
      </c>
      <c r="N527" s="6">
        <f t="shared" si="84"/>
        <v>0.44256775652747454</v>
      </c>
      <c r="O527" s="7">
        <f t="shared" si="88"/>
        <v>1.2071075027529468</v>
      </c>
      <c r="P527" s="13">
        <f t="shared" si="85"/>
        <v>0.3666349148838427</v>
      </c>
    </row>
    <row r="528" spans="2:16">
      <c r="B528" t="s">
        <v>35</v>
      </c>
      <c r="C528" s="1">
        <v>10000</v>
      </c>
      <c r="D528" s="1">
        <v>8903</v>
      </c>
      <c r="E528" s="1">
        <v>440.9</v>
      </c>
      <c r="F528" s="1">
        <v>1784.4</v>
      </c>
      <c r="G528" s="1">
        <v>6.93</v>
      </c>
      <c r="H528" s="1">
        <v>173.7</v>
      </c>
      <c r="I528" s="1">
        <v>1.3</v>
      </c>
      <c r="K528" s="2">
        <f t="shared" si="89"/>
        <v>3.9896373056994818</v>
      </c>
      <c r="L528" s="12">
        <f t="shared" si="86"/>
        <v>3.2744549383948272</v>
      </c>
      <c r="M528" s="20">
        <f t="shared" si="87"/>
        <v>0.71518236730465468</v>
      </c>
      <c r="N528" s="6">
        <f t="shared" si="84"/>
        <v>0.55014028254204206</v>
      </c>
      <c r="O528" s="7">
        <f t="shared" si="88"/>
        <v>1.2071075027529468</v>
      </c>
      <c r="P528" s="13">
        <f t="shared" si="85"/>
        <v>0.45575086004136683</v>
      </c>
    </row>
    <row r="529" spans="2:16">
      <c r="B529" t="s">
        <v>35</v>
      </c>
      <c r="C529" s="1">
        <v>8145</v>
      </c>
      <c r="D529" s="1">
        <v>8126</v>
      </c>
      <c r="E529" s="1">
        <v>460.7</v>
      </c>
      <c r="F529" s="1">
        <v>1787.8</v>
      </c>
      <c r="G529" s="1">
        <v>6.52</v>
      </c>
      <c r="H529" s="1">
        <v>171.7</v>
      </c>
      <c r="I529" s="1">
        <v>1.3</v>
      </c>
      <c r="K529" s="2">
        <f t="shared" si="89"/>
        <v>3.7973209085614448</v>
      </c>
      <c r="L529" s="12">
        <f t="shared" si="86"/>
        <v>3.2744549383948272</v>
      </c>
      <c r="M529" s="20">
        <f t="shared" si="87"/>
        <v>0.52286597016661762</v>
      </c>
      <c r="N529" s="6">
        <f t="shared" si="84"/>
        <v>0.40220459243585971</v>
      </c>
      <c r="O529" s="7">
        <f t="shared" si="88"/>
        <v>1.2071075027529468</v>
      </c>
      <c r="P529" s="13">
        <f t="shared" si="85"/>
        <v>0.3331969948977917</v>
      </c>
    </row>
    <row r="530" spans="2:16">
      <c r="B530" t="s">
        <v>36</v>
      </c>
      <c r="C530" s="1">
        <v>10000</v>
      </c>
      <c r="D530" s="1">
        <v>8400</v>
      </c>
      <c r="E530" s="1">
        <v>431.4</v>
      </c>
      <c r="F530" s="1">
        <v>1860.7</v>
      </c>
      <c r="G530" s="1">
        <v>27.83</v>
      </c>
      <c r="H530" s="1">
        <v>165.49</v>
      </c>
      <c r="I530" s="1">
        <v>1.7</v>
      </c>
      <c r="K530" s="2">
        <f t="shared" si="89"/>
        <v>16.816726086168345</v>
      </c>
      <c r="L530" s="12">
        <f t="shared" si="86"/>
        <v>3.2744549383948272</v>
      </c>
      <c r="M530" s="20">
        <f t="shared" si="87"/>
        <v>13.542271147773517</v>
      </c>
      <c r="N530" s="6">
        <f t="shared" si="84"/>
        <v>7.9660418516314806</v>
      </c>
      <c r="O530" s="7">
        <f t="shared" si="88"/>
        <v>1.2071075027529468</v>
      </c>
      <c r="P530" s="13">
        <f t="shared" si="85"/>
        <v>6.5992812019343852</v>
      </c>
    </row>
    <row r="531" spans="2:16">
      <c r="B531" t="s">
        <v>36</v>
      </c>
      <c r="C531" s="1">
        <v>10000</v>
      </c>
      <c r="D531" s="1">
        <v>8979</v>
      </c>
      <c r="E531" s="1">
        <v>436.5</v>
      </c>
      <c r="F531" s="1">
        <v>1801.8</v>
      </c>
      <c r="G531" s="1">
        <v>24.94</v>
      </c>
      <c r="H531" s="1">
        <v>167.32</v>
      </c>
      <c r="I531" s="1">
        <v>1.7</v>
      </c>
      <c r="K531" s="2">
        <f t="shared" si="89"/>
        <v>14.905570164953383</v>
      </c>
      <c r="L531" s="12">
        <f t="shared" si="86"/>
        <v>3.2744549383948272</v>
      </c>
      <c r="M531" s="20">
        <f t="shared" si="87"/>
        <v>11.631115226558556</v>
      </c>
      <c r="N531" s="6">
        <f t="shared" si="84"/>
        <v>6.8418324862109152</v>
      </c>
      <c r="O531" s="7">
        <f t="shared" si="88"/>
        <v>1.2071075027529468</v>
      </c>
      <c r="P531" s="13">
        <f t="shared" si="85"/>
        <v>5.6679562264399266</v>
      </c>
    </row>
    <row r="532" spans="2:16">
      <c r="B532" t="s">
        <v>36</v>
      </c>
      <c r="C532" s="1">
        <v>10000</v>
      </c>
      <c r="D532" s="1">
        <v>9175</v>
      </c>
      <c r="E532" s="1">
        <v>449.2</v>
      </c>
      <c r="F532" s="1">
        <v>1807.2</v>
      </c>
      <c r="G532" s="1">
        <v>25.3</v>
      </c>
      <c r="H532" s="1">
        <v>169.9</v>
      </c>
      <c r="I532" s="1">
        <v>1.7</v>
      </c>
      <c r="K532" s="2">
        <f t="shared" si="89"/>
        <v>14.891112419070041</v>
      </c>
      <c r="L532" s="12">
        <f t="shared" si="86"/>
        <v>3.2744549383948272</v>
      </c>
      <c r="M532" s="20">
        <f t="shared" si="87"/>
        <v>11.616657480675213</v>
      </c>
      <c r="N532" s="6">
        <f t="shared" si="84"/>
        <v>6.8333279298089495</v>
      </c>
      <c r="O532" s="7">
        <f t="shared" si="88"/>
        <v>1.2071075027529468</v>
      </c>
      <c r="P532" s="13">
        <f t="shared" si="85"/>
        <v>5.6609108254440992</v>
      </c>
    </row>
    <row r="533" spans="2:16">
      <c r="B533" t="s">
        <v>37</v>
      </c>
      <c r="C533" s="1">
        <v>10000</v>
      </c>
      <c r="D533" s="1">
        <v>9580</v>
      </c>
      <c r="E533" s="1">
        <v>462.4</v>
      </c>
      <c r="F533" s="1">
        <v>1840.5</v>
      </c>
      <c r="G533" s="1">
        <v>8.74</v>
      </c>
      <c r="H533" s="1">
        <v>171</v>
      </c>
      <c r="I533" s="1">
        <v>2.2000000000000002</v>
      </c>
      <c r="K533" s="2">
        <f t="shared" si="89"/>
        <v>5.1111111111111116</v>
      </c>
      <c r="L533" s="12">
        <f t="shared" si="86"/>
        <v>3.2744549383948272</v>
      </c>
      <c r="M533" s="20">
        <f t="shared" si="87"/>
        <v>1.8366561727162845</v>
      </c>
      <c r="N533" s="6">
        <f t="shared" si="84"/>
        <v>0.83484371487103837</v>
      </c>
      <c r="O533" s="7">
        <f t="shared" si="88"/>
        <v>1.2071075027529468</v>
      </c>
      <c r="P533" s="13">
        <f t="shared" si="85"/>
        <v>0.69160676490460193</v>
      </c>
    </row>
    <row r="534" spans="2:16">
      <c r="B534" t="s">
        <v>37</v>
      </c>
      <c r="C534" s="1">
        <v>10000</v>
      </c>
      <c r="D534" s="1">
        <v>9483</v>
      </c>
      <c r="E534" s="1">
        <v>455.5</v>
      </c>
      <c r="F534" s="1">
        <v>1770.5</v>
      </c>
      <c r="G534" s="1">
        <v>9.6</v>
      </c>
      <c r="H534" s="1">
        <v>171.5</v>
      </c>
      <c r="I534" s="1">
        <v>2.2000000000000002</v>
      </c>
      <c r="K534" s="2">
        <f t="shared" si="89"/>
        <v>5.5976676384839648</v>
      </c>
      <c r="L534" s="12">
        <f t="shared" si="86"/>
        <v>3.2744549383948272</v>
      </c>
      <c r="M534" s="20">
        <f t="shared" si="87"/>
        <v>2.3232127000891376</v>
      </c>
      <c r="N534" s="6">
        <f t="shared" si="84"/>
        <v>1.0560057727677898</v>
      </c>
      <c r="O534" s="7">
        <f t="shared" si="88"/>
        <v>1.2071075027529468</v>
      </c>
      <c r="P534" s="13">
        <f t="shared" si="85"/>
        <v>0.87482330311049172</v>
      </c>
    </row>
    <row r="535" spans="2:16">
      <c r="B535" t="s">
        <v>37</v>
      </c>
      <c r="C535" s="1">
        <v>10000</v>
      </c>
      <c r="D535" s="1">
        <v>9663</v>
      </c>
      <c r="E535" s="1">
        <v>456.5</v>
      </c>
      <c r="F535" s="1">
        <v>1769.6</v>
      </c>
      <c r="G535" s="1">
        <v>8.75</v>
      </c>
      <c r="H535" s="1">
        <v>171.6</v>
      </c>
      <c r="I535" s="1">
        <v>2.2000000000000002</v>
      </c>
      <c r="K535" s="2">
        <f t="shared" si="89"/>
        <v>5.0990675990675989</v>
      </c>
      <c r="L535" s="12">
        <f t="shared" si="86"/>
        <v>3.2744549383948272</v>
      </c>
      <c r="M535" s="20">
        <f t="shared" si="87"/>
        <v>1.8246126606727717</v>
      </c>
      <c r="N535" s="6">
        <f t="shared" si="84"/>
        <v>0.82936939121489617</v>
      </c>
      <c r="O535" s="7">
        <f t="shared" si="88"/>
        <v>1.2071075027529468</v>
      </c>
      <c r="P535" s="13">
        <f t="shared" si="85"/>
        <v>0.68707168940912422</v>
      </c>
    </row>
    <row r="536" spans="2:16">
      <c r="B536" t="s">
        <v>38</v>
      </c>
      <c r="C536" s="1">
        <v>10000</v>
      </c>
      <c r="D536" s="1">
        <v>9666</v>
      </c>
      <c r="E536" s="1">
        <v>446.9</v>
      </c>
      <c r="F536" s="1">
        <v>1857.7</v>
      </c>
      <c r="G536" s="1">
        <v>7.03</v>
      </c>
      <c r="H536" s="1">
        <v>167.2</v>
      </c>
      <c r="I536" s="1">
        <v>2.35</v>
      </c>
      <c r="K536" s="2">
        <f t="shared" si="89"/>
        <v>4.204545454545455</v>
      </c>
      <c r="L536" s="12">
        <f t="shared" si="86"/>
        <v>3.2744549383948272</v>
      </c>
      <c r="M536" s="20">
        <f t="shared" si="87"/>
        <v>0.93009051615062788</v>
      </c>
      <c r="N536" s="6">
        <f t="shared" si="84"/>
        <v>0.39578319836196929</v>
      </c>
      <c r="O536" s="7">
        <f t="shared" si="88"/>
        <v>1.2071075027529468</v>
      </c>
      <c r="P536" s="13">
        <f t="shared" si="85"/>
        <v>0.32787734104820027</v>
      </c>
    </row>
    <row r="537" spans="2:16">
      <c r="B537" t="s">
        <v>38</v>
      </c>
      <c r="C537" s="1">
        <v>10000</v>
      </c>
      <c r="D537" s="1">
        <v>9583</v>
      </c>
      <c r="E537" s="1">
        <v>450.6</v>
      </c>
      <c r="F537" s="1">
        <v>1808.3</v>
      </c>
      <c r="G537" s="1">
        <v>6.71</v>
      </c>
      <c r="H537" s="1">
        <v>169.63</v>
      </c>
      <c r="I537" s="1">
        <v>2.35</v>
      </c>
      <c r="K537" s="2">
        <f t="shared" si="89"/>
        <v>3.9556682190650241</v>
      </c>
      <c r="L537" s="12">
        <f t="shared" si="86"/>
        <v>3.2744549383948272</v>
      </c>
      <c r="M537" s="20">
        <f t="shared" si="87"/>
        <v>0.68121328067019693</v>
      </c>
      <c r="N537" s="6">
        <f t="shared" si="84"/>
        <v>0.28987799177455187</v>
      </c>
      <c r="O537" s="7">
        <f t="shared" si="88"/>
        <v>1.2071075027529468</v>
      </c>
      <c r="P537" s="13">
        <f t="shared" si="85"/>
        <v>0.24014264770407934</v>
      </c>
    </row>
    <row r="538" spans="2:16">
      <c r="B538" t="s">
        <v>38</v>
      </c>
      <c r="C538" s="1">
        <v>10000</v>
      </c>
      <c r="D538" s="1">
        <v>9752</v>
      </c>
      <c r="E538" s="1">
        <v>451.7</v>
      </c>
      <c r="F538" s="1">
        <v>1796.8</v>
      </c>
      <c r="G538" s="1">
        <v>6.97</v>
      </c>
      <c r="H538" s="1">
        <v>169.13</v>
      </c>
      <c r="I538" s="1">
        <v>2.35</v>
      </c>
      <c r="K538" s="2">
        <f t="shared" si="89"/>
        <v>4.1210902855791405</v>
      </c>
      <c r="L538" s="12">
        <f t="shared" si="86"/>
        <v>3.2744549383948272</v>
      </c>
      <c r="M538" s="20">
        <f t="shared" si="87"/>
        <v>0.84663534718431332</v>
      </c>
      <c r="N538" s="6">
        <f t="shared" si="84"/>
        <v>0.36027036050396311</v>
      </c>
      <c r="O538" s="7">
        <f t="shared" si="88"/>
        <v>1.2071075027529468</v>
      </c>
      <c r="P538" s="13">
        <f t="shared" si="85"/>
        <v>0.29845756047603494</v>
      </c>
    </row>
    <row r="539" spans="2:16">
      <c r="B539" t="s">
        <v>39</v>
      </c>
      <c r="C539" s="1">
        <v>10000</v>
      </c>
      <c r="D539" s="1">
        <v>9487</v>
      </c>
      <c r="E539" s="1">
        <v>463.9</v>
      </c>
      <c r="F539" s="1">
        <v>1827.1</v>
      </c>
      <c r="G539" s="1">
        <v>9.06</v>
      </c>
      <c r="H539" s="1">
        <v>171.8</v>
      </c>
      <c r="I539" s="1">
        <v>2</v>
      </c>
      <c r="K539" s="2">
        <f t="shared" si="89"/>
        <v>5.2735739231664729</v>
      </c>
      <c r="L539" s="12">
        <f t="shared" si="86"/>
        <v>3.2744549383948272</v>
      </c>
      <c r="M539" s="20">
        <f t="shared" si="87"/>
        <v>1.9991189847716457</v>
      </c>
      <c r="N539" s="6">
        <f t="shared" si="84"/>
        <v>0.99955949238582287</v>
      </c>
      <c r="O539" s="7">
        <f t="shared" si="88"/>
        <v>1.2071075027529468</v>
      </c>
      <c r="P539" s="13">
        <f t="shared" si="85"/>
        <v>0.82806170130349877</v>
      </c>
    </row>
    <row r="540" spans="2:16">
      <c r="B540" t="s">
        <v>39</v>
      </c>
      <c r="C540" s="1">
        <v>10000</v>
      </c>
      <c r="D540" s="1">
        <v>9432</v>
      </c>
      <c r="E540" s="1">
        <v>457.25</v>
      </c>
      <c r="F540" s="1">
        <v>1736.29</v>
      </c>
      <c r="G540" s="1">
        <v>10.3</v>
      </c>
      <c r="H540" s="1">
        <v>173.02</v>
      </c>
      <c r="I540" s="1">
        <v>2</v>
      </c>
      <c r="K540" s="2">
        <f t="shared" si="89"/>
        <v>5.9530690093630794</v>
      </c>
      <c r="L540" s="12">
        <f t="shared" si="86"/>
        <v>3.2744549383948272</v>
      </c>
      <c r="M540" s="20">
        <f t="shared" si="87"/>
        <v>2.6786140709682522</v>
      </c>
      <c r="N540" s="6">
        <f t="shared" si="84"/>
        <v>1.3393070354841261</v>
      </c>
      <c r="O540" s="7">
        <f t="shared" si="88"/>
        <v>1.2071075027529468</v>
      </c>
      <c r="P540" s="13">
        <f t="shared" si="85"/>
        <v>1.1095176133274651</v>
      </c>
    </row>
    <row r="541" spans="2:16">
      <c r="B541" t="s">
        <v>39</v>
      </c>
      <c r="C541" s="1">
        <v>10000</v>
      </c>
      <c r="D541" s="1">
        <v>9752</v>
      </c>
      <c r="E541" s="1">
        <v>458.1</v>
      </c>
      <c r="F541" s="1">
        <v>1741.45</v>
      </c>
      <c r="G541" s="1">
        <v>8.85</v>
      </c>
      <c r="H541" s="1">
        <v>170.48</v>
      </c>
      <c r="I541" s="1">
        <v>2</v>
      </c>
      <c r="K541" s="2">
        <f t="shared" si="89"/>
        <v>5.1912247770999533</v>
      </c>
      <c r="L541" s="12">
        <f t="shared" si="86"/>
        <v>3.2744549383948272</v>
      </c>
      <c r="M541" s="20">
        <f t="shared" si="87"/>
        <v>1.9167698387051262</v>
      </c>
      <c r="N541" s="6">
        <f t="shared" si="84"/>
        <v>0.95838491935256309</v>
      </c>
      <c r="O541" s="7">
        <f t="shared" si="88"/>
        <v>1.2071075027529468</v>
      </c>
      <c r="P541" s="13">
        <f t="shared" si="85"/>
        <v>0.79395158854274095</v>
      </c>
    </row>
    <row r="542" spans="2:16">
      <c r="B542" t="s">
        <v>40</v>
      </c>
      <c r="C542" s="1">
        <v>10000</v>
      </c>
      <c r="D542" s="1">
        <v>9610</v>
      </c>
      <c r="E542" s="1">
        <v>445.11</v>
      </c>
      <c r="F542" s="1">
        <v>1847.5</v>
      </c>
      <c r="G542" s="1">
        <v>7.44</v>
      </c>
      <c r="H542" s="1">
        <v>167.13</v>
      </c>
      <c r="I542" s="1">
        <v>2.1</v>
      </c>
      <c r="K542" s="2">
        <f t="shared" si="89"/>
        <v>4.4516244839346619</v>
      </c>
      <c r="L542" s="12">
        <f t="shared" si="86"/>
        <v>3.2744549383948272</v>
      </c>
      <c r="M542" s="20">
        <f t="shared" si="87"/>
        <v>1.1771695455398348</v>
      </c>
      <c r="N542" s="6">
        <f t="shared" si="84"/>
        <v>0.56055692644754029</v>
      </c>
      <c r="O542" s="7">
        <f t="shared" si="88"/>
        <v>1.2071075027529468</v>
      </c>
      <c r="P542" s="13">
        <f t="shared" si="85"/>
        <v>0.46438028524313374</v>
      </c>
    </row>
    <row r="543" spans="2:16">
      <c r="B543" t="s">
        <v>40</v>
      </c>
      <c r="C543" s="1">
        <v>10000</v>
      </c>
      <c r="D543" s="1">
        <v>9454</v>
      </c>
      <c r="E543" s="1">
        <v>431.66</v>
      </c>
      <c r="F543" s="1">
        <v>1767.86</v>
      </c>
      <c r="G543" s="1">
        <v>8.25</v>
      </c>
      <c r="H543" s="1">
        <v>169.78</v>
      </c>
      <c r="I543" s="1">
        <v>2.1</v>
      </c>
      <c r="K543" s="2">
        <f t="shared" si="89"/>
        <v>4.8592295912357173</v>
      </c>
      <c r="L543" s="12">
        <f t="shared" si="86"/>
        <v>3.2744549383948272</v>
      </c>
      <c r="M543" s="20">
        <f t="shared" si="87"/>
        <v>1.5847746528408901</v>
      </c>
      <c r="N543" s="6">
        <f t="shared" si="84"/>
        <v>0.75465459659090006</v>
      </c>
      <c r="O543" s="7">
        <f t="shared" si="88"/>
        <v>1.2071075027529468</v>
      </c>
      <c r="P543" s="13">
        <f t="shared" si="85"/>
        <v>0.62517596392187436</v>
      </c>
    </row>
    <row r="544" spans="2:16" ht="15.75" thickBot="1">
      <c r="B544" t="s">
        <v>40</v>
      </c>
      <c r="C544" s="1">
        <v>10000</v>
      </c>
      <c r="D544" s="1">
        <v>9726</v>
      </c>
      <c r="E544" s="1">
        <v>455.45</v>
      </c>
      <c r="F544" s="1">
        <v>1778.6</v>
      </c>
      <c r="G544" s="1">
        <v>7.38</v>
      </c>
      <c r="H544" s="1">
        <v>167.16</v>
      </c>
      <c r="I544" s="1">
        <v>2.1</v>
      </c>
      <c r="K544" s="2">
        <f t="shared" si="89"/>
        <v>4.4149318018664747</v>
      </c>
      <c r="L544" s="14">
        <f t="shared" si="86"/>
        <v>3.2744549383948272</v>
      </c>
      <c r="M544" s="21">
        <f t="shared" si="87"/>
        <v>1.1404768634716476</v>
      </c>
      <c r="N544" s="15">
        <f t="shared" si="84"/>
        <v>0.54308422070078455</v>
      </c>
      <c r="O544" s="16">
        <f t="shared" si="88"/>
        <v>1.2071075027529468</v>
      </c>
      <c r="P544" s="17">
        <f t="shared" si="85"/>
        <v>0.4499054305123768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B2" sqref="B2:R32"/>
    </sheetView>
  </sheetViews>
  <sheetFormatPr defaultRowHeight="15"/>
  <cols>
    <col min="2" max="18" width="7.28515625" customWidth="1"/>
  </cols>
  <sheetData>
    <row r="1" spans="1:18">
      <c r="A1" s="11" t="s">
        <v>13</v>
      </c>
    </row>
    <row r="2" spans="1:18">
      <c r="C2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</row>
    <row r="3" spans="1:18">
      <c r="B3" t="s">
        <v>31</v>
      </c>
      <c r="C3" s="4">
        <v>0.2290448547398713</v>
      </c>
      <c r="D3" s="4">
        <v>0.50005347665077149</v>
      </c>
      <c r="E3" s="4">
        <v>0.42191581217902158</v>
      </c>
      <c r="F3" s="4">
        <v>6.6186805344211341E-2</v>
      </c>
      <c r="G3" s="4">
        <v>0.94285385145349043</v>
      </c>
      <c r="H3" s="4">
        <v>1.3660338153835405</v>
      </c>
      <c r="I3" s="4">
        <v>1.4317124049981358</v>
      </c>
      <c r="J3" s="4"/>
      <c r="K3" s="4">
        <v>0.51552765875369244</v>
      </c>
      <c r="L3" s="4">
        <v>6.6946719945733799E-2</v>
      </c>
      <c r="M3" s="4">
        <v>0.78305996157270275</v>
      </c>
      <c r="N3" s="4">
        <v>0.28691550543915267</v>
      </c>
      <c r="O3" s="4">
        <v>8.771587875677371E-2</v>
      </c>
      <c r="P3" s="4">
        <v>5.4027347758519514E-3</v>
      </c>
      <c r="Q3" s="4">
        <v>3.0468276844222875E-2</v>
      </c>
      <c r="R3" s="4">
        <v>0.55673671941835923</v>
      </c>
    </row>
    <row r="4" spans="1:18">
      <c r="B4" t="s">
        <v>31</v>
      </c>
      <c r="C4" s="4">
        <v>0.31532979421588198</v>
      </c>
      <c r="D4" s="4">
        <v>0.21720324652088496</v>
      </c>
      <c r="E4" s="4">
        <v>0.80359128788515477</v>
      </c>
      <c r="F4" s="4">
        <v>8.1919230784700078E-2</v>
      </c>
      <c r="G4" s="4">
        <v>1.1072958248913651</v>
      </c>
      <c r="H4" s="4">
        <v>1.8399846245438036</v>
      </c>
      <c r="I4" s="4">
        <v>1.1712512963808619</v>
      </c>
      <c r="J4" s="4">
        <v>0.86222802273510935</v>
      </c>
      <c r="K4" s="4">
        <v>0.40656155704700409</v>
      </c>
      <c r="L4" s="4">
        <v>0.32753148435723167</v>
      </c>
      <c r="M4" s="4">
        <v>0.54119862611695735</v>
      </c>
      <c r="N4" s="4">
        <v>0.26177657133164417</v>
      </c>
      <c r="O4" s="4">
        <v>9.414678560723122E-2</v>
      </c>
      <c r="P4" s="4">
        <v>-1.0428559747197233E-2</v>
      </c>
      <c r="Q4" s="4">
        <v>4.410446221257714E-2</v>
      </c>
      <c r="R4" s="4">
        <v>0.37799352940277275</v>
      </c>
    </row>
    <row r="5" spans="1:18">
      <c r="B5" t="s">
        <v>31</v>
      </c>
      <c r="C5" s="4">
        <v>0.53737960817777775</v>
      </c>
      <c r="D5" s="4">
        <v>0.62795822147694624</v>
      </c>
      <c r="E5" s="4">
        <v>0.40446816755577908</v>
      </c>
      <c r="F5" s="4">
        <v>6.1641162285065068E-2</v>
      </c>
      <c r="G5" s="4">
        <v>1.2024109319985508</v>
      </c>
      <c r="H5" s="4">
        <v>0.78874023018549455</v>
      </c>
      <c r="I5" s="4">
        <v>1.357581738786823</v>
      </c>
      <c r="J5" s="4">
        <v>0.93204239430423275</v>
      </c>
      <c r="K5" s="4">
        <v>0.40319588011117252</v>
      </c>
      <c r="L5" s="4">
        <v>0.20805143768263709</v>
      </c>
      <c r="M5" s="4">
        <v>0.42138729997426072</v>
      </c>
      <c r="N5" s="4">
        <v>0.17619012239195897</v>
      </c>
      <c r="O5" s="4">
        <v>-3.0819447241932931E-3</v>
      </c>
      <c r="P5" s="4">
        <v>1.7888601013305399E-2</v>
      </c>
      <c r="Q5" s="4">
        <v>1.2156302181864989E-3</v>
      </c>
      <c r="R5" s="4">
        <v>-0.12050446143348047</v>
      </c>
    </row>
    <row r="6" spans="1:18">
      <c r="B6" t="s">
        <v>32</v>
      </c>
      <c r="C6" s="4">
        <v>0.39663708315982965</v>
      </c>
      <c r="D6" s="4">
        <v>0.85088032491685894</v>
      </c>
      <c r="E6" s="4">
        <v>0.45226839938569213</v>
      </c>
      <c r="F6" s="4">
        <v>0.12557662636299041</v>
      </c>
      <c r="G6" s="4">
        <v>0.74255772561459288</v>
      </c>
      <c r="H6" s="4">
        <v>1.1119657686864197</v>
      </c>
      <c r="I6" s="4">
        <v>0.88418400593993374</v>
      </c>
      <c r="J6" s="4"/>
      <c r="K6" s="4">
        <v>0.43032862148437179</v>
      </c>
      <c r="L6" s="4">
        <v>0.17045210089581628</v>
      </c>
      <c r="M6" s="4">
        <v>0.85114613498336122</v>
      </c>
      <c r="N6" s="4">
        <v>0.50899353236471057</v>
      </c>
      <c r="O6" s="4">
        <v>0.20789442593764654</v>
      </c>
      <c r="P6" s="4">
        <v>0.32836152323051548</v>
      </c>
      <c r="Q6" s="4">
        <v>3.42384704159144E-2</v>
      </c>
      <c r="R6" s="4">
        <v>0.85725681051950819</v>
      </c>
    </row>
    <row r="7" spans="1:18">
      <c r="B7" t="s">
        <v>32</v>
      </c>
      <c r="C7" s="4">
        <v>0.36957347712039529</v>
      </c>
      <c r="D7" s="4">
        <v>0.8483338826945428</v>
      </c>
      <c r="E7" s="4">
        <v>0.88150234046241871</v>
      </c>
      <c r="F7" s="4">
        <v>0.1406520791892118</v>
      </c>
      <c r="G7" s="4">
        <v>1.1211204292083385</v>
      </c>
      <c r="H7" s="4">
        <v>1.7890801535613372</v>
      </c>
      <c r="I7" s="4">
        <v>0.77260384370291246</v>
      </c>
      <c r="J7" s="4">
        <v>0.42239766425014186</v>
      </c>
      <c r="K7" s="4">
        <v>0.27670442571450937</v>
      </c>
      <c r="L7" s="4">
        <v>0.25125914991071335</v>
      </c>
      <c r="M7" s="4">
        <v>0.2059846757461945</v>
      </c>
      <c r="N7" s="4">
        <v>0.26643040465525963</v>
      </c>
      <c r="O7" s="4">
        <v>0.11714704037105403</v>
      </c>
      <c r="P7" s="4">
        <v>0.24194692072214052</v>
      </c>
      <c r="Q7" s="4">
        <v>3.8524980071602676E-2</v>
      </c>
      <c r="R7" s="4">
        <v>0.74827587444976129</v>
      </c>
    </row>
    <row r="8" spans="1:18">
      <c r="B8" t="s">
        <v>32</v>
      </c>
      <c r="C8" s="4">
        <v>0.62063376945235882</v>
      </c>
      <c r="D8" s="4">
        <v>0.68240849426779171</v>
      </c>
      <c r="E8" s="4">
        <v>0.72845344949836677</v>
      </c>
      <c r="F8" s="4">
        <v>0.11365871429328653</v>
      </c>
      <c r="G8" s="4">
        <v>0.88390774714579989</v>
      </c>
      <c r="H8" s="4">
        <v>1.0932674067031212</v>
      </c>
      <c r="I8" s="4">
        <v>0.82287669281040332</v>
      </c>
      <c r="J8" s="4">
        <v>0.49721110535486363</v>
      </c>
      <c r="K8" s="4">
        <v>0.26410018271292346</v>
      </c>
      <c r="L8" s="4">
        <v>0.13187521023991755</v>
      </c>
      <c r="M8" s="4">
        <v>0.54889889374231693</v>
      </c>
      <c r="N8" s="4">
        <v>0.40948050175511636</v>
      </c>
      <c r="O8" s="4">
        <v>0.12900328807937075</v>
      </c>
      <c r="P8" s="4">
        <v>0.27765152026745249</v>
      </c>
      <c r="Q8" s="4">
        <v>-1.0568584519905371E-2</v>
      </c>
      <c r="R8" s="4">
        <v>0.64077707640193338</v>
      </c>
    </row>
    <row r="9" spans="1:18">
      <c r="B9" t="s">
        <v>33</v>
      </c>
      <c r="C9" s="4">
        <v>0.87678804786228381</v>
      </c>
      <c r="D9" s="4">
        <v>1.3061293515782473</v>
      </c>
      <c r="E9" s="4">
        <v>2.4433933257228833</v>
      </c>
      <c r="F9" s="4">
        <v>0.41077575081352313</v>
      </c>
      <c r="G9" s="4">
        <v>2.3191787313599743</v>
      </c>
      <c r="H9" s="4">
        <v>1.266412912122735</v>
      </c>
      <c r="I9" s="4">
        <v>1.3653693609046476</v>
      </c>
      <c r="J9" s="4"/>
      <c r="K9" s="4">
        <v>1.2177632647618979</v>
      </c>
      <c r="L9" s="4">
        <v>6.3781075532776801E-2</v>
      </c>
      <c r="M9" s="4">
        <v>1.4192646467225494</v>
      </c>
      <c r="N9" s="4">
        <v>0.48891218174012013</v>
      </c>
      <c r="O9" s="4">
        <v>0.22259569306916901</v>
      </c>
      <c r="P9" s="4">
        <v>0.29624066353771999</v>
      </c>
      <c r="Q9" s="4">
        <v>1.5211931700189786E-2</v>
      </c>
      <c r="R9" s="4">
        <v>0.72211408343305805</v>
      </c>
    </row>
    <row r="10" spans="1:18">
      <c r="B10" t="s">
        <v>33</v>
      </c>
      <c r="C10" s="4">
        <v>0.83597796960583515</v>
      </c>
      <c r="D10" s="4">
        <v>1.712895566778502</v>
      </c>
      <c r="E10" s="4">
        <v>2.4799889618749344</v>
      </c>
      <c r="F10" s="4">
        <v>0.46313436344710579</v>
      </c>
      <c r="G10" s="4">
        <v>2.4620554296291108</v>
      </c>
      <c r="H10" s="4">
        <v>1.5328945192541192</v>
      </c>
      <c r="I10" s="4">
        <v>1.6169335200417163</v>
      </c>
      <c r="J10" s="4">
        <v>0.54278252775591984</v>
      </c>
      <c r="K10" s="4">
        <v>1.1624019621177537</v>
      </c>
      <c r="L10" s="4">
        <v>0.16447717844006615</v>
      </c>
      <c r="M10" s="4">
        <v>0.98748722091409213</v>
      </c>
      <c r="N10" s="4">
        <v>0.6920267480593596</v>
      </c>
      <c r="O10" s="4">
        <v>0.54776390198908254</v>
      </c>
      <c r="P10" s="4">
        <v>0.26239326001473218</v>
      </c>
      <c r="Q10" s="4">
        <v>9.3975444452230925E-2</v>
      </c>
      <c r="R10" s="4">
        <v>0.74154577776844299</v>
      </c>
    </row>
    <row r="11" spans="1:18">
      <c r="B11" t="s">
        <v>33</v>
      </c>
      <c r="C11" s="4">
        <v>0.51795736465779862</v>
      </c>
      <c r="D11" s="4">
        <v>0.94246349723768552</v>
      </c>
      <c r="E11" s="4">
        <v>3.1493904318549997</v>
      </c>
      <c r="F11" s="4">
        <v>0.57209071423638247</v>
      </c>
      <c r="G11" s="4">
        <v>3.0447153637301403</v>
      </c>
      <c r="H11" s="4">
        <v>1.1006839772297892</v>
      </c>
      <c r="I11" s="4">
        <v>1.5286150623190291</v>
      </c>
      <c r="J11" s="4">
        <v>0.73319050800186247</v>
      </c>
      <c r="K11" s="4">
        <v>1.2458611143762244</v>
      </c>
      <c r="L11" s="4">
        <v>0.17951669248967905</v>
      </c>
      <c r="M11" s="4">
        <v>1.1655018232598409</v>
      </c>
      <c r="N11" s="4">
        <v>0.53352268118341084</v>
      </c>
      <c r="O11" s="4">
        <v>0.49342181314239297</v>
      </c>
      <c r="P11" s="4">
        <v>0.28183410254335195</v>
      </c>
      <c r="Q11" s="4">
        <v>-3.2631366329522848E-2</v>
      </c>
      <c r="R11" s="4">
        <v>0.60116132555183421</v>
      </c>
    </row>
    <row r="12" spans="1:18">
      <c r="B12" t="s">
        <v>34</v>
      </c>
      <c r="C12" s="4">
        <v>0.49625307638634647</v>
      </c>
      <c r="D12" s="4">
        <v>0.73339569131174909</v>
      </c>
      <c r="E12" s="4">
        <v>0.77529859222394604</v>
      </c>
      <c r="F12" s="4">
        <v>0.73722469511219113</v>
      </c>
      <c r="G12" s="4">
        <v>0.64474726008164429</v>
      </c>
      <c r="H12" s="4">
        <v>0.94158742770122839</v>
      </c>
      <c r="I12" s="4">
        <v>0.58830889961889055</v>
      </c>
      <c r="J12" s="4"/>
      <c r="K12" s="4">
        <v>0.81125344139273092</v>
      </c>
      <c r="L12" s="4">
        <v>5.3213939698246858E-2</v>
      </c>
      <c r="M12" s="4">
        <v>1.1023682922723017</v>
      </c>
      <c r="N12" s="4">
        <v>0.35342141559436485</v>
      </c>
      <c r="O12" s="4">
        <v>0.40074708797549669</v>
      </c>
      <c r="P12" s="4">
        <v>8.6797229401491649E-2</v>
      </c>
      <c r="Q12" s="4">
        <v>0.10541017452328773</v>
      </c>
      <c r="R12" s="4">
        <v>0.56151447056657333</v>
      </c>
    </row>
    <row r="13" spans="1:18">
      <c r="B13" t="s">
        <v>34</v>
      </c>
      <c r="C13" s="4">
        <v>0.13740341435862216</v>
      </c>
      <c r="D13" s="4">
        <v>0.51326683022261632</v>
      </c>
      <c r="E13" s="4">
        <v>0.78564753675457777</v>
      </c>
      <c r="F13" s="4">
        <v>0.71518267023656068</v>
      </c>
      <c r="G13" s="4">
        <v>1.0158275994212966</v>
      </c>
      <c r="H13" s="4">
        <v>0.855788056664193</v>
      </c>
      <c r="I13" s="4">
        <v>0.6011610042615122</v>
      </c>
      <c r="J13" s="4">
        <v>0.51512965697670055</v>
      </c>
      <c r="K13" s="4">
        <v>1.0587767232854279</v>
      </c>
      <c r="L13" s="4">
        <v>0.25395386469723796</v>
      </c>
      <c r="M13" s="4">
        <v>0.94052294645837875</v>
      </c>
      <c r="N13" s="4">
        <v>0.43030929190409584</v>
      </c>
      <c r="O13" s="4">
        <v>0.55494900285632098</v>
      </c>
      <c r="P13" s="4">
        <v>6.5743380323783782E-2</v>
      </c>
      <c r="Q13" s="4">
        <v>7.9603044873468573E-2</v>
      </c>
      <c r="R13" s="4">
        <v>0.46293867056509769</v>
      </c>
    </row>
    <row r="14" spans="1:18">
      <c r="B14" t="s">
        <v>34</v>
      </c>
      <c r="C14" s="4">
        <v>0.22579705219632359</v>
      </c>
      <c r="D14" s="4">
        <v>1.1426775763829424</v>
      </c>
      <c r="E14" s="4">
        <v>0.95340107689169129</v>
      </c>
      <c r="F14" s="4">
        <v>0.39697902206265484</v>
      </c>
      <c r="G14" s="4">
        <v>0.69547369921712077</v>
      </c>
      <c r="H14" s="4">
        <v>0.74079743101036355</v>
      </c>
      <c r="I14" s="4">
        <v>0.71490622536900228</v>
      </c>
      <c r="J14" s="4">
        <v>0.55959207438596126</v>
      </c>
      <c r="K14" s="4">
        <v>0.89217938141989883</v>
      </c>
      <c r="L14" s="4">
        <v>0.19658911925215297</v>
      </c>
      <c r="M14" s="4">
        <v>0.85752249437945571</v>
      </c>
      <c r="N14" s="4">
        <v>0.37826269703597443</v>
      </c>
      <c r="O14" s="4">
        <v>0.37484310552134886</v>
      </c>
      <c r="P14" s="4">
        <v>8.5648452014608481E-2</v>
      </c>
      <c r="Q14" s="4">
        <v>-2.5361690504871168E-2</v>
      </c>
      <c r="R14" s="4">
        <v>0.37548721021111009</v>
      </c>
    </row>
    <row r="15" spans="1:18">
      <c r="B15" t="s">
        <v>35</v>
      </c>
      <c r="C15" s="4">
        <v>0.53007499397341284</v>
      </c>
      <c r="D15" s="4">
        <v>0.58567399493132699</v>
      </c>
      <c r="E15" s="4">
        <v>0.62498448953088137</v>
      </c>
      <c r="F15" s="4">
        <v>7.8173132338357378</v>
      </c>
      <c r="G15" s="4">
        <v>0.38345159043601545</v>
      </c>
      <c r="H15" s="4">
        <v>0.3825606422930149</v>
      </c>
      <c r="I15" s="4">
        <v>0.7880130663427779</v>
      </c>
      <c r="J15" s="4"/>
      <c r="K15" s="4">
        <v>2.2465516028360848</v>
      </c>
      <c r="L15" s="4">
        <v>0.3837281513312043</v>
      </c>
      <c r="M15" s="4">
        <v>0.55063780840320953</v>
      </c>
      <c r="N15" s="4">
        <v>0.32911655749291135</v>
      </c>
      <c r="O15" s="4">
        <v>1.0953241628904884E-2</v>
      </c>
      <c r="P15" s="4">
        <v>-5.9711069087148294E-3</v>
      </c>
      <c r="Q15" s="4">
        <v>0.14123884133665626</v>
      </c>
      <c r="R15" s="4">
        <v>0.3666349148838427</v>
      </c>
    </row>
    <row r="16" spans="1:18">
      <c r="B16" t="s">
        <v>35</v>
      </c>
      <c r="C16" s="4">
        <v>0.34912490967569204</v>
      </c>
      <c r="D16" s="4">
        <v>0.31369905196916975</v>
      </c>
      <c r="E16" s="4">
        <v>1.0308949709527022</v>
      </c>
      <c r="F16" s="4">
        <v>11.803049942375019</v>
      </c>
      <c r="G16" s="4">
        <v>0.54938955886516405</v>
      </c>
      <c r="H16" s="4">
        <v>0.39503726340066531</v>
      </c>
      <c r="I16" s="4">
        <v>0.81413566967063378</v>
      </c>
      <c r="J16" s="4">
        <v>1.3876811042239816</v>
      </c>
      <c r="K16" s="4">
        <v>1.717261447091615</v>
      </c>
      <c r="L16" s="4">
        <v>0.20793063211797752</v>
      </c>
      <c r="M16" s="4">
        <v>0.22161939569749461</v>
      </c>
      <c r="N16" s="4">
        <v>0.30064646252242572</v>
      </c>
      <c r="O16" s="4">
        <v>5.2697291912410363E-2</v>
      </c>
      <c r="P16" s="4">
        <v>1.7181855786445519E-2</v>
      </c>
      <c r="Q16" s="4">
        <v>0.26437166038628085</v>
      </c>
      <c r="R16" s="4">
        <v>0.45575086004136683</v>
      </c>
    </row>
    <row r="17" spans="2:18">
      <c r="B17" t="s">
        <v>35</v>
      </c>
      <c r="C17" s="4">
        <v>0.38822451272157665</v>
      </c>
      <c r="D17" s="4">
        <v>0.32706858016399393</v>
      </c>
      <c r="E17" s="4">
        <v>0.61406388878292406</v>
      </c>
      <c r="F17" s="4">
        <v>2.3537973742257412</v>
      </c>
      <c r="G17" s="4">
        <v>0.47539983453937096</v>
      </c>
      <c r="H17" s="4">
        <v>0.38958404206417546</v>
      </c>
      <c r="I17" s="4">
        <v>1.0449248064606815</v>
      </c>
      <c r="J17" s="4">
        <v>1.4410626038244181</v>
      </c>
      <c r="K17" s="4">
        <v>1.9952368141100474</v>
      </c>
      <c r="L17" s="4">
        <v>0.29725884182209261</v>
      </c>
      <c r="M17" s="4">
        <v>0.1893406239327943</v>
      </c>
      <c r="N17" s="4">
        <v>0.23104394814368609</v>
      </c>
      <c r="O17" s="4">
        <v>2.5382399038563399E-2</v>
      </c>
      <c r="P17" s="4">
        <v>-3.3169754973375043E-2</v>
      </c>
      <c r="Q17" s="4">
        <v>0.24010880597200737</v>
      </c>
      <c r="R17" s="4">
        <v>0.3331969948977917</v>
      </c>
    </row>
    <row r="18" spans="2:18">
      <c r="B18" t="s">
        <v>36</v>
      </c>
      <c r="C18" s="4">
        <v>2.4770212355341945</v>
      </c>
      <c r="D18" s="4">
        <v>2.7578466562596269</v>
      </c>
      <c r="E18" s="4">
        <v>0.78077440359007411</v>
      </c>
      <c r="F18" s="4">
        <v>0.61577771829925132</v>
      </c>
      <c r="G18" s="4">
        <v>1.4400729887354886</v>
      </c>
      <c r="H18" s="4">
        <v>2.3731097172450495</v>
      </c>
      <c r="I18" s="4">
        <v>0.73248319870838241</v>
      </c>
      <c r="J18" s="4"/>
      <c r="K18" s="4">
        <v>2.1746374113761977</v>
      </c>
      <c r="L18" s="4">
        <v>4.1104155403559997</v>
      </c>
      <c r="M18" s="4">
        <v>5.1921971951907615</v>
      </c>
      <c r="N18" s="4">
        <v>4.1149429361900864</v>
      </c>
      <c r="O18" s="4">
        <v>1.1731514643009742</v>
      </c>
      <c r="P18" s="4">
        <v>1.3443399325716894</v>
      </c>
      <c r="Q18" s="4">
        <v>1.0276267914055526</v>
      </c>
      <c r="R18" s="4">
        <v>6.5992812019343852</v>
      </c>
    </row>
    <row r="19" spans="2:18">
      <c r="B19" t="s">
        <v>36</v>
      </c>
      <c r="C19" s="4">
        <v>2.7203975863821643</v>
      </c>
      <c r="D19" s="4">
        <v>2.4471784376964481</v>
      </c>
      <c r="E19" s="4">
        <v>1.0626553832713659</v>
      </c>
      <c r="F19" s="4">
        <v>0.63023934959687666</v>
      </c>
      <c r="G19" s="4">
        <v>2.672146303707398</v>
      </c>
      <c r="H19" s="4">
        <v>2.3456898903100849</v>
      </c>
      <c r="I19" s="4">
        <v>0.71062946867689802</v>
      </c>
      <c r="J19" s="4">
        <v>4.4139221178579611</v>
      </c>
      <c r="K19" s="4">
        <v>2.2681622635021155</v>
      </c>
      <c r="L19" s="4">
        <v>4.2677920886599816</v>
      </c>
      <c r="M19" s="4">
        <v>4.0675483920764144</v>
      </c>
      <c r="N19" s="4">
        <v>4.6233811741735726</v>
      </c>
      <c r="O19" s="4">
        <v>1.1590395178178752</v>
      </c>
      <c r="P19" s="4">
        <v>1.4975618840759337</v>
      </c>
      <c r="Q19" s="4">
        <v>1.098119415306533</v>
      </c>
      <c r="R19" s="4">
        <v>5.6679562264399266</v>
      </c>
    </row>
    <row r="20" spans="2:18">
      <c r="B20" t="s">
        <v>36</v>
      </c>
      <c r="C20" s="4">
        <v>2.6430973041475938</v>
      </c>
      <c r="D20" s="4">
        <v>2.5832052483648837</v>
      </c>
      <c r="E20" s="4">
        <v>0.93311787531956081</v>
      </c>
      <c r="F20" s="4">
        <v>0.65514871281622633</v>
      </c>
      <c r="G20" s="4">
        <v>2.282764097257449</v>
      </c>
      <c r="H20" s="4">
        <v>2.5610469544937451</v>
      </c>
      <c r="I20" s="4">
        <v>0.57756661324270664</v>
      </c>
      <c r="J20" s="4">
        <v>4.6802388592723467</v>
      </c>
      <c r="K20" s="4">
        <v>2.1044435322258397</v>
      </c>
      <c r="L20" s="4">
        <v>4.9008169467724256</v>
      </c>
      <c r="M20" s="4">
        <v>5.0604807737930733</v>
      </c>
      <c r="N20" s="4">
        <v>4.5309351219042275</v>
      </c>
      <c r="O20" s="4">
        <v>1.6038513893356356</v>
      </c>
      <c r="P20" s="4">
        <v>1.2829753579479226</v>
      </c>
      <c r="Q20" s="4">
        <v>0.9272193882383043</v>
      </c>
      <c r="R20" s="4">
        <v>5.6609108254440992</v>
      </c>
    </row>
    <row r="21" spans="2:18">
      <c r="B21" t="s">
        <v>37</v>
      </c>
      <c r="C21" s="4">
        <v>5.6728414578250606</v>
      </c>
      <c r="D21" s="4">
        <v>1.5169009574102734</v>
      </c>
      <c r="E21" s="4">
        <v>1.2510349931779339</v>
      </c>
      <c r="F21" s="4">
        <v>0.64299905056119944</v>
      </c>
      <c r="G21" s="4">
        <v>0.82780545869795075</v>
      </c>
      <c r="H21" s="4">
        <v>1.1238291959513089</v>
      </c>
      <c r="I21" s="4">
        <v>0.3819238289468127</v>
      </c>
      <c r="J21" s="4"/>
      <c r="K21" s="4">
        <v>1.0238235327691694</v>
      </c>
      <c r="L21" s="4">
        <v>5.4347447468052144</v>
      </c>
      <c r="M21" s="4">
        <v>0.76180515046332586</v>
      </c>
      <c r="N21" s="4">
        <v>1.6065151223659517</v>
      </c>
      <c r="O21" s="4">
        <v>3.2238714787062008</v>
      </c>
      <c r="P21" s="4">
        <v>2.1834919119471445</v>
      </c>
      <c r="Q21" s="4">
        <v>0.34674240596264816</v>
      </c>
      <c r="R21" s="4">
        <v>0.69160676490460193</v>
      </c>
    </row>
    <row r="22" spans="2:18">
      <c r="B22" t="s">
        <v>37</v>
      </c>
      <c r="C22" s="4">
        <v>1.5953821545159563</v>
      </c>
      <c r="D22" s="4">
        <v>1.4783858490425137</v>
      </c>
      <c r="E22" s="4">
        <v>1.690533792523417</v>
      </c>
      <c r="F22" s="4">
        <v>0.53192923584801699</v>
      </c>
      <c r="G22" s="4">
        <v>0.84686228536593045</v>
      </c>
      <c r="H22" s="4">
        <v>1.2315039503971577</v>
      </c>
      <c r="I22" s="4">
        <v>0.50273672220967502</v>
      </c>
      <c r="J22" s="4">
        <v>0.34218655423123007</v>
      </c>
      <c r="K22" s="4">
        <v>0.70214427508675992</v>
      </c>
      <c r="L22" s="4">
        <v>4.1980260223978414</v>
      </c>
      <c r="M22" s="4">
        <v>0.39751548384849905</v>
      </c>
      <c r="N22" s="4">
        <v>1.6722639696057819</v>
      </c>
      <c r="O22" s="4">
        <v>4.449979375673335</v>
      </c>
      <c r="P22" s="4">
        <v>2.027311494357801</v>
      </c>
      <c r="Q22" s="4">
        <v>0.78049998989545954</v>
      </c>
      <c r="R22" s="4">
        <v>0.87482330311049172</v>
      </c>
    </row>
    <row r="23" spans="2:18">
      <c r="B23" t="s">
        <v>37</v>
      </c>
      <c r="C23" s="4">
        <v>3.435405366968733</v>
      </c>
      <c r="D23" s="4">
        <v>1.5714557665532649</v>
      </c>
      <c r="E23" s="4">
        <v>2.3576796958767345</v>
      </c>
      <c r="F23" s="4">
        <v>0.52338707069519519</v>
      </c>
      <c r="G23" s="4">
        <v>0.99524591989062072</v>
      </c>
      <c r="H23" s="4">
        <v>1.3314826360405303</v>
      </c>
      <c r="I23" s="4">
        <v>0.43283094162587915</v>
      </c>
      <c r="J23" s="4">
        <v>0.94635873926858494</v>
      </c>
      <c r="K23" s="4">
        <v>0.95323252609301623</v>
      </c>
      <c r="L23" s="4">
        <v>6.0552451161858727</v>
      </c>
      <c r="M23" s="4">
        <v>0.33371617044743335</v>
      </c>
      <c r="N23" s="4">
        <v>1.448757041383093</v>
      </c>
      <c r="O23" s="4">
        <v>4.0608837805175702</v>
      </c>
      <c r="P23" s="4">
        <v>2.007263571602131</v>
      </c>
      <c r="Q23" s="4">
        <v>0.32419855546222864</v>
      </c>
      <c r="R23" s="4">
        <v>0.68707168940912422</v>
      </c>
    </row>
    <row r="24" spans="2:18">
      <c r="B24" t="s">
        <v>38</v>
      </c>
      <c r="C24" s="4">
        <v>0.55820496073573311</v>
      </c>
      <c r="D24" s="4">
        <v>0.76343052860153815</v>
      </c>
      <c r="E24" s="4">
        <v>0.46323767864934495</v>
      </c>
      <c r="F24" s="4">
        <v>0.43504582622586535</v>
      </c>
      <c r="G24" s="4">
        <v>0.3770924172474393</v>
      </c>
      <c r="H24" s="4">
        <v>0.59219431295774749</v>
      </c>
      <c r="I24" s="4">
        <v>0.16124048864233911</v>
      </c>
      <c r="J24" s="4"/>
      <c r="K24" s="4">
        <v>0.64805498264746308</v>
      </c>
      <c r="L24" s="4">
        <v>9.9909052396746592E-2</v>
      </c>
      <c r="M24" s="4">
        <v>0.38786349339371046</v>
      </c>
      <c r="N24" s="4">
        <v>0.86702111200057375</v>
      </c>
      <c r="O24" s="4">
        <v>1.9068319603039185</v>
      </c>
      <c r="P24" s="4">
        <v>0.31201205289491279</v>
      </c>
      <c r="Q24" s="4">
        <v>-2.5757928417630801E-2</v>
      </c>
      <c r="R24" s="4">
        <v>0.32787734104820027</v>
      </c>
    </row>
    <row r="25" spans="2:18">
      <c r="B25" t="s">
        <v>38</v>
      </c>
      <c r="C25" s="4">
        <v>1.3425393335769411</v>
      </c>
      <c r="D25" s="4">
        <v>0.8050221361208667</v>
      </c>
      <c r="E25" s="4">
        <v>0.5595460459211774</v>
      </c>
      <c r="F25" s="4">
        <v>0.26377001488253432</v>
      </c>
      <c r="G25" s="4">
        <v>0.37851774210346889</v>
      </c>
      <c r="H25" s="4">
        <v>0.68165882451510096</v>
      </c>
      <c r="I25" s="4">
        <v>0.19023785954423983</v>
      </c>
      <c r="J25" s="4">
        <v>0.15109694782230049</v>
      </c>
      <c r="K25" s="4">
        <v>0.65741085825605816</v>
      </c>
      <c r="L25" s="4">
        <v>0.11112610208369246</v>
      </c>
      <c r="M25" s="4">
        <v>0.21451372362492477</v>
      </c>
      <c r="N25" s="4">
        <v>0.50078572856437797</v>
      </c>
      <c r="O25" s="4">
        <v>2.2739609574402415</v>
      </c>
      <c r="P25" s="4">
        <v>0.85806867577113799</v>
      </c>
      <c r="Q25" s="4">
        <v>1.3736565066269076E-2</v>
      </c>
      <c r="R25" s="4">
        <v>0.24014264770407934</v>
      </c>
    </row>
    <row r="26" spans="2:18">
      <c r="B26" t="s">
        <v>38</v>
      </c>
      <c r="C26" s="4">
        <v>0.88588483498011339</v>
      </c>
      <c r="D26" s="4">
        <v>0.77216609910340028</v>
      </c>
      <c r="E26" s="4">
        <v>0.92438955248940891</v>
      </c>
      <c r="F26" s="4">
        <v>0.29526440370326085</v>
      </c>
      <c r="G26" s="4">
        <v>0.4343654338141682</v>
      </c>
      <c r="H26" s="4">
        <v>0.45332437455947133</v>
      </c>
      <c r="I26" s="4">
        <v>0.19381670047982416</v>
      </c>
      <c r="J26" s="4">
        <v>0.41123298379439949</v>
      </c>
      <c r="K26" s="4">
        <v>0.80737687957615856</v>
      </c>
      <c r="L26" s="4">
        <v>4.9103087660943234E-2</v>
      </c>
      <c r="M26" s="4">
        <v>0.13046883378709925</v>
      </c>
      <c r="N26" s="4">
        <v>0.2848418309507959</v>
      </c>
      <c r="O26" s="4">
        <v>1.7882824659583625</v>
      </c>
      <c r="P26" s="4">
        <v>0.12232092678749042</v>
      </c>
      <c r="Q26" s="4">
        <v>-8.364897848226284E-2</v>
      </c>
      <c r="R26" s="4">
        <v>0.29845756047603494</v>
      </c>
    </row>
    <row r="27" spans="2:18">
      <c r="B27" t="s">
        <v>39</v>
      </c>
      <c r="C27" s="4">
        <v>2.1453523541329753</v>
      </c>
      <c r="D27" s="4">
        <v>1.4082281443946993</v>
      </c>
      <c r="E27" s="4">
        <v>1.0837372077020559</v>
      </c>
      <c r="F27" s="4">
        <v>0.53123090381391136</v>
      </c>
      <c r="G27" s="4">
        <v>0.66035357583911602</v>
      </c>
      <c r="H27" s="4">
        <v>0.84128197804235971</v>
      </c>
      <c r="I27" s="4">
        <v>3.3258307144344776</v>
      </c>
      <c r="J27" s="4"/>
      <c r="K27" s="4">
        <v>0.44835817857994376</v>
      </c>
      <c r="L27" s="4">
        <v>7.3995262735478424E-3</v>
      </c>
      <c r="M27" s="4">
        <v>2.1476575414276722</v>
      </c>
      <c r="N27" s="4">
        <v>2.6892797468966356</v>
      </c>
      <c r="O27" s="4">
        <v>1.2678647618840169</v>
      </c>
      <c r="P27" s="4">
        <v>4.9000248088569291</v>
      </c>
      <c r="Q27" s="4">
        <v>10.120031830959569</v>
      </c>
      <c r="R27" s="4">
        <v>0.82806170130349877</v>
      </c>
    </row>
    <row r="28" spans="2:18">
      <c r="B28" t="s">
        <v>39</v>
      </c>
      <c r="C28" s="4">
        <v>0.59479334006876239</v>
      </c>
      <c r="D28" s="4">
        <v>0.92214098828041136</v>
      </c>
      <c r="E28" s="4">
        <v>0.69707559425195187</v>
      </c>
      <c r="F28" s="4">
        <v>0.57434494481801202</v>
      </c>
      <c r="G28" s="4">
        <v>0.89880987233470411</v>
      </c>
      <c r="H28" s="4">
        <v>1.0776385553787784</v>
      </c>
      <c r="I28" s="4">
        <v>3.3401933876463388</v>
      </c>
      <c r="J28" s="4">
        <v>0.31489201564150682</v>
      </c>
      <c r="K28" s="4">
        <v>0.49828402635465097</v>
      </c>
      <c r="L28" s="4">
        <v>0.17477250147585335</v>
      </c>
      <c r="M28" s="4">
        <v>1.1443458609446355</v>
      </c>
      <c r="N28" s="4">
        <v>2.0870882350456146</v>
      </c>
      <c r="O28" s="4">
        <v>1.9050366485025541</v>
      </c>
      <c r="P28" s="4">
        <v>5.8630649816241833</v>
      </c>
      <c r="Q28" s="4">
        <v>9.2107394997576737</v>
      </c>
      <c r="R28" s="4">
        <v>1.1095176133274651</v>
      </c>
    </row>
    <row r="29" spans="2:18">
      <c r="B29" t="s">
        <v>39</v>
      </c>
      <c r="C29" s="4">
        <v>0.90805305225044242</v>
      </c>
      <c r="D29" s="4">
        <v>1.0467975970243157</v>
      </c>
      <c r="E29" s="4">
        <v>2.2321109550617781</v>
      </c>
      <c r="F29" s="4">
        <v>0.59932391942730667</v>
      </c>
      <c r="G29" s="4">
        <v>0.79940266654955316</v>
      </c>
      <c r="H29" s="4">
        <v>0.66600953787371475</v>
      </c>
      <c r="I29" s="4">
        <v>4.9707118290895931</v>
      </c>
      <c r="J29" s="4">
        <v>0.30101679849805774</v>
      </c>
      <c r="K29" s="4">
        <v>0.62651009029636318</v>
      </c>
      <c r="L29" s="4">
        <v>0.20099873498343063</v>
      </c>
      <c r="M29" s="4">
        <v>1.4401630799561509</v>
      </c>
      <c r="N29" s="4">
        <v>1.5777642724126553</v>
      </c>
      <c r="O29" s="4">
        <v>1.3805832203138857</v>
      </c>
      <c r="P29" s="4">
        <v>7.6976440372537045</v>
      </c>
      <c r="Q29" s="4">
        <v>8.060646541113595</v>
      </c>
      <c r="R29" s="4">
        <v>0.79395158854274095</v>
      </c>
    </row>
    <row r="30" spans="2:18">
      <c r="B30" t="s">
        <v>40</v>
      </c>
      <c r="C30" s="4">
        <v>0.46028561715466354</v>
      </c>
      <c r="D30" s="4">
        <v>1.0846460649970691</v>
      </c>
      <c r="E30" s="4">
        <v>0.54378678396498115</v>
      </c>
      <c r="F30" s="4">
        <v>0.20012784698494956</v>
      </c>
      <c r="G30" s="4">
        <v>1.0649383738518876</v>
      </c>
      <c r="H30" s="4">
        <v>0.75730429745988415</v>
      </c>
      <c r="I30" s="4">
        <v>0.65331734160330723</v>
      </c>
      <c r="K30" s="4">
        <v>1.2998915444703905</v>
      </c>
      <c r="L30" s="4">
        <v>0.13546390233186539</v>
      </c>
      <c r="M30" s="4">
        <v>0.39956272112839503</v>
      </c>
      <c r="N30" s="4">
        <v>0.69199689595719749</v>
      </c>
      <c r="O30" s="4">
        <v>0.7053612855285486</v>
      </c>
      <c r="P30" s="4">
        <v>0.3264843739519756</v>
      </c>
      <c r="Q30" s="4">
        <v>6.2967798476000758E-2</v>
      </c>
      <c r="R30" s="4">
        <v>0.46438028524313374</v>
      </c>
    </row>
    <row r="31" spans="2:18">
      <c r="B31" t="s">
        <v>40</v>
      </c>
      <c r="C31" s="4">
        <v>0.46024727514863051</v>
      </c>
      <c r="D31" s="4">
        <v>1.0531439407458392</v>
      </c>
      <c r="E31" s="4">
        <v>0.85933492429273328</v>
      </c>
      <c r="F31" s="4">
        <v>0.27666339849416272</v>
      </c>
      <c r="G31" s="4">
        <v>0.84435589330497529</v>
      </c>
      <c r="H31" s="4">
        <v>0.83095167345889309</v>
      </c>
      <c r="I31" s="4">
        <v>0.65427882682376826</v>
      </c>
      <c r="J31" s="4">
        <v>1.3296323737084055</v>
      </c>
      <c r="K31" s="4">
        <v>2.1837560221060901</v>
      </c>
      <c r="L31" s="4">
        <v>0.14828298303939844</v>
      </c>
      <c r="M31" s="4">
        <v>0.24157163564417036</v>
      </c>
      <c r="N31" s="4">
        <v>0.32863222590297075</v>
      </c>
      <c r="O31" s="4">
        <v>1.4709065502986225</v>
      </c>
      <c r="P31" s="4">
        <v>0.26491227176328641</v>
      </c>
      <c r="Q31" s="4">
        <v>9.8231948551354781E-2</v>
      </c>
      <c r="R31" s="4">
        <v>0.62517596392187436</v>
      </c>
    </row>
    <row r="32" spans="2:18">
      <c r="B32" t="s">
        <v>40</v>
      </c>
      <c r="C32" s="4">
        <v>0.27429419827402951</v>
      </c>
      <c r="D32" s="4">
        <v>1.4853437983008162</v>
      </c>
      <c r="E32" s="4">
        <v>1.0117223823515102</v>
      </c>
      <c r="F32" s="4">
        <v>0.36556521922885571</v>
      </c>
      <c r="G32" s="4">
        <v>0.88688139370786268</v>
      </c>
      <c r="H32" s="4">
        <v>0.53855583051217182</v>
      </c>
      <c r="I32" s="4">
        <v>0.66962448071778147</v>
      </c>
      <c r="J32" s="4">
        <v>2.2161049480920187</v>
      </c>
      <c r="K32" s="4">
        <v>1.9602097994444292</v>
      </c>
      <c r="L32" s="4">
        <v>0.14933805016371732</v>
      </c>
      <c r="M32" s="4">
        <v>0.29464910009781686</v>
      </c>
      <c r="N32" s="4">
        <v>0.32874596503228309</v>
      </c>
      <c r="O32" s="4">
        <v>1.3142161322566823</v>
      </c>
      <c r="P32" s="4">
        <v>0.39500289659165966</v>
      </c>
      <c r="Q32" s="4">
        <v>1.8736095052378193E-2</v>
      </c>
      <c r="R32" s="4">
        <v>0.4499054305123768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3"/>
  <sheetViews>
    <sheetView workbookViewId="0">
      <selection activeCell="C2" sqref="C2:M50"/>
    </sheetView>
  </sheetViews>
  <sheetFormatPr defaultRowHeight="15"/>
  <cols>
    <col min="3" max="3" width="22.140625" customWidth="1"/>
    <col min="4" max="13" width="6.85546875" customWidth="1"/>
    <col min="14" max="14" width="6.85546875" style="84" customWidth="1"/>
    <col min="15" max="15" width="24.5703125" customWidth="1"/>
  </cols>
  <sheetData>
    <row r="1" spans="2:36">
      <c r="P1" t="s">
        <v>49</v>
      </c>
      <c r="AA1" t="s">
        <v>50</v>
      </c>
    </row>
    <row r="2" spans="2:36">
      <c r="B2" s="23"/>
      <c r="C2" s="23"/>
      <c r="D2" s="24" t="s">
        <v>51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99"/>
      <c r="P2" s="1" t="s">
        <v>51</v>
      </c>
      <c r="Q2" s="4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AA2" t="s">
        <v>51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</row>
    <row r="3" spans="2:36">
      <c r="B3" s="25" t="s">
        <v>52</v>
      </c>
      <c r="C3" s="26" t="s">
        <v>53</v>
      </c>
      <c r="D3" s="2">
        <v>0.50005347665077149</v>
      </c>
      <c r="E3" s="2">
        <v>0.85088032491685894</v>
      </c>
      <c r="F3" s="2">
        <v>1.3061293515782473</v>
      </c>
      <c r="G3" s="2">
        <v>0.73339569131174909</v>
      </c>
      <c r="H3" s="2">
        <v>0.58567399493132699</v>
      </c>
      <c r="I3" s="65">
        <v>2.7578466562596269</v>
      </c>
      <c r="J3" s="2">
        <v>1.5169009574102734</v>
      </c>
      <c r="K3" s="2">
        <v>0.76343052860153815</v>
      </c>
      <c r="L3" s="2">
        <v>1.4082281443946993</v>
      </c>
      <c r="M3" s="2">
        <v>1.0846460649970691</v>
      </c>
      <c r="N3" s="76"/>
      <c r="O3" t="s">
        <v>54</v>
      </c>
      <c r="P3" s="4">
        <v>0.5818819625546402</v>
      </c>
      <c r="Q3" s="4">
        <v>0.53534323482395763</v>
      </c>
      <c r="R3" s="4">
        <v>1.1907512302988275</v>
      </c>
      <c r="S3" s="4">
        <v>0.9668045777033788</v>
      </c>
      <c r="T3" s="4">
        <v>0.32053260934449945</v>
      </c>
      <c r="U3" s="4">
        <v>4.7734087870200836</v>
      </c>
      <c r="V3" s="4">
        <v>0.49767893491975279</v>
      </c>
      <c r="W3" s="4">
        <v>0.24428201693524484</v>
      </c>
      <c r="X3" s="4">
        <v>1.5773888274428194</v>
      </c>
      <c r="Y3" s="4">
        <v>0.31192781895679406</v>
      </c>
      <c r="AA3" s="4">
        <v>0.18423661127664512</v>
      </c>
      <c r="AB3" s="4">
        <v>0.32279427510070668</v>
      </c>
      <c r="AC3" s="4">
        <v>0.21699328509497659</v>
      </c>
      <c r="AD3" s="4">
        <v>0.12452071832478083</v>
      </c>
      <c r="AE3" s="4">
        <v>0.19992944193401294</v>
      </c>
      <c r="AF3" s="4">
        <v>0.61483044555305999</v>
      </c>
      <c r="AG3" s="4">
        <v>0.23095363474221253</v>
      </c>
      <c r="AH3" s="4">
        <v>0.13125401389465294</v>
      </c>
      <c r="AI3" s="4">
        <v>0.51554026164634403</v>
      </c>
      <c r="AJ3" s="4">
        <v>8.0400319446981006E-2</v>
      </c>
    </row>
    <row r="4" spans="2:36">
      <c r="B4" s="31"/>
      <c r="C4" s="32" t="s">
        <v>53</v>
      </c>
      <c r="D4" s="2">
        <v>0.21720324652088496</v>
      </c>
      <c r="E4" s="2">
        <v>0.8483338826945428</v>
      </c>
      <c r="F4" s="2">
        <v>1.712895566778502</v>
      </c>
      <c r="G4" s="2">
        <v>0.51326683022261632</v>
      </c>
      <c r="H4" s="2">
        <v>0.31369905196916975</v>
      </c>
      <c r="I4" s="65">
        <v>2.4471784376964481</v>
      </c>
      <c r="J4" s="2">
        <v>1.4783858490425137</v>
      </c>
      <c r="K4" s="2">
        <v>0.8050221361208667</v>
      </c>
      <c r="L4" s="2">
        <v>0.92214098828041136</v>
      </c>
      <c r="M4" s="2">
        <v>1.0531439407458392</v>
      </c>
      <c r="N4" s="76"/>
      <c r="O4" t="s">
        <v>55</v>
      </c>
      <c r="P4" s="4">
        <v>0.4417616986372897</v>
      </c>
      <c r="Q4" s="4">
        <v>0.32371107663726822</v>
      </c>
      <c r="R4" s="4">
        <v>1.2086754470852921</v>
      </c>
      <c r="S4" s="4">
        <v>0.9207365153660193</v>
      </c>
      <c r="T4" s="4">
        <v>1.9863499546792491</v>
      </c>
      <c r="U4" s="4">
        <v>2.182414402368051</v>
      </c>
      <c r="V4" s="4">
        <v>0.89306677798298184</v>
      </c>
      <c r="W4" s="4">
        <v>0.70428090682655997</v>
      </c>
      <c r="X4" s="4">
        <v>0.5243840984103193</v>
      </c>
      <c r="Y4" s="4">
        <v>1.8146191220069696</v>
      </c>
      <c r="AA4" s="4">
        <v>6.390535657697316E-2</v>
      </c>
      <c r="AB4" s="4">
        <v>9.254832460573699E-2</v>
      </c>
      <c r="AC4" s="4">
        <v>4.2465266354022445E-2</v>
      </c>
      <c r="AD4" s="4">
        <v>0.12620846324294274</v>
      </c>
      <c r="AE4" s="4">
        <v>0.26475696297719498</v>
      </c>
      <c r="AF4" s="4">
        <v>8.2135966143607728E-2</v>
      </c>
      <c r="AG4" s="4">
        <v>0.16906899224874541</v>
      </c>
      <c r="AH4" s="4">
        <v>8.9406195534706745E-2</v>
      </c>
      <c r="AI4" s="4">
        <v>9.1899054581845746E-2</v>
      </c>
      <c r="AJ4" s="4">
        <v>0.45956673914033719</v>
      </c>
    </row>
    <row r="5" spans="2:36">
      <c r="B5" s="37"/>
      <c r="C5" s="38" t="s">
        <v>53</v>
      </c>
      <c r="D5" s="2">
        <v>0.62795822147694624</v>
      </c>
      <c r="E5" s="2">
        <v>0.68240849426779171</v>
      </c>
      <c r="F5" s="2">
        <v>0.94246349723768552</v>
      </c>
      <c r="G5" s="2">
        <v>1.1426775763829424</v>
      </c>
      <c r="H5" s="2">
        <v>0.32706858016399393</v>
      </c>
      <c r="I5" s="65">
        <v>2.5832052483648837</v>
      </c>
      <c r="J5" s="2">
        <v>1.5714557665532649</v>
      </c>
      <c r="K5" s="2">
        <v>0.77216609910340028</v>
      </c>
      <c r="L5" s="2">
        <v>1.0467975970243157</v>
      </c>
      <c r="M5" s="2">
        <v>1.4853437983008162</v>
      </c>
      <c r="N5" s="76"/>
      <c r="O5" t="s">
        <v>56</v>
      </c>
      <c r="P5" s="4">
        <v>6.9915732804658834E-2</v>
      </c>
      <c r="Q5" s="4">
        <v>0.12662913994849626</v>
      </c>
      <c r="R5" s="4">
        <v>0.48200027616567048</v>
      </c>
      <c r="S5" s="4">
        <v>0.61646212913713549</v>
      </c>
      <c r="T5" s="4">
        <v>7.3247201834788322</v>
      </c>
      <c r="U5" s="4">
        <v>0.6337219269041181</v>
      </c>
      <c r="V5" s="4">
        <v>0.56610511903480376</v>
      </c>
      <c r="W5" s="4">
        <v>0.33136008160388686</v>
      </c>
      <c r="X5" s="4">
        <v>0.56829992268641005</v>
      </c>
      <c r="Y5" s="4">
        <v>0.28078548823598931</v>
      </c>
      <c r="AA5" s="4">
        <v>1.0640897073223299E-2</v>
      </c>
      <c r="AB5" s="4">
        <v>1.3527426796582505E-2</v>
      </c>
      <c r="AC5" s="4">
        <v>8.2295633863881459E-2</v>
      </c>
      <c r="AD5" s="4">
        <v>0.19039718599143077</v>
      </c>
      <c r="AE5" s="4">
        <v>4.743846483510386</v>
      </c>
      <c r="AF5" s="4">
        <v>1.9915196731129819E-2</v>
      </c>
      <c r="AG5" s="4">
        <v>6.6728926827606241E-2</v>
      </c>
      <c r="AH5" s="4">
        <v>9.1164819750594442E-2</v>
      </c>
      <c r="AI5" s="4">
        <v>3.4446645892745389E-2</v>
      </c>
      <c r="AJ5" s="4">
        <v>8.2795680754626025E-2</v>
      </c>
    </row>
    <row r="6" spans="2:36">
      <c r="B6" s="25" t="s">
        <v>52</v>
      </c>
      <c r="C6" s="43" t="s">
        <v>57</v>
      </c>
      <c r="D6" s="2">
        <v>1.3660338153835405</v>
      </c>
      <c r="E6" s="2">
        <v>1.1119657686864197</v>
      </c>
      <c r="F6" s="2">
        <v>1.266412912122735</v>
      </c>
      <c r="G6" s="2">
        <v>0.94158742770122839</v>
      </c>
      <c r="H6" s="2">
        <v>0.3825606422930149</v>
      </c>
      <c r="I6" s="65">
        <v>2.3731097172450495</v>
      </c>
      <c r="J6" s="2">
        <v>1.1238291959513089</v>
      </c>
      <c r="K6" s="2">
        <v>0.59219431295774749</v>
      </c>
      <c r="L6" s="2">
        <v>0.84128197804235971</v>
      </c>
      <c r="M6" s="2">
        <v>0.75730429745988415</v>
      </c>
      <c r="N6" s="76"/>
      <c r="O6" t="s">
        <v>58</v>
      </c>
      <c r="P6" s="4">
        <v>0.2416273997209186</v>
      </c>
      <c r="Q6" s="4">
        <v>0.39496814625836224</v>
      </c>
      <c r="R6" s="4">
        <v>0.57148720366096351</v>
      </c>
      <c r="S6" s="4">
        <v>0.38733113484481169</v>
      </c>
      <c r="T6" s="4">
        <v>0.28693565605300769</v>
      </c>
      <c r="U6" s="4">
        <v>4.4230864107559631</v>
      </c>
      <c r="V6" s="4">
        <v>1.5758453777849422</v>
      </c>
      <c r="W6" s="4">
        <v>0.55088289050524919</v>
      </c>
      <c r="X6" s="4">
        <v>2.1180440847849686</v>
      </c>
      <c r="Y6" s="4">
        <v>0.44979169563081706</v>
      </c>
      <c r="AA6" s="4">
        <v>5.8047561965906949E-2</v>
      </c>
      <c r="AB6" s="4">
        <v>0.12193102180165612</v>
      </c>
      <c r="AC6" s="4">
        <v>0.10674671183682714</v>
      </c>
      <c r="AD6" s="4">
        <v>3.9237912840449155E-2</v>
      </c>
      <c r="AE6" s="4">
        <v>5.0453432357698155E-2</v>
      </c>
      <c r="AF6" s="4">
        <v>0.27083365528160369</v>
      </c>
      <c r="AG6" s="4">
        <v>0.11486649496430117</v>
      </c>
      <c r="AH6" s="4">
        <v>0.29430506799375128</v>
      </c>
      <c r="AI6" s="4">
        <v>0.55640395485577654</v>
      </c>
      <c r="AJ6" s="4">
        <v>0.20975586412065797</v>
      </c>
    </row>
    <row r="7" spans="2:36">
      <c r="B7" s="46"/>
      <c r="C7" s="47" t="s">
        <v>57</v>
      </c>
      <c r="D7" s="2">
        <v>1.8399846245438036</v>
      </c>
      <c r="E7" s="2">
        <v>1.7890801535613372</v>
      </c>
      <c r="F7" s="2">
        <v>1.5328945192541192</v>
      </c>
      <c r="G7" s="2">
        <v>0.855788056664193</v>
      </c>
      <c r="H7" s="2">
        <v>0.39503726340066531</v>
      </c>
      <c r="I7" s="65">
        <v>2.3456898903100849</v>
      </c>
      <c r="J7" s="2">
        <v>1.2315039503971577</v>
      </c>
      <c r="K7" s="2">
        <v>0.68165882451510096</v>
      </c>
      <c r="L7" s="2">
        <v>1.0776385553787784</v>
      </c>
      <c r="M7" s="2">
        <v>0.83095167345889309</v>
      </c>
      <c r="N7" s="76"/>
      <c r="O7" t="s">
        <v>59</v>
      </c>
      <c r="P7" s="4">
        <v>5.9593573213270551E-2</v>
      </c>
      <c r="Q7" s="4">
        <v>0.15134825146269046</v>
      </c>
      <c r="R7" s="4">
        <v>0.42126046940021489</v>
      </c>
      <c r="S7" s="4">
        <v>0.44351306545105551</v>
      </c>
      <c r="T7" s="4">
        <v>2.9677644193292885E-2</v>
      </c>
      <c r="U7" s="4">
        <v>1.3120141238181615</v>
      </c>
      <c r="V7" s="4">
        <v>3.9115782116323685</v>
      </c>
      <c r="W7" s="4">
        <v>1.9896917945675074</v>
      </c>
      <c r="X7" s="4">
        <v>1.5178282102334855</v>
      </c>
      <c r="Y7" s="4">
        <v>1.1634946560279511</v>
      </c>
      <c r="AA7" s="4">
        <v>5.4373748742171768E-2</v>
      </c>
      <c r="AB7" s="4">
        <v>4.9327933650664575E-2</v>
      </c>
      <c r="AC7" s="4">
        <v>0.17418104280045424</v>
      </c>
      <c r="AD7" s="4">
        <v>9.7371608725485004E-2</v>
      </c>
      <c r="AE7" s="4">
        <v>2.1200902851585789E-2</v>
      </c>
      <c r="AF7" s="4">
        <v>0.25283696113686288</v>
      </c>
      <c r="AG7" s="4">
        <v>0.62654150574913814</v>
      </c>
      <c r="AH7" s="4">
        <v>0.25321969388787968</v>
      </c>
      <c r="AI7" s="4">
        <v>0.34003550361363782</v>
      </c>
      <c r="AJ7" s="4">
        <v>0.40441638276706426</v>
      </c>
    </row>
    <row r="8" spans="2:36">
      <c r="B8" s="48"/>
      <c r="C8" s="49" t="s">
        <v>57</v>
      </c>
      <c r="D8" s="2">
        <v>0.78874023018549455</v>
      </c>
      <c r="E8" s="2">
        <v>1.0932674067031212</v>
      </c>
      <c r="F8" s="2">
        <v>1.1006839772297892</v>
      </c>
      <c r="G8" s="2">
        <v>0.74079743101036355</v>
      </c>
      <c r="H8" s="2">
        <v>0.38958404206417546</v>
      </c>
      <c r="I8" s="65">
        <v>2.5610469544937451</v>
      </c>
      <c r="J8" s="2">
        <v>1.3314826360405303</v>
      </c>
      <c r="K8" s="2">
        <v>0.45332437455947133</v>
      </c>
      <c r="L8" s="2">
        <v>0.66600953787371475</v>
      </c>
      <c r="M8" s="2">
        <v>0.53855583051217182</v>
      </c>
      <c r="N8" s="76"/>
      <c r="O8" t="s">
        <v>60</v>
      </c>
      <c r="P8" s="4">
        <v>0.20084321399520086</v>
      </c>
      <c r="Q8" s="4">
        <v>0.18452882034881571</v>
      </c>
      <c r="R8" s="4">
        <v>0.13592498215417401</v>
      </c>
      <c r="S8" s="4">
        <v>0.16791897454921259</v>
      </c>
      <c r="T8" s="4">
        <v>0.29630587509042478</v>
      </c>
      <c r="U8" s="4">
        <v>4.4263415252628029</v>
      </c>
      <c r="V8" s="4">
        <v>5.2293386284629761</v>
      </c>
      <c r="W8" s="4">
        <v>8.6712747380460753E-2</v>
      </c>
      <c r="X8" s="4">
        <v>0.1277235875776106</v>
      </c>
      <c r="Y8" s="4">
        <v>0.14436164517832703</v>
      </c>
      <c r="AA8" s="4">
        <v>0.13044184040174781</v>
      </c>
      <c r="AB8" s="4">
        <v>6.092410677021786E-2</v>
      </c>
      <c r="AC8" s="4">
        <v>6.2929358749790124E-2</v>
      </c>
      <c r="AD8" s="4">
        <v>0.10339541706534092</v>
      </c>
      <c r="AE8" s="4">
        <v>8.7902633917163991E-2</v>
      </c>
      <c r="AF8" s="4">
        <v>0.41837428064063636</v>
      </c>
      <c r="AG8" s="4">
        <v>0.94549428643013189</v>
      </c>
      <c r="AH8" s="4">
        <v>3.305027124069148E-2</v>
      </c>
      <c r="AI8" s="4">
        <v>0.10502553797780038</v>
      </c>
      <c r="AJ8" s="4">
        <v>7.7237078194688528E-3</v>
      </c>
    </row>
    <row r="9" spans="2:36">
      <c r="B9" s="50" t="s">
        <v>61</v>
      </c>
      <c r="C9" s="51" t="s">
        <v>62</v>
      </c>
      <c r="D9" s="2">
        <v>0.94285385145349043</v>
      </c>
      <c r="E9" s="2">
        <v>0.74255772561459288</v>
      </c>
      <c r="F9" s="65">
        <v>2.3191787313599743</v>
      </c>
      <c r="G9" s="2">
        <v>0.64474726008164429</v>
      </c>
      <c r="H9" s="2">
        <v>0.38345159043601545</v>
      </c>
      <c r="I9" s="2">
        <v>1.4400729887354886</v>
      </c>
      <c r="J9" s="2">
        <v>0.82780545869795075</v>
      </c>
      <c r="K9" s="2">
        <v>0.3770924172474393</v>
      </c>
      <c r="L9" s="2">
        <v>0.66035357583911602</v>
      </c>
      <c r="M9" s="2">
        <v>1.0649383738518876</v>
      </c>
      <c r="N9" s="76"/>
      <c r="O9" t="s">
        <v>63</v>
      </c>
      <c r="P9" s="4">
        <v>2.5262789758328835E-2</v>
      </c>
      <c r="Q9" s="4">
        <v>2.0731621989203902E-2</v>
      </c>
      <c r="R9" s="4">
        <v>2.5518669940965955E-2</v>
      </c>
      <c r="S9" s="4">
        <v>5.3217176297295048E-2</v>
      </c>
      <c r="T9" s="4">
        <v>0.21523976923164814</v>
      </c>
      <c r="U9" s="4">
        <v>1.0176551983167965</v>
      </c>
      <c r="V9" s="4">
        <v>0.4838136504401121</v>
      </c>
      <c r="W9" s="4">
        <v>-3.1890113944541519E-2</v>
      </c>
      <c r="X9" s="4">
        <v>9.1304726239436125</v>
      </c>
      <c r="Y9" s="4">
        <v>5.9978614026577913E-2</v>
      </c>
      <c r="AA9" s="4">
        <v>2.1913142159713746E-2</v>
      </c>
      <c r="AB9" s="4">
        <v>2.7191372471645155E-2</v>
      </c>
      <c r="AC9" s="4">
        <v>6.39295923180698E-2</v>
      </c>
      <c r="AD9" s="4">
        <v>6.9263848551210885E-2</v>
      </c>
      <c r="AE9" s="4">
        <v>6.5224799908255041E-2</v>
      </c>
      <c r="AF9" s="4">
        <v>8.5885268320743585E-2</v>
      </c>
      <c r="AG9" s="4">
        <v>0.25718503905438694</v>
      </c>
      <c r="AH9" s="4">
        <v>4.8981514855740128E-2</v>
      </c>
      <c r="AI9" s="4">
        <v>1.0320363469971436</v>
      </c>
      <c r="AJ9" s="4">
        <v>3.9832136506057408E-2</v>
      </c>
    </row>
    <row r="10" spans="2:36">
      <c r="B10" s="46"/>
      <c r="C10" s="53" t="s">
        <v>62</v>
      </c>
      <c r="D10" s="2">
        <v>1.1072958248913651</v>
      </c>
      <c r="E10" s="2">
        <v>1.1211204292083385</v>
      </c>
      <c r="F10" s="65">
        <v>2.4620554296291108</v>
      </c>
      <c r="G10" s="2">
        <v>1.0158275994212966</v>
      </c>
      <c r="H10" s="2">
        <v>0.54938955886516405</v>
      </c>
      <c r="I10" s="65">
        <v>2.672146303707398</v>
      </c>
      <c r="J10" s="2">
        <v>0.84686228536593045</v>
      </c>
      <c r="K10" s="2">
        <v>0.37851774210346889</v>
      </c>
      <c r="L10" s="2">
        <v>0.89880987233470411</v>
      </c>
      <c r="M10" s="2">
        <v>0.84435589330497529</v>
      </c>
      <c r="N10" s="76"/>
      <c r="O10" t="s">
        <v>64</v>
      </c>
      <c r="P10" s="4">
        <v>4.2875920139867057E-3</v>
      </c>
      <c r="Q10" s="4">
        <v>0.28265332140670285</v>
      </c>
      <c r="R10" s="4">
        <v>0.28015600869860141</v>
      </c>
      <c r="S10" s="4">
        <v>7.9396353913294637E-2</v>
      </c>
      <c r="T10" s="4">
        <v>-7.3196686985481174E-3</v>
      </c>
      <c r="U10" s="4">
        <v>1.3749590581985152</v>
      </c>
      <c r="V10" s="4">
        <v>2.0726889926356922</v>
      </c>
      <c r="W10" s="4">
        <v>0.4308005518178471</v>
      </c>
      <c r="X10" s="4">
        <v>6.1535779425782726</v>
      </c>
      <c r="Y10" s="4">
        <v>0.32879984743564056</v>
      </c>
      <c r="AA10" s="4">
        <v>1.4191478285173214E-2</v>
      </c>
      <c r="AB10" s="4">
        <v>4.3423891956474107E-2</v>
      </c>
      <c r="AC10" s="4">
        <v>1.6985984826492526E-2</v>
      </c>
      <c r="AD10" s="4">
        <v>1.1837765340133409E-2</v>
      </c>
      <c r="AE10" s="4">
        <v>2.5202879611323545E-2</v>
      </c>
      <c r="AF10" s="4">
        <v>0.11052145691916754</v>
      </c>
      <c r="AG10" s="4">
        <v>9.6480282947654622E-2</v>
      </c>
      <c r="AH10" s="4">
        <v>0.38198719630492722</v>
      </c>
      <c r="AI10" s="4">
        <v>1.4212553156050347</v>
      </c>
      <c r="AJ10" s="4">
        <v>6.5076214780435224E-2</v>
      </c>
    </row>
    <row r="11" spans="2:36">
      <c r="B11" s="48"/>
      <c r="C11" s="56" t="s">
        <v>62</v>
      </c>
      <c r="D11" s="2">
        <v>1.2024109319985508</v>
      </c>
      <c r="E11" s="2">
        <v>0.88390774714579989</v>
      </c>
      <c r="F11" s="65">
        <v>3.0447153637301403</v>
      </c>
      <c r="G11" s="2">
        <v>0.69547369921712077</v>
      </c>
      <c r="H11" s="2">
        <v>0.47539983453937096</v>
      </c>
      <c r="I11" s="65">
        <v>2.282764097257449</v>
      </c>
      <c r="J11" s="2">
        <v>0.99524591989062072</v>
      </c>
      <c r="K11" s="2">
        <v>0.4343654338141682</v>
      </c>
      <c r="L11" s="2">
        <v>0.79940266654955316</v>
      </c>
      <c r="M11" s="2">
        <v>0.88688139370786268</v>
      </c>
      <c r="N11" s="76"/>
      <c r="O11" t="s">
        <v>65</v>
      </c>
      <c r="P11" s="4">
        <v>0.54332508920665179</v>
      </c>
      <c r="Q11" s="4">
        <v>0.68740806311549252</v>
      </c>
      <c r="R11" s="4">
        <v>2.6909242398176061</v>
      </c>
      <c r="S11" s="4">
        <v>0.83811573529007166</v>
      </c>
      <c r="T11" s="4">
        <v>0.75664778308883596</v>
      </c>
      <c r="U11" s="4">
        <v>0.92551588739366686</v>
      </c>
      <c r="V11" s="4">
        <v>1.7664161605260285</v>
      </c>
      <c r="W11" s="4">
        <v>0.64905775901997709</v>
      </c>
      <c r="X11" s="4">
        <v>1.3376412523385952</v>
      </c>
      <c r="Y11" s="4">
        <v>0.80494803020307482</v>
      </c>
      <c r="AA11" s="4">
        <v>0.22556590102815441</v>
      </c>
      <c r="AB11" s="4">
        <v>0.21754077054785451</v>
      </c>
      <c r="AC11" s="4">
        <v>0.39746477463706603</v>
      </c>
      <c r="AD11" s="4">
        <v>9.9974034900948722E-2</v>
      </c>
      <c r="AE11" s="4">
        <v>0.2375677901538906</v>
      </c>
      <c r="AF11" s="4">
        <v>0.14109416834809471</v>
      </c>
      <c r="AG11" s="4">
        <v>0.55721111334313167</v>
      </c>
      <c r="AH11" s="4">
        <v>0.24325814019876493</v>
      </c>
      <c r="AI11" s="4">
        <v>0.79839453758541823</v>
      </c>
      <c r="AJ11" s="4">
        <v>0.23866164699398115</v>
      </c>
    </row>
    <row r="12" spans="2:36">
      <c r="B12" s="25" t="s">
        <v>66</v>
      </c>
      <c r="C12" s="43" t="s">
        <v>65</v>
      </c>
      <c r="D12" s="2">
        <v>0.42191581217902158</v>
      </c>
      <c r="E12" s="2">
        <v>0.45226839938569213</v>
      </c>
      <c r="F12" s="65">
        <v>2.4433933257228833</v>
      </c>
      <c r="G12" s="2">
        <v>0.77529859222394604</v>
      </c>
      <c r="H12" s="2">
        <v>0.62498448953088137</v>
      </c>
      <c r="I12" s="2">
        <v>0.78077440359007411</v>
      </c>
      <c r="J12" s="2">
        <v>1.2510349931779339</v>
      </c>
      <c r="K12" s="2">
        <v>0.46323767864934495</v>
      </c>
      <c r="L12" s="2">
        <v>1.0837372077020559</v>
      </c>
      <c r="M12" s="2">
        <v>0.54378678396498115</v>
      </c>
      <c r="N12" s="76"/>
      <c r="O12" t="s">
        <v>67</v>
      </c>
      <c r="P12" s="4">
        <v>0.8971352085196711</v>
      </c>
      <c r="Q12" s="4">
        <v>0.45980438480250274</v>
      </c>
      <c r="R12" s="4">
        <v>0.63798651787889116</v>
      </c>
      <c r="S12" s="4">
        <v>0.5373608656813309</v>
      </c>
      <c r="T12" s="4">
        <v>1.4143718540241998</v>
      </c>
      <c r="U12" s="4">
        <v>4.5470804885651539</v>
      </c>
      <c r="V12" s="4">
        <v>0.64427264674990747</v>
      </c>
      <c r="W12" s="4">
        <v>0.28116496580834999</v>
      </c>
      <c r="X12" s="4">
        <v>0.30795440706978228</v>
      </c>
      <c r="Y12" s="4">
        <v>1.7728686609002122</v>
      </c>
      <c r="AA12" s="4">
        <v>4.9366215560804463E-2</v>
      </c>
      <c r="AB12" s="4">
        <v>5.2901091529049156E-2</v>
      </c>
      <c r="AC12" s="4">
        <v>0.13463877402394031</v>
      </c>
      <c r="AD12" s="4">
        <v>3.1439676858035059E-2</v>
      </c>
      <c r="AE12" s="4">
        <v>3.7746420357375611E-2</v>
      </c>
      <c r="AF12" s="4">
        <v>0.18831437379761634</v>
      </c>
      <c r="AG12" s="4">
        <v>0.42721424904420702</v>
      </c>
      <c r="AH12" s="4">
        <v>0.18394395506685887</v>
      </c>
      <c r="AI12" s="4">
        <v>9.8112601325686822E-3</v>
      </c>
      <c r="AJ12" s="4">
        <v>0.62683076868254839</v>
      </c>
    </row>
    <row r="13" spans="2:36">
      <c r="B13" s="46"/>
      <c r="C13" s="47" t="s">
        <v>65</v>
      </c>
      <c r="D13" s="2">
        <v>0.80359128788515477</v>
      </c>
      <c r="E13" s="2">
        <v>0.88150234046241871</v>
      </c>
      <c r="F13" s="65">
        <v>2.4799889618749344</v>
      </c>
      <c r="G13" s="2">
        <v>0.78564753675457777</v>
      </c>
      <c r="H13" s="2">
        <v>1.0308949709527022</v>
      </c>
      <c r="I13" s="2">
        <v>1.0626553832713659</v>
      </c>
      <c r="J13" s="2">
        <v>1.690533792523417</v>
      </c>
      <c r="K13" s="2">
        <v>0.5595460459211774</v>
      </c>
      <c r="L13" s="2">
        <v>0.69707559425195187</v>
      </c>
      <c r="M13" s="2">
        <v>0.85933492429273328</v>
      </c>
      <c r="N13" s="76"/>
      <c r="O13" t="s">
        <v>62</v>
      </c>
      <c r="P13" s="4">
        <v>1.0841868694478021</v>
      </c>
      <c r="Q13" s="4">
        <v>0.91586196732291059</v>
      </c>
      <c r="R13" s="4">
        <v>2.608649841573075</v>
      </c>
      <c r="S13" s="4">
        <v>0.78534951957335386</v>
      </c>
      <c r="T13" s="4">
        <v>0.46941366128018353</v>
      </c>
      <c r="U13" s="4">
        <v>2.1316611299001118</v>
      </c>
      <c r="V13" s="4">
        <v>0.8899712213181673</v>
      </c>
      <c r="W13" s="4">
        <v>0.39665853105502547</v>
      </c>
      <c r="X13" s="4">
        <v>0.78618870490779103</v>
      </c>
      <c r="Y13" s="4">
        <v>0.93205855362157519</v>
      </c>
      <c r="AA13" s="4">
        <v>0.13131255606962408</v>
      </c>
      <c r="AB13" s="4">
        <v>0.19129358138316235</v>
      </c>
      <c r="AC13" s="4">
        <v>0.38434137487090719</v>
      </c>
      <c r="AD13" s="4">
        <v>0.20120487537492077</v>
      </c>
      <c r="AE13" s="4">
        <v>8.3130788786796514E-2</v>
      </c>
      <c r="AF13" s="4">
        <v>0.629781901474321</v>
      </c>
      <c r="AG13" s="4">
        <v>9.166712758837843E-2</v>
      </c>
      <c r="AH13" s="4">
        <v>3.2662911298625669E-2</v>
      </c>
      <c r="AI13" s="4">
        <v>0.11977607407700645</v>
      </c>
      <c r="AJ13" s="4">
        <v>0.11702516615864852</v>
      </c>
    </row>
    <row r="14" spans="2:36">
      <c r="B14" s="48"/>
      <c r="C14" s="49" t="s">
        <v>65</v>
      </c>
      <c r="D14" s="2">
        <v>0.40446816755577908</v>
      </c>
      <c r="E14" s="2">
        <v>0.72845344949836677</v>
      </c>
      <c r="F14" s="65">
        <v>3.1493904318549997</v>
      </c>
      <c r="G14" s="2">
        <v>0.95340107689169129</v>
      </c>
      <c r="H14" s="2">
        <v>0.61406388878292406</v>
      </c>
      <c r="I14" s="2">
        <v>0.93311787531956081</v>
      </c>
      <c r="J14" s="65">
        <v>2.3576796958767345</v>
      </c>
      <c r="K14" s="2">
        <v>0.92438955248940891</v>
      </c>
      <c r="L14" s="2">
        <v>2.2321109550617781</v>
      </c>
      <c r="M14" s="2">
        <v>1.0117223823515102</v>
      </c>
      <c r="N14" s="76"/>
      <c r="O14" t="s">
        <v>68</v>
      </c>
      <c r="P14" s="4">
        <v>1.3201818133886067</v>
      </c>
      <c r="Q14" s="4">
        <v>0.82655484748441654</v>
      </c>
      <c r="R14" s="4">
        <v>1.5036393144217977</v>
      </c>
      <c r="S14" s="4">
        <v>0.63479204308313497</v>
      </c>
      <c r="T14" s="4">
        <v>0.88235784749136437</v>
      </c>
      <c r="U14" s="4">
        <v>0.67355976020932895</v>
      </c>
      <c r="V14" s="4">
        <v>0.43916383092745565</v>
      </c>
      <c r="W14" s="4">
        <v>0.18176501622213437</v>
      </c>
      <c r="X14" s="4">
        <v>3.8789119770568035</v>
      </c>
      <c r="Y14" s="4">
        <v>0.65907354971495236</v>
      </c>
      <c r="AA14" s="4">
        <v>0.13419785054306546</v>
      </c>
      <c r="AB14" s="4">
        <v>5.5880942794162579E-2</v>
      </c>
      <c r="AC14" s="4">
        <v>0.12762825912725859</v>
      </c>
      <c r="AD14" s="4">
        <v>6.9677871673409345E-2</v>
      </c>
      <c r="AE14" s="4">
        <v>0.14139168897978049</v>
      </c>
      <c r="AF14" s="4">
        <v>8.3847537694847693E-2</v>
      </c>
      <c r="AG14" s="4">
        <v>6.0654908373646496E-2</v>
      </c>
      <c r="AH14" s="4">
        <v>1.7864607465345708E-2</v>
      </c>
      <c r="AI14" s="4">
        <v>0.94555367868226536</v>
      </c>
      <c r="AJ14" s="4">
        <v>9.1500121435513521E-3</v>
      </c>
    </row>
    <row r="15" spans="2:36">
      <c r="B15" s="25" t="s">
        <v>66</v>
      </c>
      <c r="C15" s="43" t="s">
        <v>55</v>
      </c>
      <c r="D15" s="2">
        <v>0.51552765875369244</v>
      </c>
      <c r="E15" s="2">
        <v>0.43032862148437179</v>
      </c>
      <c r="F15" s="2">
        <v>1.2177632647618979</v>
      </c>
      <c r="G15" s="2">
        <v>0.81125344139273092</v>
      </c>
      <c r="H15" s="65">
        <v>2.2465516028360848</v>
      </c>
      <c r="I15" s="65">
        <v>2.1746374113761977</v>
      </c>
      <c r="J15" s="2">
        <v>1.0238235327691694</v>
      </c>
      <c r="K15" s="2">
        <v>0.64805498264746308</v>
      </c>
      <c r="L15" s="2">
        <v>0.44835817857994376</v>
      </c>
      <c r="M15" s="2">
        <v>1.2998915444703905</v>
      </c>
      <c r="N15" s="76"/>
      <c r="O15" t="s">
        <v>69</v>
      </c>
      <c r="P15" s="4">
        <v>0.27140859579588383</v>
      </c>
      <c r="Q15" s="4">
        <v>0.74876992045706758</v>
      </c>
      <c r="R15" s="4">
        <v>0.68827372891777838</v>
      </c>
      <c r="S15" s="4">
        <v>0.466646783780927</v>
      </c>
      <c r="T15" s="4">
        <v>0.3851942566076671</v>
      </c>
      <c r="U15" s="4">
        <v>5.9760494179394703</v>
      </c>
      <c r="V15" s="4">
        <v>0.75116725247473914</v>
      </c>
      <c r="W15" s="4">
        <v>0.28882584974277153</v>
      </c>
      <c r="X15" s="4">
        <v>0.91051030105790165</v>
      </c>
      <c r="Y15" s="4">
        <v>0.51315389322579497</v>
      </c>
      <c r="AA15" s="4">
        <v>0.35097601814709112</v>
      </c>
      <c r="AB15" s="4">
        <v>0.1082407126824154</v>
      </c>
      <c r="AC15" s="4">
        <v>7.6064615961228543E-2</v>
      </c>
      <c r="AD15" s="4">
        <v>9.3069049509253571E-2</v>
      </c>
      <c r="AE15" s="4">
        <v>6.3349817200396688E-2</v>
      </c>
      <c r="AF15" s="4">
        <v>0.53974605311656632</v>
      </c>
      <c r="AG15" s="4">
        <v>0.10711328522438965</v>
      </c>
      <c r="AH15" s="4">
        <v>4.4653348057941689E-2</v>
      </c>
      <c r="AI15" s="4">
        <v>0.17318720420603964</v>
      </c>
      <c r="AJ15" s="4">
        <v>9.728354741243353E-2</v>
      </c>
    </row>
    <row r="16" spans="2:36">
      <c r="B16" s="46"/>
      <c r="C16" s="47" t="s">
        <v>55</v>
      </c>
      <c r="D16" s="2">
        <v>0.40656155704700409</v>
      </c>
      <c r="E16" s="2">
        <v>0.27670442571450937</v>
      </c>
      <c r="F16" s="2">
        <v>1.1624019621177537</v>
      </c>
      <c r="G16" s="2">
        <v>1.0587767232854279</v>
      </c>
      <c r="H16" s="65">
        <v>1.717261447091615</v>
      </c>
      <c r="I16" s="65">
        <v>2.2681622635021155</v>
      </c>
      <c r="J16" s="2">
        <v>0.70214427508675992</v>
      </c>
      <c r="K16" s="2">
        <v>0.65741085825605816</v>
      </c>
      <c r="L16" s="2">
        <v>0.49828402635465097</v>
      </c>
      <c r="M16" s="2">
        <v>2.1837560221060901</v>
      </c>
      <c r="N16" s="76"/>
      <c r="O16" t="s">
        <v>53</v>
      </c>
      <c r="P16" s="4">
        <v>0.44840498154953429</v>
      </c>
      <c r="Q16" s="4">
        <v>0.79387423395973122</v>
      </c>
      <c r="R16" s="4">
        <v>1.3204961385314782</v>
      </c>
      <c r="S16" s="4">
        <v>0.79644669930576928</v>
      </c>
      <c r="T16" s="4">
        <v>0.40881387568816357</v>
      </c>
      <c r="U16" s="4">
        <v>2.5960767807736529</v>
      </c>
      <c r="V16" s="4">
        <v>1.5222475243353506</v>
      </c>
      <c r="W16" s="4">
        <v>0.78020625460860182</v>
      </c>
      <c r="X16" s="4">
        <v>1.125722243233142</v>
      </c>
      <c r="Y16" s="4">
        <v>1.2077112680145747</v>
      </c>
      <c r="AA16" s="4">
        <v>0.2101917877735841</v>
      </c>
      <c r="AB16" s="4">
        <v>9.6540558501602314E-2</v>
      </c>
      <c r="AC16" s="4">
        <v>0.38541691305618142</v>
      </c>
      <c r="AD16" s="4">
        <v>0.31940733249617353</v>
      </c>
      <c r="AE16" s="4">
        <v>0.15331116203677919</v>
      </c>
      <c r="AF16" s="4">
        <v>0.15573356339022509</v>
      </c>
      <c r="AG16" s="4">
        <v>4.6764748687208368E-2</v>
      </c>
      <c r="AH16" s="4">
        <v>2.1930538739878977E-2</v>
      </c>
      <c r="AI16" s="4">
        <v>0.25247179182873253</v>
      </c>
      <c r="AJ16" s="4">
        <v>0.24095219933202755</v>
      </c>
    </row>
    <row r="17" spans="2:36">
      <c r="B17" s="48"/>
      <c r="C17" s="49" t="s">
        <v>55</v>
      </c>
      <c r="D17" s="2">
        <v>0.40319588011117252</v>
      </c>
      <c r="E17" s="2">
        <v>0.26410018271292346</v>
      </c>
      <c r="F17" s="2">
        <v>1.2458611143762244</v>
      </c>
      <c r="G17" s="2">
        <v>0.89217938141989883</v>
      </c>
      <c r="H17" s="65">
        <v>1.9952368141100474</v>
      </c>
      <c r="I17" s="65">
        <v>2.1044435322258397</v>
      </c>
      <c r="J17" s="2">
        <v>0.95323252609301623</v>
      </c>
      <c r="K17" s="2">
        <v>0.80737687957615856</v>
      </c>
      <c r="L17" s="2">
        <v>0.62651009029636318</v>
      </c>
      <c r="M17" s="2">
        <v>1.9602097994444292</v>
      </c>
      <c r="N17" s="76"/>
      <c r="O17" t="s">
        <v>57</v>
      </c>
      <c r="P17" s="4">
        <v>1.3315862233709461</v>
      </c>
      <c r="Q17" s="4">
        <v>1.3314377763169594</v>
      </c>
      <c r="R17" s="4">
        <v>1.2999971362022145</v>
      </c>
      <c r="S17" s="4">
        <v>0.84605763845859494</v>
      </c>
      <c r="T17" s="4">
        <v>0.38906064925261852</v>
      </c>
      <c r="U17" s="4">
        <v>2.4266155206829598</v>
      </c>
      <c r="V17" s="4">
        <v>1.2289385941296656</v>
      </c>
      <c r="W17" s="4">
        <v>0.57572583734410665</v>
      </c>
      <c r="X17" s="4">
        <v>0.86164335709828421</v>
      </c>
      <c r="Y17" s="4">
        <v>0.70893726714364969</v>
      </c>
      <c r="AA17" s="4">
        <v>0.52646811072850541</v>
      </c>
      <c r="AB17" s="4">
        <v>0.39644017994223096</v>
      </c>
      <c r="AC17" s="4">
        <v>0.21805369347825157</v>
      </c>
      <c r="AD17" s="4">
        <v>0.10074803457944603</v>
      </c>
      <c r="AE17" s="4">
        <v>6.254756077766664E-3</v>
      </c>
      <c r="AF17" s="4">
        <v>0.11722550714159229</v>
      </c>
      <c r="AG17" s="4">
        <v>0.10385048668545725</v>
      </c>
      <c r="AH17" s="4">
        <v>0.11505460997245091</v>
      </c>
      <c r="AI17" s="4">
        <v>0.20656851485848593</v>
      </c>
      <c r="AJ17" s="4">
        <v>0.15208010869058269</v>
      </c>
    </row>
    <row r="18" spans="2:36">
      <c r="B18" s="25" t="s">
        <v>70</v>
      </c>
      <c r="C18" s="43" t="s">
        <v>69</v>
      </c>
      <c r="D18" s="2">
        <v>0.55673671941835923</v>
      </c>
      <c r="E18" s="2">
        <v>0.85725681051950819</v>
      </c>
      <c r="F18" s="2">
        <v>0.72211408343305805</v>
      </c>
      <c r="G18" s="2">
        <v>0.56151447056657333</v>
      </c>
      <c r="H18" s="2">
        <v>0.3666349148838427</v>
      </c>
      <c r="I18" s="65">
        <v>6.5992812019343852</v>
      </c>
      <c r="J18" s="2">
        <v>0.69160676490460193</v>
      </c>
      <c r="K18" s="2">
        <v>0.32787734104820027</v>
      </c>
      <c r="L18" s="2">
        <v>0.82806170130349877</v>
      </c>
      <c r="M18" s="2">
        <v>0.46438028524313374</v>
      </c>
      <c r="N18" s="76"/>
      <c r="O18" t="s">
        <v>71</v>
      </c>
      <c r="P18" s="4">
        <v>0.36058475237784365</v>
      </c>
      <c r="Q18" s="4">
        <v>0.46228144324419462</v>
      </c>
      <c r="R18" s="4">
        <v>0.74357446070863931</v>
      </c>
      <c r="S18" s="4">
        <v>0.28648451431376409</v>
      </c>
      <c r="T18" s="4">
        <v>0.42247480545689386</v>
      </c>
      <c r="U18" s="4">
        <v>2.6135053753546509</v>
      </c>
      <c r="V18" s="4">
        <v>3.5678763264365831</v>
      </c>
      <c r="W18" s="4">
        <v>0.92887637643092924</v>
      </c>
      <c r="X18" s="4">
        <v>1.2160662488173934</v>
      </c>
      <c r="Y18" s="4">
        <v>0.39827569685910785</v>
      </c>
      <c r="AA18" s="4">
        <v>0.15907101707440097</v>
      </c>
      <c r="AB18" s="4">
        <v>0.13780313532215815</v>
      </c>
      <c r="AC18" s="4">
        <v>0.1964527198707996</v>
      </c>
      <c r="AD18" s="4">
        <v>0.1869638896365948</v>
      </c>
      <c r="AE18" s="4">
        <v>9.5213156476293997E-2</v>
      </c>
      <c r="AF18" s="4">
        <v>0.12435744338512061</v>
      </c>
      <c r="AG18" s="4">
        <v>2.0419549478042449</v>
      </c>
      <c r="AH18" s="4">
        <v>0.39393058599490655</v>
      </c>
      <c r="AI18" s="4">
        <v>0.81988560846528435</v>
      </c>
      <c r="AJ18" s="4">
        <v>0.10737112908542369</v>
      </c>
    </row>
    <row r="19" spans="2:36">
      <c r="B19" s="46"/>
      <c r="C19" s="47" t="s">
        <v>69</v>
      </c>
      <c r="D19" s="2">
        <v>0.37799352940277275</v>
      </c>
      <c r="E19" s="2">
        <v>0.74827587444976129</v>
      </c>
      <c r="F19" s="2">
        <v>0.74154577776844299</v>
      </c>
      <c r="G19" s="2">
        <v>0.46293867056509769</v>
      </c>
      <c r="H19" s="2">
        <v>0.45575086004136683</v>
      </c>
      <c r="I19" s="65">
        <v>5.6679562264399266</v>
      </c>
      <c r="J19" s="2">
        <v>0.87482330311049172</v>
      </c>
      <c r="K19" s="2">
        <v>0.24014264770407934</v>
      </c>
      <c r="L19" s="2">
        <v>1.1095176133274651</v>
      </c>
      <c r="M19" s="2">
        <v>0.62517596392187436</v>
      </c>
      <c r="N19" s="76"/>
    </row>
    <row r="20" spans="2:36">
      <c r="B20" s="48"/>
      <c r="C20" s="49" t="s">
        <v>69</v>
      </c>
      <c r="D20" s="2">
        <v>-0.12050446143348047</v>
      </c>
      <c r="E20" s="2">
        <v>0.64077707640193338</v>
      </c>
      <c r="F20" s="2">
        <v>0.60116132555183421</v>
      </c>
      <c r="G20" s="2">
        <v>0.37548721021111009</v>
      </c>
      <c r="H20" s="2">
        <v>0.3331969948977917</v>
      </c>
      <c r="I20" s="65">
        <v>5.6609108254440992</v>
      </c>
      <c r="J20" s="2">
        <v>0.68707168940912422</v>
      </c>
      <c r="K20" s="2">
        <v>0.29845756047603494</v>
      </c>
      <c r="L20" s="2">
        <v>0.79395158854274095</v>
      </c>
      <c r="M20" s="2">
        <v>0.4499054305123768</v>
      </c>
      <c r="N20" s="76"/>
    </row>
    <row r="21" spans="2:36">
      <c r="B21" s="50" t="s">
        <v>72</v>
      </c>
      <c r="C21" s="63" t="s">
        <v>68</v>
      </c>
      <c r="D21" s="2">
        <v>1.4317124049981358</v>
      </c>
      <c r="E21" s="2">
        <v>0.88418400593993374</v>
      </c>
      <c r="F21" s="2">
        <v>1.3653693609046476</v>
      </c>
      <c r="G21" s="2">
        <v>0.58830889961889055</v>
      </c>
      <c r="H21" s="2">
        <v>0.7880130663427779</v>
      </c>
      <c r="I21" s="2">
        <v>0.73248319870838241</v>
      </c>
      <c r="J21" s="2">
        <v>0.3819238289468127</v>
      </c>
      <c r="K21" s="2">
        <v>0.16124048864233911</v>
      </c>
      <c r="L21" s="65">
        <v>3.3258307144344776</v>
      </c>
      <c r="M21" s="2">
        <v>0.65331734160330723</v>
      </c>
      <c r="N21" s="76"/>
      <c r="P21" s="1" t="s">
        <v>51</v>
      </c>
      <c r="Q21" s="1" t="s">
        <v>32</v>
      </c>
      <c r="R21" s="1" t="s">
        <v>33</v>
      </c>
      <c r="S21" s="1" t="s">
        <v>34</v>
      </c>
      <c r="T21" s="1" t="s">
        <v>35</v>
      </c>
      <c r="U21" s="1" t="s">
        <v>36</v>
      </c>
      <c r="V21" s="1" t="s">
        <v>37</v>
      </c>
      <c r="W21" s="1" t="s">
        <v>38</v>
      </c>
      <c r="X21" s="1" t="s">
        <v>39</v>
      </c>
      <c r="Y21" s="1" t="s">
        <v>40</v>
      </c>
    </row>
    <row r="22" spans="2:36">
      <c r="B22" s="46"/>
      <c r="C22" s="63" t="s">
        <v>68</v>
      </c>
      <c r="D22" s="2">
        <v>1.1712512963808619</v>
      </c>
      <c r="E22" s="2">
        <v>0.77260384370291246</v>
      </c>
      <c r="F22" s="2">
        <v>1.6169335200417163</v>
      </c>
      <c r="G22" s="2">
        <v>0.6011610042615122</v>
      </c>
      <c r="H22" s="2">
        <v>0.81413566967063378</v>
      </c>
      <c r="I22" s="2">
        <v>0.71062946867689802</v>
      </c>
      <c r="J22" s="2">
        <v>0.50273672220967502</v>
      </c>
      <c r="K22" s="2">
        <v>0.19023785954423983</v>
      </c>
      <c r="L22" s="65">
        <v>3.3401933876463388</v>
      </c>
      <c r="M22" s="2">
        <v>0.65427882682376826</v>
      </c>
      <c r="N22" s="76"/>
      <c r="O22" t="s">
        <v>54</v>
      </c>
      <c r="P22" s="4">
        <v>0.5818819625546402</v>
      </c>
      <c r="Q22" s="4">
        <v>0.53534323482395763</v>
      </c>
      <c r="R22" s="4">
        <v>1.1907512302988275</v>
      </c>
      <c r="S22" s="4">
        <v>0.9668045777033788</v>
      </c>
      <c r="T22" s="4">
        <v>0.32053260934449945</v>
      </c>
      <c r="U22" s="4">
        <v>4.7734087870200836</v>
      </c>
      <c r="V22" s="4">
        <v>0.49767893491975279</v>
      </c>
      <c r="W22" s="4">
        <v>0.24428201693524484</v>
      </c>
      <c r="X22" s="4">
        <v>1.5773888274428194</v>
      </c>
      <c r="Y22" s="4">
        <v>0.31192781895679406</v>
      </c>
    </row>
    <row r="23" spans="2:36">
      <c r="B23" s="37"/>
      <c r="C23" s="63" t="s">
        <v>68</v>
      </c>
      <c r="D23" s="2">
        <v>1.357581738786823</v>
      </c>
      <c r="E23" s="2">
        <v>0.82287669281040332</v>
      </c>
      <c r="F23" s="2">
        <v>1.5286150623190291</v>
      </c>
      <c r="G23" s="2">
        <v>0.71490622536900228</v>
      </c>
      <c r="H23" s="2">
        <v>1.0449248064606815</v>
      </c>
      <c r="I23" s="2">
        <v>0.57756661324270664</v>
      </c>
      <c r="J23" s="2">
        <v>0.43283094162587915</v>
      </c>
      <c r="K23" s="2">
        <v>0.19381670047982416</v>
      </c>
      <c r="L23" s="65">
        <v>4.9707118290895931</v>
      </c>
      <c r="M23" s="2">
        <v>0.66962448071778147</v>
      </c>
      <c r="N23" s="76"/>
      <c r="P23" s="4">
        <v>0.18423661127664512</v>
      </c>
      <c r="Q23" s="4">
        <v>0.32279427510070668</v>
      </c>
      <c r="R23" s="4">
        <v>0.21699328509497659</v>
      </c>
      <c r="S23" s="4">
        <v>0.12452071832478083</v>
      </c>
      <c r="T23" s="4">
        <v>0.19992944193401294</v>
      </c>
      <c r="U23" s="4">
        <v>0.61483044555305999</v>
      </c>
      <c r="V23" s="4">
        <v>0.23095363474221253</v>
      </c>
      <c r="W23" s="4">
        <v>0.13125401389465294</v>
      </c>
      <c r="X23" s="4">
        <v>0.51554026164634403</v>
      </c>
      <c r="Y23" s="4">
        <v>8.0400319446981006E-2</v>
      </c>
    </row>
    <row r="24" spans="2:36">
      <c r="B24" s="25" t="s">
        <v>66</v>
      </c>
      <c r="C24" s="43" t="s">
        <v>56</v>
      </c>
      <c r="D24" s="2">
        <v>6.6186805344211341E-2</v>
      </c>
      <c r="E24" s="2">
        <v>0.12557662636299041</v>
      </c>
      <c r="F24" s="2">
        <v>0.41077575081352313</v>
      </c>
      <c r="G24" s="2">
        <v>0.73722469511219113</v>
      </c>
      <c r="H24" s="65">
        <v>7.8173132338357378</v>
      </c>
      <c r="I24" s="2">
        <v>0.61577771829925132</v>
      </c>
      <c r="J24" s="2">
        <v>0.64299905056119944</v>
      </c>
      <c r="K24" s="2">
        <v>0.43504582622586535</v>
      </c>
      <c r="L24" s="2">
        <v>0.53123090381391136</v>
      </c>
      <c r="M24" s="2">
        <v>0.20012784698494956</v>
      </c>
      <c r="N24" s="76"/>
      <c r="O24" t="s">
        <v>55</v>
      </c>
      <c r="P24" s="4">
        <v>0.4417616986372897</v>
      </c>
      <c r="Q24" s="4">
        <v>0.32371107663726822</v>
      </c>
      <c r="R24" s="4">
        <v>1.2086754470852921</v>
      </c>
      <c r="S24" s="4">
        <v>0.9207365153660193</v>
      </c>
      <c r="T24" s="4">
        <v>1.9863499546792491</v>
      </c>
      <c r="U24" s="4">
        <v>2.182414402368051</v>
      </c>
      <c r="V24" s="4">
        <v>0.89306677798298184</v>
      </c>
      <c r="W24" s="4">
        <v>0.70428090682655997</v>
      </c>
      <c r="X24" s="4">
        <v>0.5243840984103193</v>
      </c>
      <c r="Y24" s="4">
        <v>1.8146191220069696</v>
      </c>
    </row>
    <row r="25" spans="2:36">
      <c r="B25" s="31"/>
      <c r="C25" s="47" t="s">
        <v>56</v>
      </c>
      <c r="D25" s="2">
        <v>8.1919230784700078E-2</v>
      </c>
      <c r="E25" s="2">
        <v>0.1406520791892118</v>
      </c>
      <c r="F25" s="2">
        <v>0.46313436344710579</v>
      </c>
      <c r="G25" s="2">
        <v>0.71518267023656068</v>
      </c>
      <c r="H25" s="65">
        <v>11.803049942375019</v>
      </c>
      <c r="I25" s="2">
        <v>0.63023934959687666</v>
      </c>
      <c r="J25" s="2">
        <v>0.53192923584801699</v>
      </c>
      <c r="K25" s="2">
        <v>0.26377001488253432</v>
      </c>
      <c r="L25" s="2">
        <v>0.57434494481801202</v>
      </c>
      <c r="M25" s="2">
        <v>0.27666339849416272</v>
      </c>
      <c r="N25" s="76"/>
      <c r="P25" s="4">
        <v>6.390535657697316E-2</v>
      </c>
      <c r="Q25" s="4">
        <v>9.254832460573699E-2</v>
      </c>
      <c r="R25" s="4">
        <v>4.2465266354022445E-2</v>
      </c>
      <c r="S25" s="4">
        <v>0.12620846324294274</v>
      </c>
      <c r="T25" s="4">
        <v>0.26475696297719498</v>
      </c>
      <c r="U25" s="4">
        <v>8.2135966143607728E-2</v>
      </c>
      <c r="V25" s="4">
        <v>0.16906899224874541</v>
      </c>
      <c r="W25" s="4">
        <v>8.9406195534706745E-2</v>
      </c>
      <c r="X25" s="4">
        <v>9.1899054581845746E-2</v>
      </c>
      <c r="Y25" s="4">
        <v>0.45956673914033719</v>
      </c>
    </row>
    <row r="26" spans="2:36">
      <c r="B26" s="37"/>
      <c r="C26" s="49" t="s">
        <v>56</v>
      </c>
      <c r="D26" s="2">
        <v>6.1641162285065068E-2</v>
      </c>
      <c r="E26" s="2">
        <v>0.11365871429328653</v>
      </c>
      <c r="F26" s="2">
        <v>0.57209071423638247</v>
      </c>
      <c r="G26" s="2">
        <v>0.39697902206265484</v>
      </c>
      <c r="H26" s="65">
        <v>2.3537973742257412</v>
      </c>
      <c r="I26" s="2">
        <v>0.65514871281622633</v>
      </c>
      <c r="J26" s="2">
        <v>0.52338707069519519</v>
      </c>
      <c r="K26" s="2">
        <v>0.29526440370326085</v>
      </c>
      <c r="L26" s="2">
        <v>0.59932391942730667</v>
      </c>
      <c r="M26" s="2">
        <v>0.36556521922885571</v>
      </c>
      <c r="N26" s="76"/>
      <c r="O26" t="s">
        <v>56</v>
      </c>
      <c r="P26" s="4">
        <v>6.9915732804658834E-2</v>
      </c>
      <c r="Q26" s="4">
        <v>0.12662913994849626</v>
      </c>
      <c r="R26" s="4">
        <v>0.48200027616567048</v>
      </c>
      <c r="S26" s="4">
        <v>0.61646212913713549</v>
      </c>
      <c r="T26" s="4">
        <v>7.3247201834788322</v>
      </c>
      <c r="U26" s="4">
        <v>0.6337219269041181</v>
      </c>
      <c r="V26" s="4">
        <v>0.56610511903480376</v>
      </c>
      <c r="W26" s="4">
        <v>0.33136008160388686</v>
      </c>
      <c r="X26" s="4">
        <v>0.56829992268641005</v>
      </c>
      <c r="Y26" s="4">
        <v>0.28078548823598931</v>
      </c>
    </row>
    <row r="27" spans="2:36">
      <c r="B27" s="25" t="s">
        <v>66</v>
      </c>
      <c r="C27" s="43" t="s">
        <v>67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76"/>
      <c r="P27" s="4">
        <v>1.0640897073223299E-2</v>
      </c>
      <c r="Q27" s="4">
        <v>1.3527426796582505E-2</v>
      </c>
      <c r="R27" s="4">
        <v>8.2295633863881459E-2</v>
      </c>
      <c r="S27" s="4">
        <v>0.19039718599143077</v>
      </c>
      <c r="T27" s="4">
        <v>4.743846483510386</v>
      </c>
      <c r="U27" s="4">
        <v>1.9915196731129819E-2</v>
      </c>
      <c r="V27" s="4">
        <v>6.6728926827606241E-2</v>
      </c>
      <c r="W27" s="4">
        <v>9.1164819750594442E-2</v>
      </c>
      <c r="X27" s="4">
        <v>3.4446645892745389E-2</v>
      </c>
      <c r="Y27" s="4">
        <v>8.2795680754626025E-2</v>
      </c>
    </row>
    <row r="28" spans="2:36">
      <c r="B28" s="31"/>
      <c r="C28" s="47" t="s">
        <v>67</v>
      </c>
      <c r="D28" s="2">
        <v>0.86222802273510935</v>
      </c>
      <c r="E28" s="2">
        <v>0.42239766425014186</v>
      </c>
      <c r="F28" s="2">
        <v>0.54278252775591984</v>
      </c>
      <c r="G28" s="2">
        <v>0.51512965697670055</v>
      </c>
      <c r="H28" s="2">
        <v>1.3876811042239816</v>
      </c>
      <c r="I28" s="65">
        <v>4.4139221178579611</v>
      </c>
      <c r="J28" s="2">
        <v>0.34218655423123007</v>
      </c>
      <c r="K28" s="2">
        <v>0.15109694782230049</v>
      </c>
      <c r="L28" s="2">
        <v>0.31489201564150682</v>
      </c>
      <c r="M28" s="2">
        <v>1.3296323737084055</v>
      </c>
      <c r="N28" s="76"/>
      <c r="O28" t="s">
        <v>58</v>
      </c>
      <c r="P28" s="4">
        <v>0.2416273997209186</v>
      </c>
      <c r="Q28" s="4">
        <v>0.39496814625836224</v>
      </c>
      <c r="R28" s="4">
        <v>0.57148720366096351</v>
      </c>
      <c r="S28" s="4">
        <v>0.38733113484481169</v>
      </c>
      <c r="T28" s="4">
        <v>0.28693565605300769</v>
      </c>
      <c r="U28" s="4">
        <v>4.4230864107559631</v>
      </c>
      <c r="V28" s="4">
        <v>1.5758453777849422</v>
      </c>
      <c r="W28" s="4">
        <v>0.55088289050524919</v>
      </c>
      <c r="X28" s="4">
        <v>2.1180440847849686</v>
      </c>
      <c r="Y28" s="4">
        <v>0.44979169563081706</v>
      </c>
    </row>
    <row r="29" spans="2:36">
      <c r="B29" s="37"/>
      <c r="C29" s="49" t="s">
        <v>67</v>
      </c>
      <c r="D29" s="2">
        <v>0.93204239430423275</v>
      </c>
      <c r="E29" s="2">
        <v>0.49721110535486363</v>
      </c>
      <c r="F29" s="2">
        <v>0.73319050800186247</v>
      </c>
      <c r="G29" s="2">
        <v>0.55959207438596126</v>
      </c>
      <c r="H29" s="2">
        <v>1.4410626038244181</v>
      </c>
      <c r="I29" s="65">
        <v>4.6802388592723467</v>
      </c>
      <c r="J29" s="2">
        <v>0.94635873926858494</v>
      </c>
      <c r="K29" s="2">
        <v>0.41123298379439949</v>
      </c>
      <c r="L29" s="2">
        <v>0.30101679849805774</v>
      </c>
      <c r="M29" s="65">
        <v>2.2161049480920187</v>
      </c>
      <c r="N29" s="76"/>
      <c r="P29" s="4">
        <v>5.8047561965906949E-2</v>
      </c>
      <c r="Q29" s="4">
        <v>0.12193102180165612</v>
      </c>
      <c r="R29" s="4">
        <v>0.10674671183682714</v>
      </c>
      <c r="S29" s="4">
        <v>3.9237912840449155E-2</v>
      </c>
      <c r="T29" s="4">
        <v>5.0453432357698155E-2</v>
      </c>
      <c r="U29" s="4">
        <v>0.27083365528160369</v>
      </c>
      <c r="V29" s="4">
        <v>0.11486649496430117</v>
      </c>
      <c r="W29" s="4">
        <v>0.29430506799375128</v>
      </c>
      <c r="X29" s="4">
        <v>0.55640395485577654</v>
      </c>
      <c r="Y29" s="4">
        <v>0.20975586412065797</v>
      </c>
    </row>
    <row r="30" spans="2:36">
      <c r="B30" s="25" t="s">
        <v>70</v>
      </c>
      <c r="C30" s="43" t="s">
        <v>54</v>
      </c>
      <c r="D30" s="2">
        <v>0.78305996157270275</v>
      </c>
      <c r="E30" s="2">
        <v>0.85114613498336122</v>
      </c>
      <c r="F30" s="2">
        <v>1.4192646467225494</v>
      </c>
      <c r="G30" s="2">
        <v>1.1023682922723017</v>
      </c>
      <c r="H30" s="2">
        <v>0.55063780840320953</v>
      </c>
      <c r="I30" s="65">
        <v>5.1921971951907615</v>
      </c>
      <c r="J30" s="2">
        <v>0.76180515046332586</v>
      </c>
      <c r="K30" s="2">
        <v>0.38786349339371046</v>
      </c>
      <c r="L30" s="2">
        <v>2.1476575414276722</v>
      </c>
      <c r="M30" s="2">
        <v>0.39956272112839503</v>
      </c>
      <c r="N30" s="76"/>
      <c r="O30" t="s">
        <v>59</v>
      </c>
      <c r="P30" s="4">
        <v>5.9593573213270551E-2</v>
      </c>
      <c r="Q30" s="4">
        <v>0.15134825146269046</v>
      </c>
      <c r="R30" s="4">
        <v>0.42126046940021489</v>
      </c>
      <c r="S30" s="4">
        <v>0.44351306545105551</v>
      </c>
      <c r="T30" s="4">
        <v>2.9677644193292885E-2</v>
      </c>
      <c r="U30" s="4">
        <v>1.3120141238181615</v>
      </c>
      <c r="V30" s="4">
        <v>3.9115782116323685</v>
      </c>
      <c r="W30" s="4">
        <v>1.9896917945675074</v>
      </c>
      <c r="X30" s="4">
        <v>1.5178282102334855</v>
      </c>
      <c r="Y30" s="4">
        <v>1.1634946560279511</v>
      </c>
    </row>
    <row r="31" spans="2:36">
      <c r="B31" s="31"/>
      <c r="C31" s="47" t="s">
        <v>54</v>
      </c>
      <c r="D31" s="2">
        <v>0.54119862611695735</v>
      </c>
      <c r="E31" s="2">
        <v>0.2059846757461945</v>
      </c>
      <c r="F31" s="2">
        <v>0.98748722091409213</v>
      </c>
      <c r="G31" s="2">
        <v>0.94052294645837875</v>
      </c>
      <c r="H31" s="2">
        <v>0.22161939569749461</v>
      </c>
      <c r="I31" s="65">
        <v>4.0675483920764144</v>
      </c>
      <c r="J31" s="2">
        <v>0.39751548384849905</v>
      </c>
      <c r="K31" s="2">
        <v>0.21451372362492477</v>
      </c>
      <c r="L31" s="2">
        <v>1.1443458609446355</v>
      </c>
      <c r="M31" s="2">
        <v>0.24157163564417036</v>
      </c>
      <c r="N31" s="76"/>
      <c r="P31" s="4">
        <v>5.4373748742171768E-2</v>
      </c>
      <c r="Q31" s="4">
        <v>4.9327933650664575E-2</v>
      </c>
      <c r="R31" s="4">
        <v>0.17418104280045424</v>
      </c>
      <c r="S31" s="4">
        <v>9.7371608725485004E-2</v>
      </c>
      <c r="T31" s="4">
        <v>2.1200902851585789E-2</v>
      </c>
      <c r="U31" s="4">
        <v>0.25283696113686288</v>
      </c>
      <c r="V31" s="4">
        <v>0.62654150574913814</v>
      </c>
      <c r="W31" s="4">
        <v>0.25321969388787968</v>
      </c>
      <c r="X31" s="4">
        <v>0.34003550361363782</v>
      </c>
      <c r="Y31" s="4">
        <v>0.40441638276706426</v>
      </c>
    </row>
    <row r="32" spans="2:36">
      <c r="B32" s="37"/>
      <c r="C32" s="49" t="s">
        <v>54</v>
      </c>
      <c r="D32" s="2">
        <v>0.42138729997426072</v>
      </c>
      <c r="E32" s="2">
        <v>0.54889889374231693</v>
      </c>
      <c r="F32" s="2">
        <v>1.1655018232598409</v>
      </c>
      <c r="G32" s="2">
        <v>0.85752249437945571</v>
      </c>
      <c r="H32" s="2">
        <v>0.1893406239327943</v>
      </c>
      <c r="I32" s="65">
        <v>5.0604807737930733</v>
      </c>
      <c r="J32" s="2">
        <v>0.33371617044743335</v>
      </c>
      <c r="K32" s="2">
        <v>0.13046883378709925</v>
      </c>
      <c r="L32" s="2">
        <v>1.4401630799561509</v>
      </c>
      <c r="M32" s="2">
        <v>0.29464910009781686</v>
      </c>
      <c r="N32" s="76"/>
      <c r="O32" t="s">
        <v>60</v>
      </c>
      <c r="P32" s="4">
        <v>0.20084321399520086</v>
      </c>
      <c r="Q32" s="4">
        <v>0.18452882034881571</v>
      </c>
      <c r="R32" s="4">
        <v>0.13592498215417401</v>
      </c>
      <c r="S32" s="4">
        <v>0.16791897454921259</v>
      </c>
      <c r="T32" s="4">
        <v>0.29630587509042478</v>
      </c>
      <c r="U32" s="4">
        <v>4.4263415252628029</v>
      </c>
      <c r="V32" s="4">
        <v>5.2293386284629761</v>
      </c>
      <c r="W32" s="4">
        <v>8.6712747380460753E-2</v>
      </c>
      <c r="X32" s="4">
        <v>0.1277235875776106</v>
      </c>
      <c r="Y32" s="4">
        <v>0.14436164517832703</v>
      </c>
    </row>
    <row r="33" spans="2:25">
      <c r="B33" s="25" t="s">
        <v>73</v>
      </c>
      <c r="C33" s="43" t="s">
        <v>58</v>
      </c>
      <c r="D33" s="2">
        <v>0.28691550543915267</v>
      </c>
      <c r="E33" s="2">
        <v>0.50899353236471057</v>
      </c>
      <c r="F33" s="2">
        <v>0.48891218174012013</v>
      </c>
      <c r="G33" s="2">
        <v>0.35342141559436485</v>
      </c>
      <c r="H33" s="2">
        <v>0.32911655749291135</v>
      </c>
      <c r="I33" s="65">
        <v>4.1149429361900864</v>
      </c>
      <c r="J33" s="2">
        <v>1.6065151223659517</v>
      </c>
      <c r="K33" s="2">
        <v>0.86702111200057375</v>
      </c>
      <c r="L33" s="65">
        <v>2.6892797468966356</v>
      </c>
      <c r="M33" s="2">
        <v>0.69199689595719749</v>
      </c>
      <c r="N33" s="76"/>
      <c r="P33" s="4">
        <v>0.13044184040174781</v>
      </c>
      <c r="Q33" s="4">
        <v>6.092410677021786E-2</v>
      </c>
      <c r="R33" s="4">
        <v>6.2929358749790124E-2</v>
      </c>
      <c r="S33" s="4">
        <v>0.10339541706534092</v>
      </c>
      <c r="T33" s="4">
        <v>8.7902633917163991E-2</v>
      </c>
      <c r="U33" s="4">
        <v>0.41837428064063636</v>
      </c>
      <c r="V33" s="4">
        <v>0.94549428643013189</v>
      </c>
      <c r="W33" s="4">
        <v>3.305027124069148E-2</v>
      </c>
      <c r="X33" s="4">
        <v>0.10502553797780038</v>
      </c>
      <c r="Y33" s="4">
        <v>7.7237078194688528E-3</v>
      </c>
    </row>
    <row r="34" spans="2:25">
      <c r="B34" s="31"/>
      <c r="C34" s="47" t="s">
        <v>58</v>
      </c>
      <c r="D34" s="2">
        <v>0.26177657133164417</v>
      </c>
      <c r="E34" s="2">
        <v>0.26643040465525963</v>
      </c>
      <c r="F34" s="2">
        <v>0.6920267480593596</v>
      </c>
      <c r="G34" s="2">
        <v>0.43030929190409584</v>
      </c>
      <c r="H34" s="2">
        <v>0.30064646252242572</v>
      </c>
      <c r="I34" s="65">
        <v>4.6233811741735726</v>
      </c>
      <c r="J34" s="2">
        <v>1.6722639696057819</v>
      </c>
      <c r="K34" s="2">
        <v>0.50078572856437797</v>
      </c>
      <c r="L34" s="65">
        <v>2.0870882350456146</v>
      </c>
      <c r="M34" s="2">
        <v>0.32863222590297075</v>
      </c>
      <c r="N34" s="76"/>
      <c r="O34" t="s">
        <v>63</v>
      </c>
      <c r="P34" s="4">
        <v>2.5262789758328835E-2</v>
      </c>
      <c r="Q34" s="4">
        <v>2.0731621989203902E-2</v>
      </c>
      <c r="R34" s="4">
        <v>2.5518669940965955E-2</v>
      </c>
      <c r="S34" s="4">
        <v>5.3217176297295048E-2</v>
      </c>
      <c r="T34" s="4">
        <v>0.21523976923164814</v>
      </c>
      <c r="U34" s="4">
        <v>1.0176551983167965</v>
      </c>
      <c r="V34" s="4">
        <v>0.4838136504401121</v>
      </c>
      <c r="W34" s="4">
        <v>-3.1890113944541519E-2</v>
      </c>
      <c r="X34" s="4">
        <v>9.1304726239436125</v>
      </c>
      <c r="Y34" s="4">
        <v>5.9978614026577913E-2</v>
      </c>
    </row>
    <row r="35" spans="2:25">
      <c r="B35" s="37"/>
      <c r="C35" s="49" t="s">
        <v>58</v>
      </c>
      <c r="D35" s="2">
        <v>0.17619012239195897</v>
      </c>
      <c r="E35" s="2">
        <v>0.40948050175511636</v>
      </c>
      <c r="F35" s="2">
        <v>0.53352268118341084</v>
      </c>
      <c r="G35" s="2">
        <v>0.37826269703597443</v>
      </c>
      <c r="H35" s="2">
        <v>0.23104394814368609</v>
      </c>
      <c r="I35" s="65">
        <v>4.5309351219042275</v>
      </c>
      <c r="J35" s="2">
        <v>1.448757041383093</v>
      </c>
      <c r="K35" s="2">
        <v>0.2848418309507959</v>
      </c>
      <c r="L35" s="2">
        <v>1.5777642724126553</v>
      </c>
      <c r="M35" s="2">
        <v>0.32874596503228309</v>
      </c>
      <c r="N35" s="76"/>
      <c r="P35" s="4">
        <v>2.1913142159713746E-2</v>
      </c>
      <c r="Q35" s="4">
        <v>2.7191372471645155E-2</v>
      </c>
      <c r="R35" s="4">
        <v>6.39295923180698E-2</v>
      </c>
      <c r="S35" s="4">
        <v>6.9263848551210885E-2</v>
      </c>
      <c r="T35" s="4">
        <v>6.5224799908255041E-2</v>
      </c>
      <c r="U35" s="4">
        <v>8.5885268320743585E-2</v>
      </c>
      <c r="V35" s="4">
        <v>0.25718503905438694</v>
      </c>
      <c r="W35" s="4">
        <v>4.8981514855740128E-2</v>
      </c>
      <c r="X35" s="4">
        <v>1.0320363469971436</v>
      </c>
      <c r="Y35" s="4">
        <v>3.9832136506057408E-2</v>
      </c>
    </row>
    <row r="36" spans="2:25">
      <c r="B36" s="25" t="s">
        <v>72</v>
      </c>
      <c r="C36" s="43" t="s">
        <v>71</v>
      </c>
      <c r="D36" s="2">
        <v>0.2290448547398713</v>
      </c>
      <c r="E36" s="2">
        <v>0.39663708315982965</v>
      </c>
      <c r="F36" s="2">
        <v>0.87678804786228381</v>
      </c>
      <c r="G36" s="2">
        <v>0.49625307638634647</v>
      </c>
      <c r="H36" s="2">
        <v>0.53007499397341284</v>
      </c>
      <c r="I36" s="65">
        <v>2.4770212355341945</v>
      </c>
      <c r="J36" s="65">
        <v>5.6728414578250606</v>
      </c>
      <c r="K36" s="2">
        <v>0.55820496073573311</v>
      </c>
      <c r="L36" s="65">
        <v>2.1453523541329753</v>
      </c>
      <c r="M36" s="2">
        <v>0.46028561715466354</v>
      </c>
      <c r="N36" s="76"/>
      <c r="O36" t="s">
        <v>64</v>
      </c>
      <c r="P36" s="4">
        <v>4.2875920139867057E-3</v>
      </c>
      <c r="Q36" s="4">
        <v>0.28265332140670285</v>
      </c>
      <c r="R36" s="4">
        <v>0.28015600869860141</v>
      </c>
      <c r="S36" s="4">
        <v>7.9396353913294637E-2</v>
      </c>
      <c r="T36" s="4">
        <v>-7.3196686985481174E-3</v>
      </c>
      <c r="U36" s="4">
        <v>1.3749590581985152</v>
      </c>
      <c r="V36" s="4">
        <v>2.0726889926356922</v>
      </c>
      <c r="W36" s="4">
        <v>0.4308005518178471</v>
      </c>
      <c r="X36" s="4">
        <v>6.1535779425782726</v>
      </c>
      <c r="Y36" s="4">
        <v>0.32879984743564056</v>
      </c>
    </row>
    <row r="37" spans="2:25">
      <c r="B37" s="31"/>
      <c r="C37" s="47" t="s">
        <v>71</v>
      </c>
      <c r="D37" s="2">
        <v>0.31532979421588198</v>
      </c>
      <c r="E37" s="2">
        <v>0.36957347712039529</v>
      </c>
      <c r="F37" s="2">
        <v>0.83597796960583515</v>
      </c>
      <c r="G37" s="2">
        <v>0.13740341435862216</v>
      </c>
      <c r="H37" s="2">
        <v>0.34912490967569204</v>
      </c>
      <c r="I37" s="65">
        <v>2.7203975863821643</v>
      </c>
      <c r="J37" s="2">
        <v>1.5953821545159563</v>
      </c>
      <c r="K37" s="2">
        <v>1.3425393335769411</v>
      </c>
      <c r="L37" s="2">
        <v>0.59479334006876239</v>
      </c>
      <c r="M37" s="2">
        <v>0.46024727514863051</v>
      </c>
      <c r="N37" s="76"/>
      <c r="P37" s="4">
        <v>1.4191478285173214E-2</v>
      </c>
      <c r="Q37" s="4">
        <v>4.3423891956474107E-2</v>
      </c>
      <c r="R37" s="4">
        <v>1.6985984826492526E-2</v>
      </c>
      <c r="S37" s="4">
        <v>1.1837765340133409E-2</v>
      </c>
      <c r="T37" s="4">
        <v>2.5202879611323545E-2</v>
      </c>
      <c r="U37" s="4">
        <v>0.11052145691916754</v>
      </c>
      <c r="V37" s="4">
        <v>9.6480282947654622E-2</v>
      </c>
      <c r="W37" s="4">
        <v>0.38198719630492722</v>
      </c>
      <c r="X37" s="4">
        <v>1.4212553156050347</v>
      </c>
      <c r="Y37" s="4">
        <v>6.5076214780435224E-2</v>
      </c>
    </row>
    <row r="38" spans="2:25">
      <c r="B38" s="37"/>
      <c r="C38" s="49" t="s">
        <v>71</v>
      </c>
      <c r="D38" s="2">
        <v>0.53737960817777775</v>
      </c>
      <c r="E38" s="2">
        <v>0.62063376945235882</v>
      </c>
      <c r="F38" s="2">
        <v>0.51795736465779862</v>
      </c>
      <c r="G38" s="2">
        <v>0.22579705219632359</v>
      </c>
      <c r="H38" s="2">
        <v>0.38822451272157665</v>
      </c>
      <c r="I38" s="65">
        <v>2.6430973041475938</v>
      </c>
      <c r="J38" s="65">
        <v>3.435405366968733</v>
      </c>
      <c r="K38" s="2">
        <v>0.88588483498011339</v>
      </c>
      <c r="L38" s="2">
        <v>0.90805305225044242</v>
      </c>
      <c r="M38" s="2">
        <v>0.27429419827402951</v>
      </c>
      <c r="N38" s="76"/>
      <c r="O38" t="s">
        <v>65</v>
      </c>
      <c r="P38" s="4">
        <v>0.54332508920665179</v>
      </c>
      <c r="Q38" s="4">
        <v>0.68740806311549252</v>
      </c>
      <c r="R38" s="4">
        <v>2.6909242398176061</v>
      </c>
      <c r="S38" s="4">
        <v>0.83811573529007166</v>
      </c>
      <c r="T38" s="4">
        <v>0.75664778308883596</v>
      </c>
      <c r="U38" s="4">
        <v>0.92551588739366686</v>
      </c>
      <c r="V38" s="4">
        <v>1.7664161605260285</v>
      </c>
      <c r="W38" s="4">
        <v>0.64905775901997709</v>
      </c>
      <c r="X38" s="4">
        <v>1.3376412523385952</v>
      </c>
      <c r="Y38" s="4">
        <v>0.80494803020307482</v>
      </c>
    </row>
    <row r="39" spans="2:25">
      <c r="B39" s="25" t="s">
        <v>61</v>
      </c>
      <c r="C39" s="43" t="s">
        <v>60</v>
      </c>
      <c r="D39" s="2">
        <v>6.6946719945733799E-2</v>
      </c>
      <c r="E39" s="2">
        <v>0.17045210089581628</v>
      </c>
      <c r="F39" s="2">
        <v>6.3781075532776801E-2</v>
      </c>
      <c r="G39" s="2">
        <v>5.3213939698246858E-2</v>
      </c>
      <c r="H39" s="2">
        <v>0.3837281513312043</v>
      </c>
      <c r="I39" s="65">
        <v>4.1104155403559997</v>
      </c>
      <c r="J39" s="65">
        <v>5.4347447468052144</v>
      </c>
      <c r="K39" s="2">
        <v>9.9909052396746592E-2</v>
      </c>
      <c r="L39" s="2">
        <v>7.3995262735478424E-3</v>
      </c>
      <c r="M39" s="2">
        <v>0.13546390233186539</v>
      </c>
      <c r="N39" s="76"/>
      <c r="P39" s="4">
        <v>0.22556590102815441</v>
      </c>
      <c r="Q39" s="4">
        <v>0.21754077054785451</v>
      </c>
      <c r="R39" s="4">
        <v>0.39746477463706603</v>
      </c>
      <c r="S39" s="4">
        <v>9.9974034900948722E-2</v>
      </c>
      <c r="T39" s="4">
        <v>0.2375677901538906</v>
      </c>
      <c r="U39" s="4">
        <v>0.14109416834809471</v>
      </c>
      <c r="V39" s="4">
        <v>0.55721111334313167</v>
      </c>
      <c r="W39" s="4">
        <v>0.24325814019876493</v>
      </c>
      <c r="X39" s="4">
        <v>0.79839453758541823</v>
      </c>
      <c r="Y39" s="4">
        <v>0.23866164699398115</v>
      </c>
    </row>
    <row r="40" spans="2:25">
      <c r="B40" s="31"/>
      <c r="C40" s="47" t="s">
        <v>60</v>
      </c>
      <c r="D40" s="2">
        <v>0.32753148435723167</v>
      </c>
      <c r="E40" s="2">
        <v>0.25125914991071335</v>
      </c>
      <c r="F40" s="2">
        <v>0.16447717844006615</v>
      </c>
      <c r="G40" s="2">
        <v>0.25395386469723796</v>
      </c>
      <c r="H40" s="2">
        <v>0.20793063211797752</v>
      </c>
      <c r="I40" s="65">
        <v>4.2677920886599816</v>
      </c>
      <c r="J40" s="65">
        <v>4.1980260223978414</v>
      </c>
      <c r="K40" s="2">
        <v>0.11112610208369246</v>
      </c>
      <c r="L40" s="2">
        <v>0.17477250147585335</v>
      </c>
      <c r="M40" s="2">
        <v>0.14828298303939844</v>
      </c>
      <c r="N40" s="76"/>
      <c r="O40" t="s">
        <v>67</v>
      </c>
      <c r="P40" s="4">
        <v>0.8971352085196711</v>
      </c>
      <c r="Q40" s="4">
        <v>0.45980438480250274</v>
      </c>
      <c r="R40" s="4">
        <v>0.63798651787889116</v>
      </c>
      <c r="S40" s="4">
        <v>0.5373608656813309</v>
      </c>
      <c r="T40" s="4">
        <v>1.4143718540241998</v>
      </c>
      <c r="U40" s="4">
        <v>4.5470804885651539</v>
      </c>
      <c r="V40" s="4">
        <v>0.64427264674990747</v>
      </c>
      <c r="W40" s="4">
        <v>0.28116496580834999</v>
      </c>
      <c r="X40" s="4">
        <v>0.30795440706978228</v>
      </c>
      <c r="Y40" s="4">
        <v>1.7728686609002122</v>
      </c>
    </row>
    <row r="41" spans="2:25">
      <c r="B41" s="37"/>
      <c r="C41" s="49" t="s">
        <v>60</v>
      </c>
      <c r="D41" s="2">
        <v>0.20805143768263709</v>
      </c>
      <c r="E41" s="2">
        <v>0.13187521023991755</v>
      </c>
      <c r="F41" s="2">
        <v>0.17951669248967905</v>
      </c>
      <c r="G41" s="2">
        <v>0.19658911925215297</v>
      </c>
      <c r="H41" s="2">
        <v>0.29725884182209261</v>
      </c>
      <c r="I41" s="65">
        <v>4.9008169467724256</v>
      </c>
      <c r="J41" s="65">
        <v>6.0552451161858727</v>
      </c>
      <c r="K41" s="2">
        <v>4.9103087660943234E-2</v>
      </c>
      <c r="L41" s="2">
        <v>0.20099873498343063</v>
      </c>
      <c r="M41" s="2">
        <v>0.14933805016371732</v>
      </c>
      <c r="N41" s="76"/>
      <c r="P41" s="4">
        <v>4.9366215560804463E-2</v>
      </c>
      <c r="Q41" s="4">
        <v>5.2901091529049156E-2</v>
      </c>
      <c r="R41" s="4">
        <v>0.13463877402394031</v>
      </c>
      <c r="S41" s="4">
        <v>3.1439676858035059E-2</v>
      </c>
      <c r="T41" s="4">
        <v>3.7746420357375611E-2</v>
      </c>
      <c r="U41" s="4">
        <v>0.18831437379761634</v>
      </c>
      <c r="V41" s="4">
        <v>0.42721424904420702</v>
      </c>
      <c r="W41" s="4">
        <v>0.18394395506685887</v>
      </c>
      <c r="X41" s="4">
        <v>9.8112601325686822E-3</v>
      </c>
      <c r="Y41" s="4">
        <v>0.62683076868254839</v>
      </c>
    </row>
    <row r="42" spans="2:25">
      <c r="B42" s="50" t="s">
        <v>73</v>
      </c>
      <c r="C42" s="43" t="s">
        <v>59</v>
      </c>
      <c r="D42" s="2">
        <v>8.771587875677371E-2</v>
      </c>
      <c r="E42" s="2">
        <v>0.20789442593764654</v>
      </c>
      <c r="F42" s="2">
        <v>0.22259569306916901</v>
      </c>
      <c r="G42" s="2">
        <v>0.40074708797549669</v>
      </c>
      <c r="H42" s="2">
        <v>1.0953241628904884E-2</v>
      </c>
      <c r="I42" s="2">
        <v>1.1731514643009742</v>
      </c>
      <c r="J42" s="65">
        <v>3.2238714787062008</v>
      </c>
      <c r="K42" s="2">
        <v>1.9068319603039185</v>
      </c>
      <c r="L42" s="2">
        <v>1.2678647618840169</v>
      </c>
      <c r="M42" s="2">
        <v>0.7053612855285486</v>
      </c>
      <c r="N42" s="76"/>
      <c r="O42" t="s">
        <v>62</v>
      </c>
      <c r="P42" s="4">
        <v>1.0841868694478021</v>
      </c>
      <c r="Q42" s="4">
        <v>0.91586196732291059</v>
      </c>
      <c r="R42" s="4">
        <v>2.608649841573075</v>
      </c>
      <c r="S42" s="4">
        <v>0.78534951957335386</v>
      </c>
      <c r="T42" s="4">
        <v>0.46941366128018353</v>
      </c>
      <c r="U42" s="4">
        <v>2.1316611299001118</v>
      </c>
      <c r="V42" s="4">
        <v>0.8899712213181673</v>
      </c>
      <c r="W42" s="4">
        <v>0.39665853105502547</v>
      </c>
      <c r="X42" s="4">
        <v>0.78618870490779103</v>
      </c>
      <c r="Y42" s="4">
        <v>0.93205855362157519</v>
      </c>
    </row>
    <row r="43" spans="2:25">
      <c r="B43" s="46"/>
      <c r="C43" s="47" t="s">
        <v>59</v>
      </c>
      <c r="D43" s="2">
        <v>9.414678560723122E-2</v>
      </c>
      <c r="E43" s="2">
        <v>0.11714704037105403</v>
      </c>
      <c r="F43" s="2">
        <v>0.54776390198908254</v>
      </c>
      <c r="G43" s="2">
        <v>0.55494900285632098</v>
      </c>
      <c r="H43" s="2">
        <v>5.2697291912410363E-2</v>
      </c>
      <c r="I43" s="2">
        <v>1.1590395178178752</v>
      </c>
      <c r="J43" s="65">
        <v>4.449979375673335</v>
      </c>
      <c r="K43" s="2">
        <v>2.2739609574402415</v>
      </c>
      <c r="L43" s="2">
        <v>1.9050366485025541</v>
      </c>
      <c r="M43" s="2">
        <v>1.4709065502986225</v>
      </c>
      <c r="N43" s="76"/>
      <c r="P43" s="4">
        <v>0.13131255606962408</v>
      </c>
      <c r="Q43" s="4">
        <v>0.19129358138316235</v>
      </c>
      <c r="R43" s="4">
        <v>0.38434137487090719</v>
      </c>
      <c r="S43" s="4">
        <v>0.20120487537492077</v>
      </c>
      <c r="T43" s="4">
        <v>8.3130788786796514E-2</v>
      </c>
      <c r="U43" s="4">
        <v>0.629781901474321</v>
      </c>
      <c r="V43" s="4">
        <v>9.166712758837843E-2</v>
      </c>
      <c r="W43" s="4">
        <v>3.2662911298625669E-2</v>
      </c>
      <c r="X43" s="4">
        <v>0.11977607407700645</v>
      </c>
      <c r="Y43" s="4">
        <v>0.11702516615864852</v>
      </c>
    </row>
    <row r="44" spans="2:25">
      <c r="B44" s="48"/>
      <c r="C44" s="49" t="s">
        <v>59</v>
      </c>
      <c r="D44" s="2">
        <v>-3.0819447241932931E-3</v>
      </c>
      <c r="E44" s="2">
        <v>0.12900328807937075</v>
      </c>
      <c r="F44" s="2">
        <v>0.49342181314239297</v>
      </c>
      <c r="G44" s="2">
        <v>0.37484310552134886</v>
      </c>
      <c r="H44" s="2">
        <v>2.5382399038563399E-2</v>
      </c>
      <c r="I44" s="2">
        <v>1.6038513893356356</v>
      </c>
      <c r="J44" s="65">
        <v>4.0608837805175702</v>
      </c>
      <c r="K44" s="2">
        <v>1.7882824659583625</v>
      </c>
      <c r="L44" s="2">
        <v>1.3805832203138857</v>
      </c>
      <c r="M44" s="2">
        <v>1.3142161322566823</v>
      </c>
      <c r="N44" s="76"/>
      <c r="O44" t="s">
        <v>68</v>
      </c>
      <c r="P44" s="4">
        <v>1.3201818133886067</v>
      </c>
      <c r="Q44" s="4">
        <v>0.82655484748441654</v>
      </c>
      <c r="R44" s="4">
        <v>1.5036393144217977</v>
      </c>
      <c r="S44" s="4">
        <v>0.63479204308313497</v>
      </c>
      <c r="T44" s="4">
        <v>0.88235784749136437</v>
      </c>
      <c r="U44" s="4">
        <v>0.67355976020932895</v>
      </c>
      <c r="V44" s="4">
        <v>0.43916383092745565</v>
      </c>
      <c r="W44" s="4">
        <v>0.18176501622213437</v>
      </c>
      <c r="X44" s="4">
        <v>3.8789119770568035</v>
      </c>
      <c r="Y44" s="4">
        <v>0.65907354971495236</v>
      </c>
    </row>
    <row r="45" spans="2:25">
      <c r="B45" s="50" t="s">
        <v>74</v>
      </c>
      <c r="C45" s="43" t="s">
        <v>64</v>
      </c>
      <c r="D45" s="2">
        <v>5.4027347758519514E-3</v>
      </c>
      <c r="E45" s="2">
        <v>0.32836152323051548</v>
      </c>
      <c r="F45" s="2">
        <v>0.29624066353771999</v>
      </c>
      <c r="G45" s="2">
        <v>8.6797229401491649E-2</v>
      </c>
      <c r="H45" s="2">
        <v>-5.9711069087148294E-3</v>
      </c>
      <c r="I45" s="2">
        <v>1.3443399325716894</v>
      </c>
      <c r="J45" s="65">
        <v>2.1834919119471445</v>
      </c>
      <c r="K45" s="2">
        <v>0.31201205289491279</v>
      </c>
      <c r="L45" s="65">
        <v>4.9000248088569291</v>
      </c>
      <c r="M45" s="2">
        <v>0.3264843739519756</v>
      </c>
      <c r="N45" s="76"/>
      <c r="P45" s="4">
        <v>0.13419785054306546</v>
      </c>
      <c r="Q45" s="4">
        <v>5.5880942794162579E-2</v>
      </c>
      <c r="R45" s="4">
        <v>0.12762825912725859</v>
      </c>
      <c r="S45" s="4">
        <v>6.9677871673409345E-2</v>
      </c>
      <c r="T45" s="4">
        <v>0.14139168897978049</v>
      </c>
      <c r="U45" s="4">
        <v>8.3847537694847693E-2</v>
      </c>
      <c r="V45" s="4">
        <v>6.0654908373646496E-2</v>
      </c>
      <c r="W45" s="4">
        <v>1.7864607465345708E-2</v>
      </c>
      <c r="X45" s="4">
        <v>0.94555367868226536</v>
      </c>
      <c r="Y45" s="4">
        <v>9.1500121435513521E-3</v>
      </c>
    </row>
    <row r="46" spans="2:25">
      <c r="B46" s="46"/>
      <c r="C46" s="47" t="s">
        <v>64</v>
      </c>
      <c r="D46" s="2">
        <v>-1.0428559747197233E-2</v>
      </c>
      <c r="E46" s="2">
        <v>0.24194692072214052</v>
      </c>
      <c r="F46" s="2">
        <v>0.26239326001473218</v>
      </c>
      <c r="G46" s="2">
        <v>6.5743380323783782E-2</v>
      </c>
      <c r="H46" s="2">
        <v>1.7181855786445519E-2</v>
      </c>
      <c r="I46" s="2">
        <v>1.4975618840759337</v>
      </c>
      <c r="J46" s="65">
        <v>2.027311494357801</v>
      </c>
      <c r="K46" s="2">
        <v>0.85806867577113799</v>
      </c>
      <c r="L46" s="65">
        <v>5.8630649816241833</v>
      </c>
      <c r="M46" s="2">
        <v>0.26491227176328641</v>
      </c>
      <c r="N46" s="76"/>
      <c r="O46" t="s">
        <v>69</v>
      </c>
      <c r="P46" s="4">
        <v>0.27140859579588383</v>
      </c>
      <c r="Q46" s="4">
        <v>0.74876992045706758</v>
      </c>
      <c r="R46" s="4">
        <v>0.68827372891777838</v>
      </c>
      <c r="S46" s="4">
        <v>0.466646783780927</v>
      </c>
      <c r="T46" s="4">
        <v>0.3851942566076671</v>
      </c>
      <c r="U46" s="4">
        <v>5.9760494179394703</v>
      </c>
      <c r="V46" s="4">
        <v>0.75116725247473914</v>
      </c>
      <c r="W46" s="4">
        <v>0.28882584974277153</v>
      </c>
      <c r="X46" s="4">
        <v>0.91051030105790165</v>
      </c>
      <c r="Y46" s="4">
        <v>0.51315389322579497</v>
      </c>
    </row>
    <row r="47" spans="2:25">
      <c r="B47" s="48"/>
      <c r="C47" s="49" t="s">
        <v>64</v>
      </c>
      <c r="D47" s="2">
        <v>1.7888601013305399E-2</v>
      </c>
      <c r="E47" s="2">
        <v>0.27765152026745249</v>
      </c>
      <c r="F47" s="2">
        <v>0.28183410254335195</v>
      </c>
      <c r="G47" s="2">
        <v>8.5648452014608481E-2</v>
      </c>
      <c r="H47" s="2">
        <v>-3.3169754973375043E-2</v>
      </c>
      <c r="I47" s="2">
        <v>1.2829753579479226</v>
      </c>
      <c r="J47" s="65">
        <v>2.007263571602131</v>
      </c>
      <c r="K47" s="2">
        <v>0.12232092678749042</v>
      </c>
      <c r="L47" s="65">
        <v>7.6976440372537045</v>
      </c>
      <c r="M47" s="2">
        <v>0.39500289659165966</v>
      </c>
      <c r="N47" s="76"/>
      <c r="P47" s="4">
        <v>0.35097601814709112</v>
      </c>
      <c r="Q47" s="4">
        <v>0.1082407126824154</v>
      </c>
      <c r="R47" s="4">
        <v>7.6064615961228543E-2</v>
      </c>
      <c r="S47" s="4">
        <v>9.3069049509253571E-2</v>
      </c>
      <c r="T47" s="4">
        <v>6.3349817200396688E-2</v>
      </c>
      <c r="U47" s="4">
        <v>0.53974605311656632</v>
      </c>
      <c r="V47" s="4">
        <v>0.10711328522438965</v>
      </c>
      <c r="W47" s="4">
        <v>4.4653348057941689E-2</v>
      </c>
      <c r="X47" s="4">
        <v>0.17318720420603964</v>
      </c>
      <c r="Y47" s="4">
        <v>9.728354741243353E-2</v>
      </c>
    </row>
    <row r="48" spans="2:25">
      <c r="B48" s="50" t="s">
        <v>73</v>
      </c>
      <c r="C48" s="43" t="s">
        <v>63</v>
      </c>
      <c r="D48" s="2">
        <v>3.0468276844222875E-2</v>
      </c>
      <c r="E48" s="2">
        <v>3.42384704159144E-2</v>
      </c>
      <c r="F48" s="2">
        <v>1.5211931700189786E-2</v>
      </c>
      <c r="G48" s="2">
        <v>0.10541017452328773</v>
      </c>
      <c r="H48" s="2">
        <v>0.14123884133665626</v>
      </c>
      <c r="I48" s="2">
        <v>1.0276267914055526</v>
      </c>
      <c r="J48" s="2">
        <v>0.34674240596264816</v>
      </c>
      <c r="K48" s="2">
        <v>-2.5757928417630801E-2</v>
      </c>
      <c r="L48" s="2">
        <v>10.120031830959569</v>
      </c>
      <c r="M48" s="2">
        <v>6.2967798476000758E-2</v>
      </c>
      <c r="N48" s="76"/>
      <c r="O48" t="s">
        <v>53</v>
      </c>
      <c r="P48" s="4">
        <v>0.44840498154953429</v>
      </c>
      <c r="Q48" s="4">
        <v>0.79387423395973122</v>
      </c>
      <c r="R48" s="4">
        <v>1.3204961385314782</v>
      </c>
      <c r="S48" s="4">
        <v>0.79644669930576928</v>
      </c>
      <c r="T48" s="4">
        <v>0.40881387568816357</v>
      </c>
      <c r="U48" s="4">
        <v>2.5960767807736529</v>
      </c>
      <c r="V48" s="4">
        <v>1.5222475243353506</v>
      </c>
      <c r="W48" s="4">
        <v>0.78020625460860182</v>
      </c>
      <c r="X48" s="4">
        <v>1.125722243233142</v>
      </c>
      <c r="Y48" s="4">
        <v>1.2077112680145747</v>
      </c>
    </row>
    <row r="49" spans="2:25">
      <c r="B49" s="46"/>
      <c r="C49" s="47" t="s">
        <v>63</v>
      </c>
      <c r="D49" s="2">
        <v>4.410446221257714E-2</v>
      </c>
      <c r="E49" s="2">
        <v>3.8524980071602676E-2</v>
      </c>
      <c r="F49" s="2">
        <v>9.3975444452230925E-2</v>
      </c>
      <c r="G49" s="2">
        <v>7.9603044873468573E-2</v>
      </c>
      <c r="H49" s="2">
        <v>0.26437166038628085</v>
      </c>
      <c r="I49" s="2">
        <v>1.098119415306533</v>
      </c>
      <c r="J49" s="2">
        <v>0.78049998989545954</v>
      </c>
      <c r="K49" s="2">
        <v>1.3736565066269076E-2</v>
      </c>
      <c r="L49" s="2">
        <v>9.2107394997576737</v>
      </c>
      <c r="M49" s="2">
        <v>9.8231948551354781E-2</v>
      </c>
      <c r="N49" s="76"/>
      <c r="P49" s="4">
        <v>0.2101917877735841</v>
      </c>
      <c r="Q49" s="4">
        <v>9.6540558501602314E-2</v>
      </c>
      <c r="R49" s="4">
        <v>0.38541691305618142</v>
      </c>
      <c r="S49" s="4">
        <v>0.31940733249617353</v>
      </c>
      <c r="T49" s="4">
        <v>0.15331116203677919</v>
      </c>
      <c r="U49" s="4">
        <v>0.15573356339022509</v>
      </c>
      <c r="V49" s="4">
        <v>4.6764748687208368E-2</v>
      </c>
      <c r="W49" s="4">
        <v>2.1930538739878977E-2</v>
      </c>
      <c r="X49" s="4">
        <v>0.25247179182873253</v>
      </c>
      <c r="Y49" s="4">
        <v>0.24095219933202755</v>
      </c>
    </row>
    <row r="50" spans="2:25">
      <c r="B50" s="48"/>
      <c r="C50" s="49" t="s">
        <v>63</v>
      </c>
      <c r="D50" s="2">
        <v>1.2156302181864989E-3</v>
      </c>
      <c r="E50" s="2">
        <v>-1.0568584519905371E-2</v>
      </c>
      <c r="F50" s="2">
        <v>-3.2631366329522848E-2</v>
      </c>
      <c r="G50" s="2">
        <v>-2.5361690504871168E-2</v>
      </c>
      <c r="H50" s="2">
        <v>0.24010880597200737</v>
      </c>
      <c r="I50" s="2">
        <v>0.9272193882383043</v>
      </c>
      <c r="J50" s="2">
        <v>0.32419855546222864</v>
      </c>
      <c r="K50" s="2">
        <v>-8.364897848226284E-2</v>
      </c>
      <c r="L50" s="2">
        <v>8.060646541113595</v>
      </c>
      <c r="M50" s="2">
        <v>1.8736095052378193E-2</v>
      </c>
      <c r="N50" s="76"/>
      <c r="O50" t="s">
        <v>57</v>
      </c>
      <c r="P50" s="4">
        <v>1.3315862233709461</v>
      </c>
      <c r="Q50" s="4">
        <v>1.3314377763169594</v>
      </c>
      <c r="R50" s="4">
        <v>1.2999971362022145</v>
      </c>
      <c r="S50" s="4">
        <v>0.84605763845859494</v>
      </c>
      <c r="T50" s="4">
        <v>0.38906064925261852</v>
      </c>
      <c r="U50" s="4">
        <v>2.4266155206829598</v>
      </c>
      <c r="V50" s="4">
        <v>1.2289385941296656</v>
      </c>
      <c r="W50" s="4">
        <v>0.57572583734410665</v>
      </c>
      <c r="X50" s="4">
        <v>0.86164335709828421</v>
      </c>
      <c r="Y50" s="4">
        <v>0.70893726714364969</v>
      </c>
    </row>
    <row r="51" spans="2:25">
      <c r="P51" s="4">
        <v>0.52646811072850541</v>
      </c>
      <c r="Q51" s="4">
        <v>0.39644017994223096</v>
      </c>
      <c r="R51" s="4">
        <v>0.21805369347825157</v>
      </c>
      <c r="S51" s="4">
        <v>0.10074803457944603</v>
      </c>
      <c r="T51" s="4">
        <v>6.254756077766664E-3</v>
      </c>
      <c r="U51" s="4">
        <v>0.11722550714159229</v>
      </c>
      <c r="V51" s="4">
        <v>0.10385048668545725</v>
      </c>
      <c r="W51" s="4">
        <v>0.11505460997245091</v>
      </c>
      <c r="X51" s="4">
        <v>0.20656851485848593</v>
      </c>
      <c r="Y51" s="4">
        <v>0.15208010869058269</v>
      </c>
    </row>
    <row r="52" spans="2:25">
      <c r="O52" t="s">
        <v>71</v>
      </c>
      <c r="P52" s="4">
        <v>0.36058475237784365</v>
      </c>
      <c r="Q52" s="4">
        <v>0.46228144324419462</v>
      </c>
      <c r="R52" s="4">
        <v>0.74357446070863931</v>
      </c>
      <c r="S52" s="4">
        <v>0.28648451431376409</v>
      </c>
      <c r="T52" s="4">
        <v>0.42247480545689386</v>
      </c>
      <c r="U52" s="4">
        <v>2.6135053753546509</v>
      </c>
      <c r="V52" s="4">
        <v>3.5678763264365831</v>
      </c>
      <c r="W52" s="4">
        <v>0.92887637643092924</v>
      </c>
      <c r="X52" s="4">
        <v>1.2160662488173934</v>
      </c>
      <c r="Y52" s="4">
        <v>0.39827569685910785</v>
      </c>
    </row>
    <row r="53" spans="2:25">
      <c r="P53" s="4">
        <v>0.15907101707440097</v>
      </c>
      <c r="Q53" s="4">
        <v>0.13780313532215815</v>
      </c>
      <c r="R53" s="4">
        <v>0.1964527198707996</v>
      </c>
      <c r="S53" s="4">
        <v>0.1869638896365948</v>
      </c>
      <c r="T53" s="4">
        <v>9.5213156476293997E-2</v>
      </c>
      <c r="U53" s="4">
        <v>0.12435744338512061</v>
      </c>
      <c r="V53" s="4">
        <v>2.0419549478042449</v>
      </c>
      <c r="W53" s="4">
        <v>0.39393058599490655</v>
      </c>
      <c r="X53" s="4">
        <v>0.81988560846528435</v>
      </c>
      <c r="Y53" s="4">
        <v>0.10737112908542369</v>
      </c>
    </row>
  </sheetData>
  <sortState ref="O3:AI18">
    <sortCondition ref="O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AG23" sqref="AG23"/>
    </sheetView>
  </sheetViews>
  <sheetFormatPr defaultRowHeight="15"/>
  <cols>
    <col min="1" max="1" width="19.85546875" customWidth="1"/>
    <col min="2" max="6" width="4.7109375" customWidth="1"/>
    <col min="7" max="11" width="4.7109375" style="77" customWidth="1"/>
  </cols>
  <sheetData>
    <row r="1" spans="1:11">
      <c r="A1" s="5" t="s">
        <v>75</v>
      </c>
      <c r="B1" s="66" t="s">
        <v>51</v>
      </c>
      <c r="C1" s="67" t="s">
        <v>32</v>
      </c>
      <c r="D1" s="67" t="s">
        <v>33</v>
      </c>
      <c r="E1" s="67" t="s">
        <v>34</v>
      </c>
      <c r="F1" s="68" t="s">
        <v>35</v>
      </c>
      <c r="G1" s="69" t="s">
        <v>36</v>
      </c>
      <c r="H1" s="69" t="s">
        <v>37</v>
      </c>
      <c r="I1" s="70" t="s">
        <v>38</v>
      </c>
      <c r="J1" s="71" t="s">
        <v>39</v>
      </c>
      <c r="K1" s="72" t="s">
        <v>40</v>
      </c>
    </row>
    <row r="2" spans="1:11">
      <c r="A2" s="73" t="s">
        <v>59</v>
      </c>
      <c r="B2" s="59">
        <v>8.771587875677371E-2</v>
      </c>
      <c r="C2" s="52">
        <v>0.20789442593764654</v>
      </c>
      <c r="D2" s="52">
        <v>0.22259569306916901</v>
      </c>
      <c r="E2" s="52">
        <v>0.40074708797549669</v>
      </c>
      <c r="F2" s="52">
        <v>1.0953241628904884E-2</v>
      </c>
      <c r="G2" s="28">
        <v>1.1731514643009742</v>
      </c>
      <c r="H2" s="29">
        <v>3.2238714787062008</v>
      </c>
      <c r="I2" s="28">
        <v>1.9068319603039185</v>
      </c>
      <c r="J2" s="28">
        <v>1.2678647618840169</v>
      </c>
      <c r="K2" s="30">
        <v>0.7053612855285486</v>
      </c>
    </row>
    <row r="3" spans="1:11">
      <c r="A3" s="74" t="s">
        <v>59</v>
      </c>
      <c r="B3" s="33">
        <v>9.414678560723122E-2</v>
      </c>
      <c r="C3" s="55">
        <v>0.11714704037105403</v>
      </c>
      <c r="D3" s="34">
        <v>0.54776390198908254</v>
      </c>
      <c r="E3" s="34">
        <v>0.55494900285632098</v>
      </c>
      <c r="F3" s="55">
        <v>5.2697291912410363E-2</v>
      </c>
      <c r="G3" s="34">
        <v>1.1590395178178752</v>
      </c>
      <c r="H3" s="35">
        <v>4.449979375673335</v>
      </c>
      <c r="I3" s="34">
        <v>2.2739609574402415</v>
      </c>
      <c r="J3" s="34">
        <v>1.9050366485025541</v>
      </c>
      <c r="K3" s="36">
        <v>1.4709065502986225</v>
      </c>
    </row>
    <row r="4" spans="1:11">
      <c r="A4" s="75" t="s">
        <v>59</v>
      </c>
      <c r="B4" s="60">
        <v>-3.0819447241932931E-3</v>
      </c>
      <c r="C4" s="57">
        <v>0.12900328807937075</v>
      </c>
      <c r="D4" s="57">
        <v>0.49342181314239297</v>
      </c>
      <c r="E4" s="57">
        <v>0.37484310552134886</v>
      </c>
      <c r="F4" s="57">
        <v>2.5382399038563399E-2</v>
      </c>
      <c r="G4" s="40">
        <v>1.6038513893356356</v>
      </c>
      <c r="H4" s="41">
        <v>4.0608837805175702</v>
      </c>
      <c r="I4" s="40">
        <v>1.7882824659583625</v>
      </c>
      <c r="J4" s="40">
        <v>1.3805832203138857</v>
      </c>
      <c r="K4" s="58">
        <v>1.3142161322566823</v>
      </c>
    </row>
    <row r="5" spans="1:11">
      <c r="A5" s="73" t="s">
        <v>64</v>
      </c>
      <c r="B5" s="59">
        <v>5.4027347758519514E-3</v>
      </c>
      <c r="C5" s="52">
        <v>0.32836152323051548</v>
      </c>
      <c r="D5" s="52">
        <v>0.29624066353771999</v>
      </c>
      <c r="E5" s="52">
        <v>8.6797229401491649E-2</v>
      </c>
      <c r="F5" s="52">
        <v>-5.9711069087148294E-3</v>
      </c>
      <c r="G5" s="28">
        <v>1.3443399325716894</v>
      </c>
      <c r="H5" s="28">
        <v>2.1834919119471445</v>
      </c>
      <c r="I5" s="52">
        <v>0.31201205289491279</v>
      </c>
      <c r="J5" s="29">
        <v>4.9000248088569291</v>
      </c>
      <c r="K5" s="61">
        <v>0.3264843739519756</v>
      </c>
    </row>
    <row r="6" spans="1:11">
      <c r="A6" s="74" t="s">
        <v>64</v>
      </c>
      <c r="B6" s="33">
        <v>-1.0428559747197233E-2</v>
      </c>
      <c r="C6" s="55">
        <v>0.24194692072214052</v>
      </c>
      <c r="D6" s="55">
        <v>0.26239326001473218</v>
      </c>
      <c r="E6" s="55">
        <v>6.5743380323783782E-2</v>
      </c>
      <c r="F6" s="55">
        <v>1.7181855786445519E-2</v>
      </c>
      <c r="G6" s="34">
        <v>1.4975618840759337</v>
      </c>
      <c r="H6" s="34">
        <v>2.027311494357801</v>
      </c>
      <c r="I6" s="34">
        <v>0.85806867577113799</v>
      </c>
      <c r="J6" s="35">
        <v>5.8630649816241833</v>
      </c>
      <c r="K6" s="64">
        <v>0.26491227176328641</v>
      </c>
    </row>
    <row r="7" spans="1:11">
      <c r="A7" s="75" t="s">
        <v>64</v>
      </c>
      <c r="B7" s="60">
        <v>1.7888601013305399E-2</v>
      </c>
      <c r="C7" s="57">
        <v>0.27765152026745249</v>
      </c>
      <c r="D7" s="57">
        <v>0.28183410254335195</v>
      </c>
      <c r="E7" s="57">
        <v>8.5648452014608481E-2</v>
      </c>
      <c r="F7" s="57">
        <v>-3.3169754973375043E-2</v>
      </c>
      <c r="G7" s="40">
        <v>1.2829753579479226</v>
      </c>
      <c r="H7" s="40">
        <v>2.007263571602131</v>
      </c>
      <c r="I7" s="57">
        <v>0.12232092678749042</v>
      </c>
      <c r="J7" s="41">
        <v>7.6976440372537045</v>
      </c>
      <c r="K7" s="62">
        <v>0.39500289659165966</v>
      </c>
    </row>
    <row r="8" spans="1:11">
      <c r="A8" s="73" t="s">
        <v>64</v>
      </c>
      <c r="B8" s="59">
        <v>5.4027347758519514E-3</v>
      </c>
      <c r="C8" s="52">
        <v>0.32836152323051548</v>
      </c>
      <c r="D8" s="52">
        <v>0.29624066353771999</v>
      </c>
      <c r="E8" s="52">
        <v>8.6797229401491649E-2</v>
      </c>
      <c r="F8" s="52">
        <v>-5.9711069087148294E-3</v>
      </c>
      <c r="G8" s="28">
        <v>1.3443399325716894</v>
      </c>
      <c r="H8" s="28">
        <v>2.1834919119471445</v>
      </c>
      <c r="I8" s="52">
        <v>0.31201205289491279</v>
      </c>
      <c r="J8" s="29">
        <v>4.9000248088569291</v>
      </c>
      <c r="K8" s="61">
        <v>0.3264843739519756</v>
      </c>
    </row>
    <row r="9" spans="1:11">
      <c r="A9" s="74" t="s">
        <v>64</v>
      </c>
      <c r="B9" s="33">
        <v>-1.0428559747197233E-2</v>
      </c>
      <c r="C9" s="55">
        <v>0.24194692072214052</v>
      </c>
      <c r="D9" s="55">
        <v>0.26239326001473218</v>
      </c>
      <c r="E9" s="55">
        <v>6.5743380323783782E-2</v>
      </c>
      <c r="F9" s="55">
        <v>1.7181855786445519E-2</v>
      </c>
      <c r="G9" s="34">
        <v>1.4975618840759337</v>
      </c>
      <c r="H9" s="34">
        <v>2.027311494357801</v>
      </c>
      <c r="I9" s="34">
        <v>0.85806867577113799</v>
      </c>
      <c r="J9" s="35">
        <v>5.8630649816241833</v>
      </c>
      <c r="K9" s="64">
        <v>0.26491227176328641</v>
      </c>
    </row>
    <row r="10" spans="1:11">
      <c r="A10" s="75" t="s">
        <v>64</v>
      </c>
      <c r="B10" s="60">
        <v>1.7888601013305399E-2</v>
      </c>
      <c r="C10" s="57">
        <v>0.27765152026745249</v>
      </c>
      <c r="D10" s="57">
        <v>0.28183410254335195</v>
      </c>
      <c r="E10" s="57">
        <v>8.5648452014608481E-2</v>
      </c>
      <c r="F10" s="57">
        <v>-3.3169754973375043E-2</v>
      </c>
      <c r="G10" s="40">
        <v>1.2829753579479226</v>
      </c>
      <c r="H10" s="40">
        <v>2.007263571602131</v>
      </c>
      <c r="I10" s="57">
        <v>0.12232092678749042</v>
      </c>
      <c r="J10" s="41">
        <v>7.6976440372537045</v>
      </c>
      <c r="K10" s="62">
        <v>0.39500289659165966</v>
      </c>
    </row>
    <row r="11" spans="1:11">
      <c r="A11" s="73" t="s">
        <v>63</v>
      </c>
      <c r="B11" s="59">
        <v>3.0468276844222875E-2</v>
      </c>
      <c r="C11" s="52">
        <v>3.42384704159144E-2</v>
      </c>
      <c r="D11" s="52">
        <v>1.5211931700189786E-2</v>
      </c>
      <c r="E11" s="52">
        <v>0.10541017452328773</v>
      </c>
      <c r="F11" s="52">
        <v>0.14123884133665626</v>
      </c>
      <c r="G11" s="28">
        <v>1.0276267914055526</v>
      </c>
      <c r="H11" s="52">
        <v>0.34674240596264816</v>
      </c>
      <c r="I11" s="52">
        <v>-2.5757928417630801E-2</v>
      </c>
      <c r="J11" s="29">
        <v>10.120031830959569</v>
      </c>
      <c r="K11" s="61">
        <v>6.2967798476000758E-2</v>
      </c>
    </row>
    <row r="12" spans="1:11">
      <c r="A12" s="74" t="s">
        <v>63</v>
      </c>
      <c r="B12" s="33">
        <v>4.410446221257714E-2</v>
      </c>
      <c r="C12" s="55">
        <v>3.8524980071602676E-2</v>
      </c>
      <c r="D12" s="55">
        <v>9.3975444452230925E-2</v>
      </c>
      <c r="E12" s="55">
        <v>7.9603044873468573E-2</v>
      </c>
      <c r="F12" s="55">
        <v>0.26437166038628085</v>
      </c>
      <c r="G12" s="34">
        <v>1.098119415306533</v>
      </c>
      <c r="H12" s="34">
        <v>0.78049998989545954</v>
      </c>
      <c r="I12" s="55">
        <v>1.3736565066269076E-2</v>
      </c>
      <c r="J12" s="35">
        <v>9.2107394997576737</v>
      </c>
      <c r="K12" s="64">
        <v>9.8231948551354781E-2</v>
      </c>
    </row>
    <row r="13" spans="1:11">
      <c r="A13" s="75" t="s">
        <v>63</v>
      </c>
      <c r="B13" s="60">
        <v>1.2156302181864989E-3</v>
      </c>
      <c r="C13" s="57">
        <v>-1.0568584519905371E-2</v>
      </c>
      <c r="D13" s="57">
        <v>-3.2631366329522848E-2</v>
      </c>
      <c r="E13" s="57">
        <v>-2.5361690504871168E-2</v>
      </c>
      <c r="F13" s="57">
        <v>0.24010880597200737</v>
      </c>
      <c r="G13" s="57">
        <v>0.9272193882383043</v>
      </c>
      <c r="H13" s="57">
        <v>0.32419855546222864</v>
      </c>
      <c r="I13" s="57">
        <v>-8.364897848226284E-2</v>
      </c>
      <c r="J13" s="41">
        <v>8.060646541113595</v>
      </c>
      <c r="K13" s="62">
        <v>1.8736095052378193E-2</v>
      </c>
    </row>
    <row r="14" spans="1:11">
      <c r="A14" s="73" t="s">
        <v>59</v>
      </c>
      <c r="B14" s="59">
        <v>8.771587875677371E-2</v>
      </c>
      <c r="C14" s="52">
        <v>0.20789442593764654</v>
      </c>
      <c r="D14" s="52">
        <v>0.22259569306916901</v>
      </c>
      <c r="E14" s="52">
        <v>0.40074708797549669</v>
      </c>
      <c r="F14" s="52">
        <v>1.0953241628904884E-2</v>
      </c>
      <c r="G14" s="28">
        <v>1.1731514643009742</v>
      </c>
      <c r="H14" s="29">
        <v>3.2238714787062008</v>
      </c>
      <c r="I14" s="28">
        <v>1.9068319603039185</v>
      </c>
      <c r="J14" s="28">
        <v>1.2678647618840169</v>
      </c>
      <c r="K14" s="30">
        <v>0.7053612855285486</v>
      </c>
    </row>
    <row r="15" spans="1:11">
      <c r="A15" s="74" t="s">
        <v>59</v>
      </c>
      <c r="B15" s="33">
        <v>9.414678560723122E-2</v>
      </c>
      <c r="C15" s="55">
        <v>0.11714704037105403</v>
      </c>
      <c r="D15" s="34">
        <v>0.54776390198908254</v>
      </c>
      <c r="E15" s="34">
        <v>0.55494900285632098</v>
      </c>
      <c r="F15" s="55">
        <v>5.2697291912410363E-2</v>
      </c>
      <c r="G15" s="34">
        <v>1.1590395178178752</v>
      </c>
      <c r="H15" s="35">
        <v>4.449979375673335</v>
      </c>
      <c r="I15" s="34">
        <v>2.2739609574402415</v>
      </c>
      <c r="J15" s="34">
        <v>1.9050366485025541</v>
      </c>
      <c r="K15" s="36">
        <v>1.4709065502986225</v>
      </c>
    </row>
    <row r="16" spans="1:11">
      <c r="A16" s="75" t="s">
        <v>59</v>
      </c>
      <c r="B16" s="60">
        <v>-3.0819447241932931E-3</v>
      </c>
      <c r="C16" s="57">
        <v>0.12900328807937075</v>
      </c>
      <c r="D16" s="57">
        <v>0.49342181314239297</v>
      </c>
      <c r="E16" s="57">
        <v>0.37484310552134886</v>
      </c>
      <c r="F16" s="57">
        <v>2.5382399038563399E-2</v>
      </c>
      <c r="G16" s="40">
        <v>1.6038513893356356</v>
      </c>
      <c r="H16" s="41">
        <v>4.0608837805175702</v>
      </c>
      <c r="I16" s="40">
        <v>1.7882824659583625</v>
      </c>
      <c r="J16" s="40">
        <v>1.3805832203138857</v>
      </c>
      <c r="K16" s="58">
        <v>1.3142161322566823</v>
      </c>
    </row>
    <row r="17" spans="1:11">
      <c r="A17" s="78" t="s">
        <v>62</v>
      </c>
      <c r="B17" s="27">
        <v>0.94285385145349043</v>
      </c>
      <c r="C17" s="28">
        <v>0.74255772561459288</v>
      </c>
      <c r="D17" s="28">
        <v>2.3191787313599743</v>
      </c>
      <c r="E17" s="28">
        <v>0.64474726008164429</v>
      </c>
      <c r="F17" s="52">
        <v>0.38345159043601545</v>
      </c>
      <c r="G17" s="28">
        <v>1.4400729887354886</v>
      </c>
      <c r="H17" s="28">
        <v>0.82780545869795075</v>
      </c>
      <c r="I17" s="52">
        <v>0.3770924172474393</v>
      </c>
      <c r="J17" s="28">
        <v>0.66035357583911602</v>
      </c>
      <c r="K17" s="30">
        <v>1.0649383738518876</v>
      </c>
    </row>
    <row r="18" spans="1:11">
      <c r="A18" s="79" t="s">
        <v>62</v>
      </c>
      <c r="B18" s="54">
        <v>1.1072958248913651</v>
      </c>
      <c r="C18" s="34">
        <v>1.1211204292083385</v>
      </c>
      <c r="D18" s="34">
        <v>2.4620554296291108</v>
      </c>
      <c r="E18" s="34">
        <v>1.0158275994212966</v>
      </c>
      <c r="F18" s="34">
        <v>0.54938955886516405</v>
      </c>
      <c r="G18" s="35">
        <v>2.672146303707398</v>
      </c>
      <c r="H18" s="34">
        <v>0.84686228536593045</v>
      </c>
      <c r="I18" s="55">
        <v>0.37851774210346889</v>
      </c>
      <c r="J18" s="34">
        <v>0.89880987233470411</v>
      </c>
      <c r="K18" s="36">
        <v>0.84435589330497529</v>
      </c>
    </row>
    <row r="19" spans="1:11">
      <c r="A19" s="80" t="s">
        <v>62</v>
      </c>
      <c r="B19" s="39">
        <v>1.2024109319985508</v>
      </c>
      <c r="C19" s="40">
        <v>0.88390774714579989</v>
      </c>
      <c r="D19" s="41">
        <v>3.0447153637301403</v>
      </c>
      <c r="E19" s="40">
        <v>0.69547369921712077</v>
      </c>
      <c r="F19" s="57">
        <v>0.47539983453937096</v>
      </c>
      <c r="G19" s="40">
        <v>2.282764097257449</v>
      </c>
      <c r="H19" s="40">
        <v>0.99524591989062072</v>
      </c>
      <c r="I19" s="57">
        <v>0.4343654338141682</v>
      </c>
      <c r="J19" s="40">
        <v>0.79940266654955316</v>
      </c>
      <c r="K19" s="58">
        <v>0.88688139370786268</v>
      </c>
    </row>
    <row r="20" spans="1:11">
      <c r="A20" s="81" t="s">
        <v>57</v>
      </c>
      <c r="B20" s="35">
        <v>1.3660338153835405</v>
      </c>
      <c r="C20" s="44">
        <v>1.1119657686864197</v>
      </c>
      <c r="D20" s="44">
        <v>1.266412912122735</v>
      </c>
      <c r="E20" s="45">
        <v>0.94158742770122839</v>
      </c>
      <c r="F20" s="45">
        <v>0.3825606422930149</v>
      </c>
      <c r="G20" s="44">
        <v>2.3731097172450495</v>
      </c>
      <c r="H20" s="45">
        <v>1.1238291959513089</v>
      </c>
      <c r="I20" s="45">
        <v>0.59219431295774749</v>
      </c>
      <c r="J20" s="45">
        <v>0.84128197804235971</v>
      </c>
      <c r="K20" s="45">
        <v>0.75730429745988415</v>
      </c>
    </row>
    <row r="21" spans="1:11">
      <c r="A21" s="82" t="s">
        <v>57</v>
      </c>
      <c r="B21" s="44">
        <v>1.8399846245438036</v>
      </c>
      <c r="C21" s="44">
        <v>1.7890801535613372</v>
      </c>
      <c r="D21" s="44">
        <v>1.5328945192541192</v>
      </c>
      <c r="E21" s="45">
        <v>0.855788056664193</v>
      </c>
      <c r="F21" s="45">
        <v>0.39503726340066531</v>
      </c>
      <c r="G21" s="44">
        <v>2.3456898903100849</v>
      </c>
      <c r="H21" s="45">
        <v>1.2315039503971577</v>
      </c>
      <c r="I21" s="45">
        <v>0.68165882451510096</v>
      </c>
      <c r="J21" s="45">
        <v>1.0776385553787784</v>
      </c>
      <c r="K21" s="45">
        <v>0.83095167345889309</v>
      </c>
    </row>
    <row r="22" spans="1:11">
      <c r="A22" s="83" t="s">
        <v>57</v>
      </c>
      <c r="B22" s="45">
        <v>0.78874023018549455</v>
      </c>
      <c r="C22" s="45">
        <v>1.0932674067031212</v>
      </c>
      <c r="D22" s="45">
        <v>1.1006839772297892</v>
      </c>
      <c r="E22" s="45">
        <v>0.74079743101036355</v>
      </c>
      <c r="F22" s="45">
        <v>0.38958404206417546</v>
      </c>
      <c r="G22" s="44">
        <v>2.5610469544937451</v>
      </c>
      <c r="H22" s="45">
        <v>1.3314826360405303</v>
      </c>
      <c r="I22" s="45">
        <v>0.45332437455947133</v>
      </c>
      <c r="J22" s="45">
        <v>0.66600953787371475</v>
      </c>
      <c r="K22" s="45">
        <v>0.53855583051217182</v>
      </c>
    </row>
    <row r="23" spans="1:11">
      <c r="A23" s="78" t="s">
        <v>62</v>
      </c>
      <c r="B23" s="27">
        <v>0.94285385145349043</v>
      </c>
      <c r="C23" s="28">
        <v>0.74255772561459288</v>
      </c>
      <c r="D23" s="28">
        <v>2.3191787313599743</v>
      </c>
      <c r="E23" s="28">
        <v>0.64474726008164429</v>
      </c>
      <c r="F23" s="52">
        <v>0.38345159043601545</v>
      </c>
      <c r="G23" s="28">
        <v>1.4400729887354886</v>
      </c>
      <c r="H23" s="28">
        <v>0.82780545869795075</v>
      </c>
      <c r="I23" s="52">
        <v>0.3770924172474393</v>
      </c>
      <c r="J23" s="28">
        <v>0.66035357583911602</v>
      </c>
      <c r="K23" s="30">
        <v>1.0649383738518876</v>
      </c>
    </row>
    <row r="24" spans="1:11">
      <c r="A24" s="79" t="s">
        <v>62</v>
      </c>
      <c r="B24" s="54">
        <v>1.1072958248913651</v>
      </c>
      <c r="C24" s="34">
        <v>1.1211204292083385</v>
      </c>
      <c r="D24" s="34">
        <v>2.4620554296291108</v>
      </c>
      <c r="E24" s="34">
        <v>1.0158275994212966</v>
      </c>
      <c r="F24" s="34">
        <v>0.54938955886516405</v>
      </c>
      <c r="G24" s="35">
        <v>2.672146303707398</v>
      </c>
      <c r="H24" s="34">
        <v>0.84686228536593045</v>
      </c>
      <c r="I24" s="55">
        <v>0.37851774210346889</v>
      </c>
      <c r="J24" s="34">
        <v>0.89880987233470411</v>
      </c>
      <c r="K24" s="36">
        <v>0.84435589330497529</v>
      </c>
    </row>
    <row r="25" spans="1:11">
      <c r="A25" s="80" t="s">
        <v>62</v>
      </c>
      <c r="B25" s="39">
        <v>1.2024109319985508</v>
      </c>
      <c r="C25" s="40">
        <v>0.88390774714579989</v>
      </c>
      <c r="D25" s="41">
        <v>3.0447153637301403</v>
      </c>
      <c r="E25" s="40">
        <v>0.69547369921712077</v>
      </c>
      <c r="F25" s="57">
        <v>0.47539983453937096</v>
      </c>
      <c r="G25" s="40">
        <v>2.282764097257449</v>
      </c>
      <c r="H25" s="40">
        <v>0.99524591989062072</v>
      </c>
      <c r="I25" s="57">
        <v>0.4343654338141682</v>
      </c>
      <c r="J25" s="40">
        <v>0.79940266654955316</v>
      </c>
      <c r="K25" s="58">
        <v>0.88688139370786268</v>
      </c>
    </row>
    <row r="26" spans="1:11">
      <c r="A26" s="73" t="s">
        <v>63</v>
      </c>
      <c r="B26" s="59">
        <v>3.0468276844222875E-2</v>
      </c>
      <c r="C26" s="52">
        <v>3.42384704159144E-2</v>
      </c>
      <c r="D26" s="52">
        <v>1.5211931700189786E-2</v>
      </c>
      <c r="E26" s="52">
        <v>0.10541017452328773</v>
      </c>
      <c r="F26" s="52">
        <v>0.14123884133665626</v>
      </c>
      <c r="G26" s="28">
        <v>1.0276267914055526</v>
      </c>
      <c r="H26" s="52">
        <v>0.34674240596264816</v>
      </c>
      <c r="I26" s="52">
        <v>-2.5757928417630801E-2</v>
      </c>
      <c r="J26" s="29">
        <v>10.120031830959569</v>
      </c>
      <c r="K26" s="61">
        <v>6.2967798476000758E-2</v>
      </c>
    </row>
    <row r="27" spans="1:11">
      <c r="A27" s="74" t="s">
        <v>63</v>
      </c>
      <c r="B27" s="33">
        <v>4.410446221257714E-2</v>
      </c>
      <c r="C27" s="55">
        <v>3.8524980071602676E-2</v>
      </c>
      <c r="D27" s="55">
        <v>9.3975444452230925E-2</v>
      </c>
      <c r="E27" s="55">
        <v>7.9603044873468573E-2</v>
      </c>
      <c r="F27" s="55">
        <v>0.26437166038628085</v>
      </c>
      <c r="G27" s="34">
        <v>1.098119415306533</v>
      </c>
      <c r="H27" s="34">
        <v>0.78049998989545954</v>
      </c>
      <c r="I27" s="55">
        <v>1.3736565066269076E-2</v>
      </c>
      <c r="J27" s="35">
        <v>9.2107394997576737</v>
      </c>
      <c r="K27" s="64">
        <v>9.8231948551354781E-2</v>
      </c>
    </row>
    <row r="28" spans="1:11">
      <c r="A28" s="75" t="s">
        <v>63</v>
      </c>
      <c r="B28" s="60">
        <v>1.2156302181864989E-3</v>
      </c>
      <c r="C28" s="57">
        <v>-1.0568584519905371E-2</v>
      </c>
      <c r="D28" s="57">
        <v>-3.2631366329522848E-2</v>
      </c>
      <c r="E28" s="57">
        <v>-2.5361690504871168E-2</v>
      </c>
      <c r="F28" s="57">
        <v>0.24010880597200737</v>
      </c>
      <c r="G28" s="57">
        <v>0.9272193882383043</v>
      </c>
      <c r="H28" s="57">
        <v>0.32419855546222864</v>
      </c>
      <c r="I28" s="57">
        <v>-8.364897848226284E-2</v>
      </c>
      <c r="J28" s="41">
        <v>8.060646541113595</v>
      </c>
      <c r="K28" s="62">
        <v>1.8736095052378193E-2</v>
      </c>
    </row>
    <row r="29" spans="1:11">
      <c r="A29" s="85" t="s">
        <v>68</v>
      </c>
      <c r="B29" s="27">
        <v>1.4317124049981358</v>
      </c>
      <c r="C29" s="28">
        <v>0.88418400593993374</v>
      </c>
      <c r="D29" s="28">
        <v>1.3653693609046476</v>
      </c>
      <c r="E29" s="28">
        <v>0.58830889961889055</v>
      </c>
      <c r="F29" s="28">
        <v>0.7880130663427779</v>
      </c>
      <c r="G29" s="28">
        <v>0.73248319870838241</v>
      </c>
      <c r="H29" s="52">
        <v>0.3819238289468127</v>
      </c>
      <c r="I29" s="52">
        <v>0.16124048864233911</v>
      </c>
      <c r="J29" s="29">
        <v>3.3258307144344776</v>
      </c>
      <c r="K29" s="30">
        <v>0.65331734160330723</v>
      </c>
    </row>
    <row r="30" spans="1:11">
      <c r="A30" s="85" t="s">
        <v>68</v>
      </c>
      <c r="B30" s="54">
        <v>1.1712512963808619</v>
      </c>
      <c r="C30" s="34">
        <v>0.77260384370291246</v>
      </c>
      <c r="D30" s="34">
        <v>1.6169335200417163</v>
      </c>
      <c r="E30" s="34">
        <v>0.6011610042615122</v>
      </c>
      <c r="F30" s="34">
        <v>0.81413566967063378</v>
      </c>
      <c r="G30" s="34">
        <v>0.71062946867689802</v>
      </c>
      <c r="H30" s="34">
        <v>0.50273672220967502</v>
      </c>
      <c r="I30" s="55">
        <v>0.19023785954423983</v>
      </c>
      <c r="J30" s="35">
        <v>3.3401933876463388</v>
      </c>
      <c r="K30" s="36">
        <v>0.65427882682376826</v>
      </c>
    </row>
    <row r="31" spans="1:11">
      <c r="A31" s="85" t="s">
        <v>68</v>
      </c>
      <c r="B31" s="39">
        <v>1.357581738786823</v>
      </c>
      <c r="C31" s="40">
        <v>0.82287669281040332</v>
      </c>
      <c r="D31" s="40">
        <v>1.5286150623190291</v>
      </c>
      <c r="E31" s="40">
        <v>0.71490622536900228</v>
      </c>
      <c r="F31" s="40">
        <v>1.0449248064606815</v>
      </c>
      <c r="G31" s="40">
        <v>0.57756661324270664</v>
      </c>
      <c r="H31" s="57">
        <v>0.43283094162587915</v>
      </c>
      <c r="I31" s="57">
        <v>0.19381670047982416</v>
      </c>
      <c r="J31" s="41">
        <v>4.9707118290895931</v>
      </c>
      <c r="K31" s="58">
        <v>0.66962448071778147</v>
      </c>
    </row>
    <row r="32" spans="1:11">
      <c r="A32" s="81" t="s">
        <v>53</v>
      </c>
      <c r="B32" s="27">
        <v>0.50005347665077149</v>
      </c>
      <c r="C32" s="28">
        <v>0.85088032491685894</v>
      </c>
      <c r="D32" s="29">
        <v>1.3061293515782473</v>
      </c>
      <c r="E32" s="28">
        <v>0.73339569131174909</v>
      </c>
      <c r="F32" s="28">
        <v>0.58567399493132699</v>
      </c>
      <c r="G32" s="29">
        <v>2.7578466562596269</v>
      </c>
      <c r="H32" s="29">
        <v>1.5169009574102734</v>
      </c>
      <c r="I32" s="28">
        <v>0.76343052860153815</v>
      </c>
      <c r="J32" s="29">
        <v>1.4082281443946993</v>
      </c>
      <c r="K32" s="30">
        <v>1.0846460649970691</v>
      </c>
    </row>
    <row r="33" spans="1:11">
      <c r="A33" s="82" t="s">
        <v>53</v>
      </c>
      <c r="B33" s="33">
        <v>0.21720324652088496</v>
      </c>
      <c r="C33" s="34">
        <v>0.8483338826945428</v>
      </c>
      <c r="D33" s="35">
        <v>1.712895566778502</v>
      </c>
      <c r="E33" s="34">
        <v>0.51326683022261632</v>
      </c>
      <c r="F33" s="34">
        <v>0.31369905196916975</v>
      </c>
      <c r="G33" s="35">
        <v>2.4471784376964481</v>
      </c>
      <c r="H33" s="35">
        <v>1.4783858490425137</v>
      </c>
      <c r="I33" s="34">
        <v>0.8050221361208667</v>
      </c>
      <c r="J33" s="34">
        <v>0.92214098828041136</v>
      </c>
      <c r="K33" s="36">
        <v>1.0531439407458392</v>
      </c>
    </row>
    <row r="34" spans="1:11">
      <c r="A34" s="82" t="s">
        <v>53</v>
      </c>
      <c r="B34" s="39">
        <v>0.62795822147694624</v>
      </c>
      <c r="C34" s="40">
        <v>0.68240849426779171</v>
      </c>
      <c r="D34" s="40">
        <v>0.94246349723768552</v>
      </c>
      <c r="E34" s="40">
        <v>1.1426775763829424</v>
      </c>
      <c r="F34" s="40">
        <v>0.32706858016399393</v>
      </c>
      <c r="G34" s="41">
        <v>2.5832052483648837</v>
      </c>
      <c r="H34" s="41">
        <v>1.5714557665532649</v>
      </c>
      <c r="I34" s="40">
        <v>0.77216609910340028</v>
      </c>
      <c r="J34" s="40">
        <v>1.0467975970243157</v>
      </c>
      <c r="K34" s="42">
        <v>1.4853437983008162</v>
      </c>
    </row>
    <row r="35" spans="1:11">
      <c r="A35" s="73" t="s">
        <v>63</v>
      </c>
      <c r="B35" s="59">
        <v>3.0468276844222875E-2</v>
      </c>
      <c r="C35" s="52">
        <v>3.42384704159144E-2</v>
      </c>
      <c r="D35" s="52">
        <v>1.5211931700189786E-2</v>
      </c>
      <c r="E35" s="52">
        <v>0.10541017452328773</v>
      </c>
      <c r="F35" s="52">
        <v>0.14123884133665626</v>
      </c>
      <c r="G35" s="28">
        <v>1.0276267914055526</v>
      </c>
      <c r="H35" s="52">
        <v>0.34674240596264816</v>
      </c>
      <c r="I35" s="52">
        <v>-2.5757928417630801E-2</v>
      </c>
      <c r="J35" s="29">
        <v>10.120031830959569</v>
      </c>
      <c r="K35" s="61">
        <v>6.2967798476000758E-2</v>
      </c>
    </row>
    <row r="36" spans="1:11">
      <c r="A36" s="74" t="s">
        <v>63</v>
      </c>
      <c r="B36" s="33">
        <v>4.410446221257714E-2</v>
      </c>
      <c r="C36" s="55">
        <v>3.8524980071602676E-2</v>
      </c>
      <c r="D36" s="55">
        <v>9.3975444452230925E-2</v>
      </c>
      <c r="E36" s="55">
        <v>7.9603044873468573E-2</v>
      </c>
      <c r="F36" s="55">
        <v>0.26437166038628085</v>
      </c>
      <c r="G36" s="34">
        <v>1.098119415306533</v>
      </c>
      <c r="H36" s="34">
        <v>0.78049998989545954</v>
      </c>
      <c r="I36" s="55">
        <v>1.3736565066269076E-2</v>
      </c>
      <c r="J36" s="35">
        <v>9.2107394997576737</v>
      </c>
      <c r="K36" s="64">
        <v>9.8231948551354781E-2</v>
      </c>
    </row>
    <row r="37" spans="1:11">
      <c r="A37" s="75" t="s">
        <v>63</v>
      </c>
      <c r="B37" s="60">
        <v>1.2156302181864989E-3</v>
      </c>
      <c r="C37" s="57">
        <v>-1.0568584519905371E-2</v>
      </c>
      <c r="D37" s="57">
        <v>-3.2631366329522848E-2</v>
      </c>
      <c r="E37" s="57">
        <v>-2.5361690504871168E-2</v>
      </c>
      <c r="F37" s="57">
        <v>0.24010880597200737</v>
      </c>
      <c r="G37" s="57">
        <v>0.9272193882383043</v>
      </c>
      <c r="H37" s="57">
        <v>0.32419855546222864</v>
      </c>
      <c r="I37" s="57">
        <v>-8.364897848226284E-2</v>
      </c>
      <c r="J37" s="41">
        <v>8.060646541113595</v>
      </c>
      <c r="K37" s="62">
        <v>1.8736095052378193E-2</v>
      </c>
    </row>
    <row r="38" spans="1:11">
      <c r="A38" s="86" t="s">
        <v>58</v>
      </c>
      <c r="B38" s="59">
        <v>0.28691550543915267</v>
      </c>
      <c r="C38" s="28">
        <v>0.50899353236471057</v>
      </c>
      <c r="D38" s="52">
        <v>0.48891218174012013</v>
      </c>
      <c r="E38" s="52">
        <v>0.35342141559436485</v>
      </c>
      <c r="F38" s="52">
        <v>0.32911655749291135</v>
      </c>
      <c r="G38" s="29">
        <v>4.1149429361900864</v>
      </c>
      <c r="H38" s="28">
        <v>1.6065151223659517</v>
      </c>
      <c r="I38" s="28">
        <v>0.86702111200057375</v>
      </c>
      <c r="J38" s="29">
        <v>2.6892797468966356</v>
      </c>
      <c r="K38" s="30">
        <v>0.69199689595719749</v>
      </c>
    </row>
    <row r="39" spans="1:11">
      <c r="A39" s="86" t="s">
        <v>58</v>
      </c>
      <c r="B39" s="33">
        <v>0.26177657133164417</v>
      </c>
      <c r="C39" s="55">
        <v>0.26643040465525963</v>
      </c>
      <c r="D39" s="34">
        <v>0.6920267480593596</v>
      </c>
      <c r="E39" s="55">
        <v>0.43030929190409584</v>
      </c>
      <c r="F39" s="55">
        <v>0.30064646252242572</v>
      </c>
      <c r="G39" s="35">
        <v>4.6233811741735726</v>
      </c>
      <c r="H39" s="34">
        <v>1.6722639696057819</v>
      </c>
      <c r="I39" s="34">
        <v>0.50078572856437797</v>
      </c>
      <c r="J39" s="34">
        <v>2.0870882350456146</v>
      </c>
      <c r="K39" s="64">
        <v>0.32863222590297075</v>
      </c>
    </row>
    <row r="40" spans="1:11">
      <c r="A40" s="86" t="s">
        <v>58</v>
      </c>
      <c r="B40" s="60">
        <v>0.17619012239195897</v>
      </c>
      <c r="C40" s="57">
        <v>0.40948050175511636</v>
      </c>
      <c r="D40" s="40">
        <v>0.53352268118341084</v>
      </c>
      <c r="E40" s="57">
        <v>0.37826269703597443</v>
      </c>
      <c r="F40" s="57">
        <v>0.23104394814368609</v>
      </c>
      <c r="G40" s="41">
        <v>4.5309351219042275</v>
      </c>
      <c r="H40" s="40">
        <v>1.448757041383093</v>
      </c>
      <c r="I40" s="57">
        <v>0.2848418309507959</v>
      </c>
      <c r="J40" s="40">
        <v>1.5777642724126553</v>
      </c>
      <c r="K40" s="62">
        <v>0.32874596503228309</v>
      </c>
    </row>
    <row r="41" spans="1:11">
      <c r="A41" s="87" t="s">
        <v>55</v>
      </c>
      <c r="B41" s="27">
        <v>0.51552765875369244</v>
      </c>
      <c r="C41" s="52">
        <v>0.43032862148437179</v>
      </c>
      <c r="D41" s="28">
        <v>1.2177632647618979</v>
      </c>
      <c r="E41" s="28">
        <v>0.81125344139273092</v>
      </c>
      <c r="F41" s="28">
        <v>2.2465516028360848</v>
      </c>
      <c r="G41" s="28">
        <v>2.1746374113761977</v>
      </c>
      <c r="H41" s="28">
        <v>1.0238235327691694</v>
      </c>
      <c r="I41" s="28">
        <v>0.64805498264746308</v>
      </c>
      <c r="J41" s="52">
        <v>0.44835817857994376</v>
      </c>
      <c r="K41" s="30">
        <v>1.2998915444703905</v>
      </c>
    </row>
    <row r="42" spans="1:11">
      <c r="A42" s="87" t="s">
        <v>55</v>
      </c>
      <c r="B42" s="33">
        <v>0.40656155704700409</v>
      </c>
      <c r="C42" s="55">
        <v>0.27670442571450937</v>
      </c>
      <c r="D42" s="34">
        <v>1.1624019621177537</v>
      </c>
      <c r="E42" s="34">
        <v>1.0587767232854279</v>
      </c>
      <c r="F42" s="34">
        <v>1.717261447091615</v>
      </c>
      <c r="G42" s="34">
        <v>2.2681622635021155</v>
      </c>
      <c r="H42" s="34">
        <v>0.70214427508675992</v>
      </c>
      <c r="I42" s="34">
        <v>0.65741085825605816</v>
      </c>
      <c r="J42" s="55">
        <v>0.49828402635465097</v>
      </c>
      <c r="K42" s="36">
        <v>2.1837560221060901</v>
      </c>
    </row>
    <row r="43" spans="1:11">
      <c r="A43" s="87" t="s">
        <v>55</v>
      </c>
      <c r="B43" s="60">
        <v>0.40319588011117252</v>
      </c>
      <c r="C43" s="57">
        <v>0.26410018271292346</v>
      </c>
      <c r="D43" s="40">
        <v>1.2458611143762244</v>
      </c>
      <c r="E43" s="40">
        <v>0.89217938141989883</v>
      </c>
      <c r="F43" s="40">
        <v>1.9952368141100474</v>
      </c>
      <c r="G43" s="40">
        <v>2.1044435322258397</v>
      </c>
      <c r="H43" s="40">
        <v>0.95323252609301623</v>
      </c>
      <c r="I43" s="40">
        <v>0.80737687957615856</v>
      </c>
      <c r="J43" s="40">
        <v>0.62651009029636318</v>
      </c>
      <c r="K43" s="58">
        <v>1.9602097994444292</v>
      </c>
    </row>
    <row r="44" spans="1:11">
      <c r="A44" s="86" t="s">
        <v>58</v>
      </c>
      <c r="B44" s="59">
        <v>0.28691550543915267</v>
      </c>
      <c r="C44" s="28">
        <v>0.50899353236471057</v>
      </c>
      <c r="D44" s="52">
        <v>0.48891218174012013</v>
      </c>
      <c r="E44" s="52">
        <v>0.35342141559436485</v>
      </c>
      <c r="F44" s="52">
        <v>0.32911655749291135</v>
      </c>
      <c r="G44" s="29">
        <v>4.1149429361900864</v>
      </c>
      <c r="H44" s="28">
        <v>1.6065151223659517</v>
      </c>
      <c r="I44" s="28">
        <v>0.86702111200057375</v>
      </c>
      <c r="J44" s="29">
        <v>2.6892797468966356</v>
      </c>
      <c r="K44" s="30">
        <v>0.69199689595719749</v>
      </c>
    </row>
    <row r="45" spans="1:11">
      <c r="A45" s="86" t="s">
        <v>58</v>
      </c>
      <c r="B45" s="33">
        <v>0.26177657133164417</v>
      </c>
      <c r="C45" s="55">
        <v>0.26643040465525963</v>
      </c>
      <c r="D45" s="34">
        <v>0.6920267480593596</v>
      </c>
      <c r="E45" s="55">
        <v>0.43030929190409584</v>
      </c>
      <c r="F45" s="55">
        <v>0.30064646252242572</v>
      </c>
      <c r="G45" s="35">
        <v>4.6233811741735726</v>
      </c>
      <c r="H45" s="34">
        <v>1.6722639696057819</v>
      </c>
      <c r="I45" s="34">
        <v>0.50078572856437797</v>
      </c>
      <c r="J45" s="34">
        <v>2.0870882350456146</v>
      </c>
      <c r="K45" s="64">
        <v>0.32863222590297075</v>
      </c>
    </row>
    <row r="46" spans="1:11">
      <c r="A46" s="86" t="s">
        <v>58</v>
      </c>
      <c r="B46" s="60">
        <v>0.17619012239195897</v>
      </c>
      <c r="C46" s="57">
        <v>0.40948050175511636</v>
      </c>
      <c r="D46" s="40">
        <v>0.53352268118341084</v>
      </c>
      <c r="E46" s="57">
        <v>0.37826269703597443</v>
      </c>
      <c r="F46" s="57">
        <v>0.23104394814368609</v>
      </c>
      <c r="G46" s="41">
        <v>4.5309351219042275</v>
      </c>
      <c r="H46" s="40">
        <v>1.448757041383093</v>
      </c>
      <c r="I46" s="57">
        <v>0.2848418309507959</v>
      </c>
      <c r="J46" s="40">
        <v>1.5777642724126553</v>
      </c>
      <c r="K46" s="62">
        <v>0.32874596503228309</v>
      </c>
    </row>
    <row r="47" spans="1:11">
      <c r="A47" s="88" t="s">
        <v>68</v>
      </c>
      <c r="B47" s="27">
        <v>1.4317124049981358</v>
      </c>
      <c r="C47" s="28">
        <v>0.88418400593993374</v>
      </c>
      <c r="D47" s="28">
        <v>1.3653693609046476</v>
      </c>
      <c r="E47" s="28">
        <v>0.58830889961889055</v>
      </c>
      <c r="F47" s="28">
        <v>0.7880130663427779</v>
      </c>
      <c r="G47" s="28">
        <v>0.73248319870838241</v>
      </c>
      <c r="H47" s="52">
        <v>0.3819238289468127</v>
      </c>
      <c r="I47" s="52">
        <v>0.16124048864233911</v>
      </c>
      <c r="J47" s="29">
        <v>3.3258307144344776</v>
      </c>
      <c r="K47" s="30">
        <v>0.65331734160330723</v>
      </c>
    </row>
    <row r="48" spans="1:11">
      <c r="A48" s="88" t="s">
        <v>68</v>
      </c>
      <c r="B48" s="54">
        <v>1.1712512963808619</v>
      </c>
      <c r="C48" s="34">
        <v>0.77260384370291246</v>
      </c>
      <c r="D48" s="34">
        <v>1.6169335200417163</v>
      </c>
      <c r="E48" s="34">
        <v>0.6011610042615122</v>
      </c>
      <c r="F48" s="34">
        <v>0.81413566967063378</v>
      </c>
      <c r="G48" s="34">
        <v>0.71062946867689802</v>
      </c>
      <c r="H48" s="34">
        <v>0.50273672220967502</v>
      </c>
      <c r="I48" s="55">
        <v>0.19023785954423983</v>
      </c>
      <c r="J48" s="35">
        <v>3.3401933876463388</v>
      </c>
      <c r="K48" s="36">
        <v>0.65427882682376826</v>
      </c>
    </row>
    <row r="49" spans="1:11">
      <c r="A49" s="88" t="s">
        <v>68</v>
      </c>
      <c r="B49" s="39">
        <v>1.357581738786823</v>
      </c>
      <c r="C49" s="40">
        <v>0.82287669281040332</v>
      </c>
      <c r="D49" s="40">
        <v>1.5286150623190291</v>
      </c>
      <c r="E49" s="40">
        <v>0.71490622536900228</v>
      </c>
      <c r="F49" s="40">
        <v>1.0449248064606815</v>
      </c>
      <c r="G49" s="40">
        <v>0.57756661324270664</v>
      </c>
      <c r="H49" s="57">
        <v>0.43283094162587915</v>
      </c>
      <c r="I49" s="57">
        <v>0.19381670047982416</v>
      </c>
      <c r="J49" s="41">
        <v>4.9707118290895931</v>
      </c>
      <c r="K49" s="58">
        <v>0.66962448071778147</v>
      </c>
    </row>
    <row r="50" spans="1:11">
      <c r="A50" s="87" t="s">
        <v>53</v>
      </c>
      <c r="B50" s="27">
        <v>0.50005347665077149</v>
      </c>
      <c r="C50" s="28">
        <v>0.85088032491685894</v>
      </c>
      <c r="D50" s="29">
        <v>1.3061293515782473</v>
      </c>
      <c r="E50" s="28">
        <v>0.73339569131174909</v>
      </c>
      <c r="F50" s="28">
        <v>0.58567399493132699</v>
      </c>
      <c r="G50" s="29">
        <v>2.7578466562596269</v>
      </c>
      <c r="H50" s="29">
        <v>1.5169009574102734</v>
      </c>
      <c r="I50" s="28">
        <v>0.76343052860153815</v>
      </c>
      <c r="J50" s="29">
        <v>1.4082281443946993</v>
      </c>
      <c r="K50" s="30">
        <v>1.0846460649970691</v>
      </c>
    </row>
    <row r="51" spans="1:11">
      <c r="A51" s="87" t="s">
        <v>53</v>
      </c>
      <c r="B51" s="33">
        <v>0.21720324652088496</v>
      </c>
      <c r="C51" s="34">
        <v>0.8483338826945428</v>
      </c>
      <c r="D51" s="35">
        <v>1.712895566778502</v>
      </c>
      <c r="E51" s="34">
        <v>0.51326683022261632</v>
      </c>
      <c r="F51" s="34">
        <v>0.31369905196916975</v>
      </c>
      <c r="G51" s="35">
        <v>2.4471784376964481</v>
      </c>
      <c r="H51" s="35">
        <v>1.4783858490425137</v>
      </c>
      <c r="I51" s="34">
        <v>0.8050221361208667</v>
      </c>
      <c r="J51" s="34">
        <v>0.92214098828041136</v>
      </c>
      <c r="K51" s="36">
        <v>1.0531439407458392</v>
      </c>
    </row>
    <row r="52" spans="1:11">
      <c r="A52" s="87" t="s">
        <v>53</v>
      </c>
      <c r="B52" s="39">
        <v>0.62795822147694624</v>
      </c>
      <c r="C52" s="40">
        <v>0.68240849426779171</v>
      </c>
      <c r="D52" s="40">
        <v>0.94246349723768552</v>
      </c>
      <c r="E52" s="40">
        <v>1.1426775763829424</v>
      </c>
      <c r="F52" s="40">
        <v>0.32706858016399393</v>
      </c>
      <c r="G52" s="41">
        <v>2.5832052483648837</v>
      </c>
      <c r="H52" s="41">
        <v>1.5714557665532649</v>
      </c>
      <c r="I52" s="40">
        <v>0.77216609910340028</v>
      </c>
      <c r="J52" s="40">
        <v>1.0467975970243157</v>
      </c>
      <c r="K52" s="42">
        <v>1.4853437983008162</v>
      </c>
    </row>
    <row r="53" spans="1:11">
      <c r="A53" s="87" t="s">
        <v>55</v>
      </c>
      <c r="B53" s="27">
        <v>0.51552765875369244</v>
      </c>
      <c r="C53" s="52">
        <v>0.43032862148437179</v>
      </c>
      <c r="D53" s="28">
        <v>1.2177632647618979</v>
      </c>
      <c r="E53" s="28">
        <v>0.81125344139273092</v>
      </c>
      <c r="F53" s="28">
        <v>2.2465516028360848</v>
      </c>
      <c r="G53" s="28">
        <v>2.1746374113761977</v>
      </c>
      <c r="H53" s="28">
        <v>1.0238235327691694</v>
      </c>
      <c r="I53" s="28">
        <v>0.64805498264746308</v>
      </c>
      <c r="J53" s="52">
        <v>0.44835817857994376</v>
      </c>
      <c r="K53" s="30">
        <v>1.2998915444703905</v>
      </c>
    </row>
    <row r="54" spans="1:11">
      <c r="A54" s="87" t="s">
        <v>55</v>
      </c>
      <c r="B54" s="33">
        <v>0.40656155704700409</v>
      </c>
      <c r="C54" s="55">
        <v>0.27670442571450937</v>
      </c>
      <c r="D54" s="34">
        <v>1.1624019621177537</v>
      </c>
      <c r="E54" s="34">
        <v>1.0587767232854279</v>
      </c>
      <c r="F54" s="34">
        <v>1.717261447091615</v>
      </c>
      <c r="G54" s="34">
        <v>2.2681622635021155</v>
      </c>
      <c r="H54" s="34">
        <v>0.70214427508675992</v>
      </c>
      <c r="I54" s="34">
        <v>0.65741085825605816</v>
      </c>
      <c r="J54" s="55">
        <v>0.49828402635465097</v>
      </c>
      <c r="K54" s="36">
        <v>2.1837560221060901</v>
      </c>
    </row>
    <row r="55" spans="1:11">
      <c r="A55" s="87" t="s">
        <v>55</v>
      </c>
      <c r="B55" s="60">
        <v>0.40319588011117252</v>
      </c>
      <c r="C55" s="57">
        <v>0.26410018271292346</v>
      </c>
      <c r="D55" s="40">
        <v>1.2458611143762244</v>
      </c>
      <c r="E55" s="40">
        <v>0.89217938141989883</v>
      </c>
      <c r="F55" s="40">
        <v>1.9952368141100474</v>
      </c>
      <c r="G55" s="40">
        <v>2.1044435322258397</v>
      </c>
      <c r="H55" s="40">
        <v>0.95323252609301623</v>
      </c>
      <c r="I55" s="40">
        <v>0.80737687957615856</v>
      </c>
      <c r="J55" s="40">
        <v>0.62651009029636318</v>
      </c>
      <c r="K55" s="58">
        <v>1.9602097994444292</v>
      </c>
    </row>
    <row r="56" spans="1:11">
      <c r="A56" s="86" t="s">
        <v>60</v>
      </c>
      <c r="B56" s="59">
        <v>6.6946719945733799E-2</v>
      </c>
      <c r="C56" s="52">
        <v>0.17045210089581628</v>
      </c>
      <c r="D56" s="52">
        <v>6.3781075532776801E-2</v>
      </c>
      <c r="E56" s="52">
        <v>5.3213939698246858E-2</v>
      </c>
      <c r="F56" s="52">
        <v>0.3837281513312043</v>
      </c>
      <c r="G56" s="29">
        <v>4.1104155403559997</v>
      </c>
      <c r="H56" s="29">
        <v>5.4347447468052144</v>
      </c>
      <c r="I56" s="52">
        <v>9.9909052396746592E-2</v>
      </c>
      <c r="J56" s="52">
        <v>7.3995262735478424E-3</v>
      </c>
      <c r="K56" s="61">
        <v>0.13546390233186539</v>
      </c>
    </row>
    <row r="57" spans="1:11">
      <c r="A57" s="86" t="s">
        <v>60</v>
      </c>
      <c r="B57" s="33">
        <v>0.32753148435723167</v>
      </c>
      <c r="C57" s="55">
        <v>0.25125914991071335</v>
      </c>
      <c r="D57" s="55">
        <v>0.16447717844006615</v>
      </c>
      <c r="E57" s="55">
        <v>0.25395386469723796</v>
      </c>
      <c r="F57" s="55">
        <v>0.20793063211797752</v>
      </c>
      <c r="G57" s="35">
        <v>4.2677920886599816</v>
      </c>
      <c r="H57" s="35">
        <v>4.1980260223978414</v>
      </c>
      <c r="I57" s="55">
        <v>0.11112610208369246</v>
      </c>
      <c r="J57" s="55">
        <v>0.17477250147585335</v>
      </c>
      <c r="K57" s="64">
        <v>0.14828298303939844</v>
      </c>
    </row>
    <row r="58" spans="1:11">
      <c r="A58" s="86" t="s">
        <v>60</v>
      </c>
      <c r="B58" s="60">
        <v>0.20805143768263709</v>
      </c>
      <c r="C58" s="57">
        <v>0.13187521023991755</v>
      </c>
      <c r="D58" s="57">
        <v>0.17951669248967905</v>
      </c>
      <c r="E58" s="57">
        <v>0.19658911925215297</v>
      </c>
      <c r="F58" s="57">
        <v>0.29725884182209261</v>
      </c>
      <c r="G58" s="41">
        <v>4.9008169467724256</v>
      </c>
      <c r="H58" s="41">
        <v>6.0552451161858727</v>
      </c>
      <c r="I58" s="57">
        <v>4.9103087660943234E-2</v>
      </c>
      <c r="J58" s="57">
        <v>0.20099873498343063</v>
      </c>
      <c r="K58" s="62">
        <v>0.14933805016371732</v>
      </c>
    </row>
    <row r="59" spans="1:11">
      <c r="A59" s="86" t="s">
        <v>58</v>
      </c>
      <c r="B59" s="59">
        <v>0.28691550543915267</v>
      </c>
      <c r="C59" s="28">
        <v>0.50899353236471057</v>
      </c>
      <c r="D59" s="52">
        <v>0.48891218174012013</v>
      </c>
      <c r="E59" s="52">
        <v>0.35342141559436485</v>
      </c>
      <c r="F59" s="52">
        <v>0.32911655749291135</v>
      </c>
      <c r="G59" s="29">
        <v>4.1149429361900864</v>
      </c>
      <c r="H59" s="28">
        <v>1.6065151223659517</v>
      </c>
      <c r="I59" s="28">
        <v>0.86702111200057375</v>
      </c>
      <c r="J59" s="29">
        <v>2.6892797468966356</v>
      </c>
      <c r="K59" s="30">
        <v>0.69199689595719749</v>
      </c>
    </row>
    <row r="60" spans="1:11">
      <c r="A60" s="86" t="s">
        <v>58</v>
      </c>
      <c r="B60" s="33">
        <v>0.26177657133164417</v>
      </c>
      <c r="C60" s="55">
        <v>0.26643040465525963</v>
      </c>
      <c r="D60" s="34">
        <v>0.6920267480593596</v>
      </c>
      <c r="E60" s="55">
        <v>0.43030929190409584</v>
      </c>
      <c r="F60" s="55">
        <v>0.30064646252242572</v>
      </c>
      <c r="G60" s="35">
        <v>4.6233811741735726</v>
      </c>
      <c r="H60" s="34">
        <v>1.6722639696057819</v>
      </c>
      <c r="I60" s="34">
        <v>0.50078572856437797</v>
      </c>
      <c r="J60" s="34">
        <v>2.0870882350456146</v>
      </c>
      <c r="K60" s="64">
        <v>0.32863222590297075</v>
      </c>
    </row>
    <row r="61" spans="1:11">
      <c r="A61" s="86" t="s">
        <v>58</v>
      </c>
      <c r="B61" s="60">
        <v>0.17619012239195897</v>
      </c>
      <c r="C61" s="57">
        <v>0.40948050175511636</v>
      </c>
      <c r="D61" s="40">
        <v>0.53352268118341084</v>
      </c>
      <c r="E61" s="57">
        <v>0.37826269703597443</v>
      </c>
      <c r="F61" s="57">
        <v>0.23104394814368609</v>
      </c>
      <c r="G61" s="41">
        <v>4.5309351219042275</v>
      </c>
      <c r="H61" s="40">
        <v>1.448757041383093</v>
      </c>
      <c r="I61" s="57">
        <v>0.2848418309507959</v>
      </c>
      <c r="J61" s="40">
        <v>1.5777642724126553</v>
      </c>
      <c r="K61" s="62">
        <v>0.32874596503228309</v>
      </c>
    </row>
    <row r="62" spans="1:11">
      <c r="A62" s="86" t="s">
        <v>60</v>
      </c>
      <c r="B62" s="59">
        <v>6.6946719945733799E-2</v>
      </c>
      <c r="C62" s="52">
        <v>0.17045210089581628</v>
      </c>
      <c r="D62" s="52">
        <v>6.3781075532776801E-2</v>
      </c>
      <c r="E62" s="52">
        <v>5.3213939698246858E-2</v>
      </c>
      <c r="F62" s="52">
        <v>0.3837281513312043</v>
      </c>
      <c r="G62" s="29">
        <v>4.1104155403559997</v>
      </c>
      <c r="H62" s="29">
        <v>5.4347447468052144</v>
      </c>
      <c r="I62" s="52">
        <v>9.9909052396746592E-2</v>
      </c>
      <c r="J62" s="52">
        <v>7.3995262735478424E-3</v>
      </c>
      <c r="K62" s="61">
        <v>0.13546390233186539</v>
      </c>
    </row>
    <row r="63" spans="1:11">
      <c r="A63" s="86" t="s">
        <v>60</v>
      </c>
      <c r="B63" s="33">
        <v>0.32753148435723167</v>
      </c>
      <c r="C63" s="55">
        <v>0.25125914991071335</v>
      </c>
      <c r="D63" s="55">
        <v>0.16447717844006615</v>
      </c>
      <c r="E63" s="55">
        <v>0.25395386469723796</v>
      </c>
      <c r="F63" s="55">
        <v>0.20793063211797752</v>
      </c>
      <c r="G63" s="35">
        <v>4.2677920886599816</v>
      </c>
      <c r="H63" s="35">
        <v>4.1980260223978414</v>
      </c>
      <c r="I63" s="55">
        <v>0.11112610208369246</v>
      </c>
      <c r="J63" s="55">
        <v>0.17477250147585335</v>
      </c>
      <c r="K63" s="64">
        <v>0.14828298303939844</v>
      </c>
    </row>
    <row r="64" spans="1:11">
      <c r="A64" s="86" t="s">
        <v>60</v>
      </c>
      <c r="B64" s="60">
        <v>0.20805143768263709</v>
      </c>
      <c r="C64" s="57">
        <v>0.13187521023991755</v>
      </c>
      <c r="D64" s="57">
        <v>0.17951669248967905</v>
      </c>
      <c r="E64" s="57">
        <v>0.19658911925215297</v>
      </c>
      <c r="F64" s="57">
        <v>0.29725884182209261</v>
      </c>
      <c r="G64" s="41">
        <v>4.9008169467724256</v>
      </c>
      <c r="H64" s="41">
        <v>6.0552451161858727</v>
      </c>
      <c r="I64" s="57">
        <v>4.9103087660943234E-2</v>
      </c>
      <c r="J64" s="57">
        <v>0.20099873498343063</v>
      </c>
      <c r="K64" s="62">
        <v>0.14933805016371732</v>
      </c>
    </row>
    <row r="65" spans="1:11">
      <c r="A65" s="88" t="s">
        <v>68</v>
      </c>
      <c r="B65" s="27">
        <v>1.4317124049981358</v>
      </c>
      <c r="C65" s="28">
        <v>0.88418400593993374</v>
      </c>
      <c r="D65" s="28">
        <v>1.3653693609046476</v>
      </c>
      <c r="E65" s="28">
        <v>0.58830889961889055</v>
      </c>
      <c r="F65" s="28">
        <v>0.7880130663427779</v>
      </c>
      <c r="G65" s="28">
        <v>0.73248319870838241</v>
      </c>
      <c r="H65" s="52">
        <v>0.3819238289468127</v>
      </c>
      <c r="I65" s="52">
        <v>0.16124048864233911</v>
      </c>
      <c r="J65" s="29">
        <v>3.3258307144344776</v>
      </c>
      <c r="K65" s="30">
        <v>0.65331734160330723</v>
      </c>
    </row>
    <row r="66" spans="1:11">
      <c r="A66" s="88" t="s">
        <v>68</v>
      </c>
      <c r="B66" s="54">
        <v>1.1712512963808619</v>
      </c>
      <c r="C66" s="34">
        <v>0.77260384370291246</v>
      </c>
      <c r="D66" s="34">
        <v>1.6169335200417163</v>
      </c>
      <c r="E66" s="34">
        <v>0.6011610042615122</v>
      </c>
      <c r="F66" s="34">
        <v>0.81413566967063378</v>
      </c>
      <c r="G66" s="34">
        <v>0.71062946867689802</v>
      </c>
      <c r="H66" s="34">
        <v>0.50273672220967502</v>
      </c>
      <c r="I66" s="55">
        <v>0.19023785954423983</v>
      </c>
      <c r="J66" s="35">
        <v>3.3401933876463388</v>
      </c>
      <c r="K66" s="36">
        <v>0.65427882682376826</v>
      </c>
    </row>
    <row r="67" spans="1:11">
      <c r="A67" s="88" t="s">
        <v>68</v>
      </c>
      <c r="B67" s="39">
        <v>1.357581738786823</v>
      </c>
      <c r="C67" s="40">
        <v>0.82287669281040332</v>
      </c>
      <c r="D67" s="40">
        <v>1.5286150623190291</v>
      </c>
      <c r="E67" s="40">
        <v>0.71490622536900228</v>
      </c>
      <c r="F67" s="40">
        <v>1.0449248064606815</v>
      </c>
      <c r="G67" s="40">
        <v>0.57756661324270664</v>
      </c>
      <c r="H67" s="57">
        <v>0.43283094162587915</v>
      </c>
      <c r="I67" s="57">
        <v>0.19381670047982416</v>
      </c>
      <c r="J67" s="41">
        <v>4.9707118290895931</v>
      </c>
      <c r="K67" s="58">
        <v>0.66962448071778147</v>
      </c>
    </row>
    <row r="68" spans="1:11">
      <c r="A68" s="86" t="s">
        <v>60</v>
      </c>
      <c r="B68" s="59">
        <v>6.6946719945733799E-2</v>
      </c>
      <c r="C68" s="52">
        <v>0.17045210089581628</v>
      </c>
      <c r="D68" s="52">
        <v>6.3781075532776801E-2</v>
      </c>
      <c r="E68" s="52">
        <v>5.3213939698246858E-2</v>
      </c>
      <c r="F68" s="52">
        <v>0.3837281513312043</v>
      </c>
      <c r="G68" s="29">
        <v>4.1104155403559997</v>
      </c>
      <c r="H68" s="29">
        <v>5.4347447468052144</v>
      </c>
      <c r="I68" s="52">
        <v>9.9909052396746592E-2</v>
      </c>
      <c r="J68" s="52">
        <v>7.3995262735478424E-3</v>
      </c>
      <c r="K68" s="61">
        <v>0.13546390233186539</v>
      </c>
    </row>
    <row r="69" spans="1:11">
      <c r="A69" s="86" t="s">
        <v>60</v>
      </c>
      <c r="B69" s="33">
        <v>0.32753148435723167</v>
      </c>
      <c r="C69" s="55">
        <v>0.25125914991071335</v>
      </c>
      <c r="D69" s="55">
        <v>0.16447717844006615</v>
      </c>
      <c r="E69" s="55">
        <v>0.25395386469723796</v>
      </c>
      <c r="F69" s="55">
        <v>0.20793063211797752</v>
      </c>
      <c r="G69" s="35">
        <v>4.2677920886599816</v>
      </c>
      <c r="H69" s="35">
        <v>4.1980260223978414</v>
      </c>
      <c r="I69" s="55">
        <v>0.11112610208369246</v>
      </c>
      <c r="J69" s="55">
        <v>0.17477250147585335</v>
      </c>
      <c r="K69" s="64">
        <v>0.14828298303939844</v>
      </c>
    </row>
    <row r="70" spans="1:11">
      <c r="A70" s="86" t="s">
        <v>60</v>
      </c>
      <c r="B70" s="60">
        <v>0.20805143768263709</v>
      </c>
      <c r="C70" s="57">
        <v>0.13187521023991755</v>
      </c>
      <c r="D70" s="57">
        <v>0.17951669248967905</v>
      </c>
      <c r="E70" s="57">
        <v>0.19658911925215297</v>
      </c>
      <c r="F70" s="57">
        <v>0.29725884182209261</v>
      </c>
      <c r="G70" s="41">
        <v>4.9008169467724256</v>
      </c>
      <c r="H70" s="41">
        <v>6.0552451161858727</v>
      </c>
      <c r="I70" s="57">
        <v>4.9103087660943234E-2</v>
      </c>
      <c r="J70" s="57">
        <v>0.20099873498343063</v>
      </c>
      <c r="K70" s="62">
        <v>0.14933805016371732</v>
      </c>
    </row>
    <row r="71" spans="1:11">
      <c r="A71" s="87" t="s">
        <v>55</v>
      </c>
      <c r="B71" s="27">
        <v>0.51552765875369244</v>
      </c>
      <c r="C71" s="52">
        <v>0.43032862148437179</v>
      </c>
      <c r="D71" s="28">
        <v>1.2177632647618979</v>
      </c>
      <c r="E71" s="28">
        <v>0.81125344139273092</v>
      </c>
      <c r="F71" s="28">
        <v>2.2465516028360848</v>
      </c>
      <c r="G71" s="28">
        <v>2.1746374113761977</v>
      </c>
      <c r="H71" s="28">
        <v>1.0238235327691694</v>
      </c>
      <c r="I71" s="28">
        <v>0.64805498264746308</v>
      </c>
      <c r="J71" s="52">
        <v>0.44835817857994376</v>
      </c>
      <c r="K71" s="30">
        <v>1.2998915444703905</v>
      </c>
    </row>
    <row r="72" spans="1:11">
      <c r="A72" s="87" t="s">
        <v>55</v>
      </c>
      <c r="B72" s="33">
        <v>0.40656155704700409</v>
      </c>
      <c r="C72" s="55">
        <v>0.27670442571450937</v>
      </c>
      <c r="D72" s="34">
        <v>1.1624019621177537</v>
      </c>
      <c r="E72" s="34">
        <v>1.0587767232854279</v>
      </c>
      <c r="F72" s="34">
        <v>1.717261447091615</v>
      </c>
      <c r="G72" s="34">
        <v>2.2681622635021155</v>
      </c>
      <c r="H72" s="34">
        <v>0.70214427508675992</v>
      </c>
      <c r="I72" s="34">
        <v>0.65741085825605816</v>
      </c>
      <c r="J72" s="55">
        <v>0.49828402635465097</v>
      </c>
      <c r="K72" s="36">
        <v>2.1837560221060901</v>
      </c>
    </row>
    <row r="73" spans="1:11">
      <c r="A73" s="87" t="s">
        <v>55</v>
      </c>
      <c r="B73" s="60">
        <v>0.40319588011117252</v>
      </c>
      <c r="C73" s="57">
        <v>0.26410018271292346</v>
      </c>
      <c r="D73" s="40">
        <v>1.2458611143762244</v>
      </c>
      <c r="E73" s="40">
        <v>0.89217938141989883</v>
      </c>
      <c r="F73" s="40">
        <v>1.9952368141100474</v>
      </c>
      <c r="G73" s="40">
        <v>2.1044435322258397</v>
      </c>
      <c r="H73" s="40">
        <v>0.95323252609301623</v>
      </c>
      <c r="I73" s="40">
        <v>0.80737687957615856</v>
      </c>
      <c r="J73" s="40">
        <v>0.62651009029636318</v>
      </c>
      <c r="K73" s="58">
        <v>1.9602097994444292</v>
      </c>
    </row>
    <row r="74" spans="1:11">
      <c r="A74" s="87" t="s">
        <v>53</v>
      </c>
      <c r="B74" s="27">
        <v>0.50005347665077149</v>
      </c>
      <c r="C74" s="28">
        <v>0.85088032491685894</v>
      </c>
      <c r="D74" s="29">
        <v>1.3061293515782473</v>
      </c>
      <c r="E74" s="28">
        <v>0.73339569131174909</v>
      </c>
      <c r="F74" s="28">
        <v>0.58567399493132699</v>
      </c>
      <c r="G74" s="29">
        <v>2.7578466562596269</v>
      </c>
      <c r="H74" s="29">
        <v>1.5169009574102734</v>
      </c>
      <c r="I74" s="28">
        <v>0.76343052860153815</v>
      </c>
      <c r="J74" s="29">
        <v>1.4082281443946993</v>
      </c>
      <c r="K74" s="30">
        <v>1.0846460649970691</v>
      </c>
    </row>
    <row r="75" spans="1:11">
      <c r="A75" s="87" t="s">
        <v>53</v>
      </c>
      <c r="B75" s="33">
        <v>0.21720324652088496</v>
      </c>
      <c r="C75" s="34">
        <v>0.8483338826945428</v>
      </c>
      <c r="D75" s="35">
        <v>1.712895566778502</v>
      </c>
      <c r="E75" s="34">
        <v>0.51326683022261632</v>
      </c>
      <c r="F75" s="34">
        <v>0.31369905196916975</v>
      </c>
      <c r="G75" s="35">
        <v>2.4471784376964481</v>
      </c>
      <c r="H75" s="35">
        <v>1.4783858490425137</v>
      </c>
      <c r="I75" s="34">
        <v>0.8050221361208667</v>
      </c>
      <c r="J75" s="34">
        <v>0.92214098828041136</v>
      </c>
      <c r="K75" s="36">
        <v>1.0531439407458392</v>
      </c>
    </row>
    <row r="76" spans="1:11">
      <c r="A76" s="87" t="s">
        <v>53</v>
      </c>
      <c r="B76" s="39">
        <v>0.62795822147694624</v>
      </c>
      <c r="C76" s="40">
        <v>0.68240849426779171</v>
      </c>
      <c r="D76" s="40">
        <v>0.94246349723768552</v>
      </c>
      <c r="E76" s="40">
        <v>1.1426775763829424</v>
      </c>
      <c r="F76" s="40">
        <v>0.32706858016399393</v>
      </c>
      <c r="G76" s="41">
        <v>2.5832052483648837</v>
      </c>
      <c r="H76" s="41">
        <v>1.5714557665532649</v>
      </c>
      <c r="I76" s="40">
        <v>0.77216609910340028</v>
      </c>
      <c r="J76" s="40">
        <v>1.0467975970243157</v>
      </c>
      <c r="K76" s="42">
        <v>1.4853437983008162</v>
      </c>
    </row>
    <row r="77" spans="1:11">
      <c r="A77" s="86" t="s">
        <v>60</v>
      </c>
      <c r="B77" s="59">
        <v>6.6946719945733799E-2</v>
      </c>
      <c r="C77" s="52">
        <v>0.17045210089581628</v>
      </c>
      <c r="D77" s="52">
        <v>6.3781075532776801E-2</v>
      </c>
      <c r="E77" s="52">
        <v>5.3213939698246858E-2</v>
      </c>
      <c r="F77" s="52">
        <v>0.3837281513312043</v>
      </c>
      <c r="G77" s="29">
        <v>4.1104155403559997</v>
      </c>
      <c r="H77" s="29">
        <v>5.4347447468052144</v>
      </c>
      <c r="I77" s="52">
        <v>9.9909052396746592E-2</v>
      </c>
      <c r="J77" s="52">
        <v>7.3995262735478424E-3</v>
      </c>
      <c r="K77" s="61">
        <v>0.13546390233186539</v>
      </c>
    </row>
    <row r="78" spans="1:11">
      <c r="A78" s="86" t="s">
        <v>60</v>
      </c>
      <c r="B78" s="33">
        <v>0.32753148435723167</v>
      </c>
      <c r="C78" s="55">
        <v>0.25125914991071335</v>
      </c>
      <c r="D78" s="55">
        <v>0.16447717844006615</v>
      </c>
      <c r="E78" s="55">
        <v>0.25395386469723796</v>
      </c>
      <c r="F78" s="55">
        <v>0.20793063211797752</v>
      </c>
      <c r="G78" s="35">
        <v>4.2677920886599816</v>
      </c>
      <c r="H78" s="35">
        <v>4.1980260223978414</v>
      </c>
      <c r="I78" s="55">
        <v>0.11112610208369246</v>
      </c>
      <c r="J78" s="55">
        <v>0.17477250147585335</v>
      </c>
      <c r="K78" s="64">
        <v>0.14828298303939844</v>
      </c>
    </row>
    <row r="79" spans="1:11">
      <c r="A79" s="86" t="s">
        <v>60</v>
      </c>
      <c r="B79" s="60">
        <v>0.20805143768263709</v>
      </c>
      <c r="C79" s="57">
        <v>0.13187521023991755</v>
      </c>
      <c r="D79" s="57">
        <v>0.17951669248967905</v>
      </c>
      <c r="E79" s="57">
        <v>0.19658911925215297</v>
      </c>
      <c r="F79" s="57">
        <v>0.29725884182209261</v>
      </c>
      <c r="G79" s="41">
        <v>4.9008169467724256</v>
      </c>
      <c r="H79" s="41">
        <v>6.0552451161858727</v>
      </c>
      <c r="I79" s="57">
        <v>4.9103087660943234E-2</v>
      </c>
      <c r="J79" s="57">
        <v>0.20099873498343063</v>
      </c>
      <c r="K79" s="62">
        <v>0.14933805016371732</v>
      </c>
    </row>
    <row r="80" spans="1:11">
      <c r="A80" s="89" t="s">
        <v>58</v>
      </c>
      <c r="B80" s="59">
        <v>0.28691550543915267</v>
      </c>
      <c r="C80" s="28">
        <v>0.50899353236471057</v>
      </c>
      <c r="D80" s="52">
        <v>0.48891218174012013</v>
      </c>
      <c r="E80" s="52">
        <v>0.35342141559436485</v>
      </c>
      <c r="F80" s="52">
        <v>0.32911655749291135</v>
      </c>
      <c r="G80" s="29">
        <v>4.1149429361900864</v>
      </c>
      <c r="H80" s="28">
        <v>1.6065151223659517</v>
      </c>
      <c r="I80" s="28">
        <v>0.86702111200057375</v>
      </c>
      <c r="J80" s="29">
        <v>2.6892797468966356</v>
      </c>
      <c r="K80" s="30">
        <v>0.69199689595719749</v>
      </c>
    </row>
    <row r="81" spans="1:11">
      <c r="A81" s="90" t="s">
        <v>58</v>
      </c>
      <c r="B81" s="33">
        <v>0.26177657133164417</v>
      </c>
      <c r="C81" s="55">
        <v>0.26643040465525963</v>
      </c>
      <c r="D81" s="34">
        <v>0.6920267480593596</v>
      </c>
      <c r="E81" s="55">
        <v>0.43030929190409584</v>
      </c>
      <c r="F81" s="55">
        <v>0.30064646252242572</v>
      </c>
      <c r="G81" s="35">
        <v>4.6233811741735726</v>
      </c>
      <c r="H81" s="34">
        <v>1.6722639696057819</v>
      </c>
      <c r="I81" s="34">
        <v>0.50078572856437797</v>
      </c>
      <c r="J81" s="34">
        <v>2.0870882350456146</v>
      </c>
      <c r="K81" s="64">
        <v>0.32863222590297075</v>
      </c>
    </row>
    <row r="82" spans="1:11">
      <c r="A82" s="91" t="s">
        <v>58</v>
      </c>
      <c r="B82" s="60">
        <v>0.17619012239195897</v>
      </c>
      <c r="C82" s="57">
        <v>0.40948050175511636</v>
      </c>
      <c r="D82" s="40">
        <v>0.53352268118341084</v>
      </c>
      <c r="E82" s="57">
        <v>0.37826269703597443</v>
      </c>
      <c r="F82" s="57">
        <v>0.23104394814368609</v>
      </c>
      <c r="G82" s="41">
        <v>4.5309351219042275</v>
      </c>
      <c r="H82" s="40">
        <v>1.448757041383093</v>
      </c>
      <c r="I82" s="57">
        <v>0.2848418309507959</v>
      </c>
      <c r="J82" s="40">
        <v>1.5777642724126553</v>
      </c>
      <c r="K82" s="62">
        <v>0.32874596503228309</v>
      </c>
    </row>
    <row r="83" spans="1:11">
      <c r="A83" s="73" t="s">
        <v>63</v>
      </c>
      <c r="B83" s="59">
        <v>3.0468276844222875E-2</v>
      </c>
      <c r="C83" s="52">
        <v>3.42384704159144E-2</v>
      </c>
      <c r="D83" s="52">
        <v>1.5211931700189786E-2</v>
      </c>
      <c r="E83" s="52">
        <v>0.10541017452328773</v>
      </c>
      <c r="F83" s="52">
        <v>0.14123884133665626</v>
      </c>
      <c r="G83" s="28">
        <v>1.0276267914055526</v>
      </c>
      <c r="H83" s="52">
        <v>0.34674240596264816</v>
      </c>
      <c r="I83" s="52">
        <v>-2.5757928417630801E-2</v>
      </c>
      <c r="J83" s="29">
        <v>10.120031830959569</v>
      </c>
      <c r="K83" s="61">
        <v>6.2967798476000758E-2</v>
      </c>
    </row>
    <row r="84" spans="1:11">
      <c r="A84" s="74" t="s">
        <v>63</v>
      </c>
      <c r="B84" s="33">
        <v>4.410446221257714E-2</v>
      </c>
      <c r="C84" s="55">
        <v>3.8524980071602676E-2</v>
      </c>
      <c r="D84" s="55">
        <v>9.3975444452230925E-2</v>
      </c>
      <c r="E84" s="55">
        <v>7.9603044873468573E-2</v>
      </c>
      <c r="F84" s="55">
        <v>0.26437166038628085</v>
      </c>
      <c r="G84" s="34">
        <v>1.098119415306533</v>
      </c>
      <c r="H84" s="34">
        <v>0.78049998989545954</v>
      </c>
      <c r="I84" s="55">
        <v>1.3736565066269076E-2</v>
      </c>
      <c r="J84" s="35">
        <v>9.2107394997576737</v>
      </c>
      <c r="K84" s="64">
        <v>9.8231948551354781E-2</v>
      </c>
    </row>
    <row r="85" spans="1:11">
      <c r="A85" s="75" t="s">
        <v>63</v>
      </c>
      <c r="B85" s="60">
        <v>1.2156302181864989E-3</v>
      </c>
      <c r="C85" s="57">
        <v>-1.0568584519905371E-2</v>
      </c>
      <c r="D85" s="57">
        <v>-3.2631366329522848E-2</v>
      </c>
      <c r="E85" s="57">
        <v>-2.5361690504871168E-2</v>
      </c>
      <c r="F85" s="57">
        <v>0.24010880597200737</v>
      </c>
      <c r="G85" s="57">
        <v>0.9272193882383043</v>
      </c>
      <c r="H85" s="57">
        <v>0.32419855546222864</v>
      </c>
      <c r="I85" s="57">
        <v>-8.364897848226284E-2</v>
      </c>
      <c r="J85" s="41">
        <v>8.060646541113595</v>
      </c>
      <c r="K85" s="62">
        <v>1.8736095052378193E-2</v>
      </c>
    </row>
    <row r="86" spans="1:11">
      <c r="A86" s="89" t="s">
        <v>60</v>
      </c>
      <c r="B86" s="59">
        <v>6.6946719945733799E-2</v>
      </c>
      <c r="C86" s="52">
        <v>0.17045210089581628</v>
      </c>
      <c r="D86" s="52">
        <v>6.3781075532776801E-2</v>
      </c>
      <c r="E86" s="52">
        <v>5.3213939698246858E-2</v>
      </c>
      <c r="F86" s="52">
        <v>0.3837281513312043</v>
      </c>
      <c r="G86" s="29">
        <v>4.1104155403559997</v>
      </c>
      <c r="H86" s="29">
        <v>5.4347447468052144</v>
      </c>
      <c r="I86" s="52">
        <v>9.9909052396746592E-2</v>
      </c>
      <c r="J86" s="52">
        <v>7.3995262735478424E-3</v>
      </c>
      <c r="K86" s="61">
        <v>0.13546390233186539</v>
      </c>
    </row>
    <row r="87" spans="1:11">
      <c r="A87" s="90" t="s">
        <v>60</v>
      </c>
      <c r="B87" s="33">
        <v>0.32753148435723167</v>
      </c>
      <c r="C87" s="55">
        <v>0.25125914991071335</v>
      </c>
      <c r="D87" s="55">
        <v>0.16447717844006615</v>
      </c>
      <c r="E87" s="55">
        <v>0.25395386469723796</v>
      </c>
      <c r="F87" s="55">
        <v>0.20793063211797752</v>
      </c>
      <c r="G87" s="35">
        <v>4.2677920886599816</v>
      </c>
      <c r="H87" s="35">
        <v>4.1980260223978414</v>
      </c>
      <c r="I87" s="55">
        <v>0.11112610208369246</v>
      </c>
      <c r="J87" s="55">
        <v>0.17477250147585335</v>
      </c>
      <c r="K87" s="64">
        <v>0.14828298303939844</v>
      </c>
    </row>
    <row r="88" spans="1:11">
      <c r="A88" s="91" t="s">
        <v>60</v>
      </c>
      <c r="B88" s="60">
        <v>0.20805143768263709</v>
      </c>
      <c r="C88" s="57">
        <v>0.13187521023991755</v>
      </c>
      <c r="D88" s="57">
        <v>0.17951669248967905</v>
      </c>
      <c r="E88" s="57">
        <v>0.19658911925215297</v>
      </c>
      <c r="F88" s="57">
        <v>0.29725884182209261</v>
      </c>
      <c r="G88" s="41">
        <v>4.9008169467724256</v>
      </c>
      <c r="H88" s="41">
        <v>6.0552451161858727</v>
      </c>
      <c r="I88" s="57">
        <v>4.9103087660943234E-2</v>
      </c>
      <c r="J88" s="57">
        <v>0.20099873498343063</v>
      </c>
      <c r="K88" s="62">
        <v>0.14933805016371732</v>
      </c>
    </row>
    <row r="89" spans="1:11">
      <c r="A89" s="73" t="s">
        <v>63</v>
      </c>
      <c r="B89" s="59">
        <v>3.0468276844222875E-2</v>
      </c>
      <c r="C89" s="52">
        <v>3.42384704159144E-2</v>
      </c>
      <c r="D89" s="52">
        <v>1.5211931700189786E-2</v>
      </c>
      <c r="E89" s="52">
        <v>0.10541017452328773</v>
      </c>
      <c r="F89" s="52">
        <v>0.14123884133665626</v>
      </c>
      <c r="G89" s="28">
        <v>1.0276267914055526</v>
      </c>
      <c r="H89" s="52">
        <v>0.34674240596264816</v>
      </c>
      <c r="I89" s="52">
        <v>-2.5757928417630801E-2</v>
      </c>
      <c r="J89" s="29">
        <v>10.120031830959569</v>
      </c>
      <c r="K89" s="61">
        <v>6.2967798476000758E-2</v>
      </c>
    </row>
    <row r="90" spans="1:11">
      <c r="A90" s="74" t="s">
        <v>63</v>
      </c>
      <c r="B90" s="33">
        <v>4.410446221257714E-2</v>
      </c>
      <c r="C90" s="55">
        <v>3.8524980071602676E-2</v>
      </c>
      <c r="D90" s="55">
        <v>9.3975444452230925E-2</v>
      </c>
      <c r="E90" s="55">
        <v>7.9603044873468573E-2</v>
      </c>
      <c r="F90" s="55">
        <v>0.26437166038628085</v>
      </c>
      <c r="G90" s="34">
        <v>1.098119415306533</v>
      </c>
      <c r="H90" s="34">
        <v>0.78049998989545954</v>
      </c>
      <c r="I90" s="55">
        <v>1.3736565066269076E-2</v>
      </c>
      <c r="J90" s="35">
        <v>9.2107394997576737</v>
      </c>
      <c r="K90" s="64">
        <v>9.8231948551354781E-2</v>
      </c>
    </row>
    <row r="91" spans="1:11">
      <c r="A91" s="75" t="s">
        <v>63</v>
      </c>
      <c r="B91" s="60">
        <v>1.2156302181864989E-3</v>
      </c>
      <c r="C91" s="57">
        <v>-1.0568584519905371E-2</v>
      </c>
      <c r="D91" s="57">
        <v>-3.2631366329522848E-2</v>
      </c>
      <c r="E91" s="57">
        <v>-2.5361690504871168E-2</v>
      </c>
      <c r="F91" s="57">
        <v>0.24010880597200737</v>
      </c>
      <c r="G91" s="57">
        <v>0.9272193882383043</v>
      </c>
      <c r="H91" s="57">
        <v>0.32419855546222864</v>
      </c>
      <c r="I91" s="57">
        <v>-8.364897848226284E-2</v>
      </c>
      <c r="J91" s="41">
        <v>8.060646541113595</v>
      </c>
      <c r="K91" s="62">
        <v>1.8736095052378193E-2</v>
      </c>
    </row>
    <row r="92" spans="1:11">
      <c r="A92" s="81" t="s">
        <v>57</v>
      </c>
      <c r="B92" s="35">
        <v>1.3660338153835405</v>
      </c>
      <c r="C92" s="44">
        <v>1.1119657686864197</v>
      </c>
      <c r="D92" s="44">
        <v>1.266412912122735</v>
      </c>
      <c r="E92" s="45">
        <v>0.94158742770122839</v>
      </c>
      <c r="F92" s="45">
        <v>0.3825606422930149</v>
      </c>
      <c r="G92" s="44">
        <v>2.3731097172450495</v>
      </c>
      <c r="H92" s="45">
        <v>1.1238291959513089</v>
      </c>
      <c r="I92" s="45">
        <v>0.59219431295774749</v>
      </c>
      <c r="J92" s="45">
        <v>0.84128197804235971</v>
      </c>
      <c r="K92" s="45">
        <v>0.75730429745988415</v>
      </c>
    </row>
    <row r="93" spans="1:11">
      <c r="A93" s="82" t="s">
        <v>57</v>
      </c>
      <c r="B93" s="44">
        <v>1.8399846245438036</v>
      </c>
      <c r="C93" s="44">
        <v>1.7890801535613372</v>
      </c>
      <c r="D93" s="44">
        <v>1.5328945192541192</v>
      </c>
      <c r="E93" s="45">
        <v>0.855788056664193</v>
      </c>
      <c r="F93" s="45">
        <v>0.39503726340066531</v>
      </c>
      <c r="G93" s="44">
        <v>2.3456898903100849</v>
      </c>
      <c r="H93" s="45">
        <v>1.2315039503971577</v>
      </c>
      <c r="I93" s="45">
        <v>0.68165882451510096</v>
      </c>
      <c r="J93" s="45">
        <v>1.0776385553787784</v>
      </c>
      <c r="K93" s="45">
        <v>0.83095167345889309</v>
      </c>
    </row>
    <row r="94" spans="1:11">
      <c r="A94" s="83" t="s">
        <v>57</v>
      </c>
      <c r="B94" s="45">
        <v>0.78874023018549455</v>
      </c>
      <c r="C94" s="45">
        <v>1.0932674067031212</v>
      </c>
      <c r="D94" s="45">
        <v>1.1006839772297892</v>
      </c>
      <c r="E94" s="45">
        <v>0.74079743101036355</v>
      </c>
      <c r="F94" s="45">
        <v>0.38958404206417546</v>
      </c>
      <c r="G94" s="44">
        <v>2.5610469544937451</v>
      </c>
      <c r="H94" s="45">
        <v>1.3314826360405303</v>
      </c>
      <c r="I94" s="45">
        <v>0.45332437455947133</v>
      </c>
      <c r="J94" s="45">
        <v>0.66600953787371475</v>
      </c>
      <c r="K94" s="45">
        <v>0.53855583051217182</v>
      </c>
    </row>
    <row r="95" spans="1:11">
      <c r="A95" s="89" t="s">
        <v>60</v>
      </c>
      <c r="B95" s="59">
        <v>6.6946719945733799E-2</v>
      </c>
      <c r="C95" s="52">
        <v>0.17045210089581628</v>
      </c>
      <c r="D95" s="52">
        <v>6.3781075532776801E-2</v>
      </c>
      <c r="E95" s="52">
        <v>5.3213939698246858E-2</v>
      </c>
      <c r="F95" s="52">
        <v>0.3837281513312043</v>
      </c>
      <c r="G95" s="29">
        <v>4.1104155403559997</v>
      </c>
      <c r="H95" s="29">
        <v>5.4347447468052144</v>
      </c>
      <c r="I95" s="52">
        <v>9.9909052396746592E-2</v>
      </c>
      <c r="J95" s="52">
        <v>7.3995262735478424E-3</v>
      </c>
      <c r="K95" s="61">
        <v>0.13546390233186539</v>
      </c>
    </row>
    <row r="96" spans="1:11">
      <c r="A96" s="90" t="s">
        <v>60</v>
      </c>
      <c r="B96" s="33">
        <v>0.32753148435723167</v>
      </c>
      <c r="C96" s="55">
        <v>0.25125914991071335</v>
      </c>
      <c r="D96" s="55">
        <v>0.16447717844006615</v>
      </c>
      <c r="E96" s="55">
        <v>0.25395386469723796</v>
      </c>
      <c r="F96" s="55">
        <v>0.20793063211797752</v>
      </c>
      <c r="G96" s="35">
        <v>4.2677920886599816</v>
      </c>
      <c r="H96" s="35">
        <v>4.1980260223978414</v>
      </c>
      <c r="I96" s="55">
        <v>0.11112610208369246</v>
      </c>
      <c r="J96" s="55">
        <v>0.17477250147585335</v>
      </c>
      <c r="K96" s="64">
        <v>0.14828298303939844</v>
      </c>
    </row>
    <row r="97" spans="1:11">
      <c r="A97" s="91" t="s">
        <v>60</v>
      </c>
      <c r="B97" s="60">
        <v>0.20805143768263709</v>
      </c>
      <c r="C97" s="57">
        <v>0.13187521023991755</v>
      </c>
      <c r="D97" s="57">
        <v>0.17951669248967905</v>
      </c>
      <c r="E97" s="57">
        <v>0.19658911925215297</v>
      </c>
      <c r="F97" s="57">
        <v>0.29725884182209261</v>
      </c>
      <c r="G97" s="41">
        <v>4.9008169467724256</v>
      </c>
      <c r="H97" s="41">
        <v>6.0552451161858727</v>
      </c>
      <c r="I97" s="57">
        <v>4.9103087660943234E-2</v>
      </c>
      <c r="J97" s="57">
        <v>0.20099873498343063</v>
      </c>
      <c r="K97" s="62">
        <v>0.14933805016371732</v>
      </c>
    </row>
    <row r="98" spans="1:11">
      <c r="A98" s="89" t="s">
        <v>58</v>
      </c>
      <c r="B98" s="59">
        <v>0.28691550543915267</v>
      </c>
      <c r="C98" s="28">
        <v>0.50899353236471057</v>
      </c>
      <c r="D98" s="52">
        <v>0.48891218174012013</v>
      </c>
      <c r="E98" s="52">
        <v>0.35342141559436485</v>
      </c>
      <c r="F98" s="52">
        <v>0.32911655749291135</v>
      </c>
      <c r="G98" s="29">
        <v>4.1149429361900864</v>
      </c>
      <c r="H98" s="28">
        <v>1.6065151223659517</v>
      </c>
      <c r="I98" s="28">
        <v>0.86702111200057375</v>
      </c>
      <c r="J98" s="29">
        <v>2.6892797468966356</v>
      </c>
      <c r="K98" s="30">
        <v>0.69199689595719749</v>
      </c>
    </row>
    <row r="99" spans="1:11">
      <c r="A99" s="90" t="s">
        <v>58</v>
      </c>
      <c r="B99" s="33">
        <v>0.26177657133164417</v>
      </c>
      <c r="C99" s="55">
        <v>0.26643040465525963</v>
      </c>
      <c r="D99" s="34">
        <v>0.6920267480593596</v>
      </c>
      <c r="E99" s="55">
        <v>0.43030929190409584</v>
      </c>
      <c r="F99" s="55">
        <v>0.30064646252242572</v>
      </c>
      <c r="G99" s="35">
        <v>4.6233811741735726</v>
      </c>
      <c r="H99" s="34">
        <v>1.6722639696057819</v>
      </c>
      <c r="I99" s="34">
        <v>0.50078572856437797</v>
      </c>
      <c r="J99" s="34">
        <v>2.0870882350456146</v>
      </c>
      <c r="K99" s="64">
        <v>0.32863222590297075</v>
      </c>
    </row>
    <row r="100" spans="1:11">
      <c r="A100" s="91" t="s">
        <v>58</v>
      </c>
      <c r="B100" s="60">
        <v>0.17619012239195897</v>
      </c>
      <c r="C100" s="57">
        <v>0.40948050175511636</v>
      </c>
      <c r="D100" s="40">
        <v>0.53352268118341084</v>
      </c>
      <c r="E100" s="57">
        <v>0.37826269703597443</v>
      </c>
      <c r="F100" s="57">
        <v>0.23104394814368609</v>
      </c>
      <c r="G100" s="41">
        <v>4.5309351219042275</v>
      </c>
      <c r="H100" s="40">
        <v>1.448757041383093</v>
      </c>
      <c r="I100" s="57">
        <v>0.2848418309507959</v>
      </c>
      <c r="J100" s="40">
        <v>1.5777642724126553</v>
      </c>
      <c r="K100" s="62">
        <v>0.32874596503228309</v>
      </c>
    </row>
    <row r="101" spans="1:11">
      <c r="A101" s="73" t="s">
        <v>59</v>
      </c>
      <c r="B101" s="59">
        <v>8.771587875677371E-2</v>
      </c>
      <c r="C101" s="52">
        <v>0.20789442593764654</v>
      </c>
      <c r="D101" s="52">
        <v>0.22259569306916901</v>
      </c>
      <c r="E101" s="52">
        <v>0.40074708797549669</v>
      </c>
      <c r="F101" s="52">
        <v>1.0953241628904884E-2</v>
      </c>
      <c r="G101" s="28">
        <v>1.1731514643009742</v>
      </c>
      <c r="H101" s="29">
        <v>3.2238714787062008</v>
      </c>
      <c r="I101" s="28">
        <v>1.9068319603039185</v>
      </c>
      <c r="J101" s="28">
        <v>1.2678647618840169</v>
      </c>
      <c r="K101" s="30">
        <v>0.7053612855285486</v>
      </c>
    </row>
    <row r="102" spans="1:11">
      <c r="A102" s="74" t="s">
        <v>59</v>
      </c>
      <c r="B102" s="33">
        <v>9.414678560723122E-2</v>
      </c>
      <c r="C102" s="55">
        <v>0.11714704037105403</v>
      </c>
      <c r="D102" s="34">
        <v>0.54776390198908254</v>
      </c>
      <c r="E102" s="34">
        <v>0.55494900285632098</v>
      </c>
      <c r="F102" s="55">
        <v>5.2697291912410363E-2</v>
      </c>
      <c r="G102" s="34">
        <v>1.1590395178178752</v>
      </c>
      <c r="H102" s="35">
        <v>4.449979375673335</v>
      </c>
      <c r="I102" s="34">
        <v>2.2739609574402415</v>
      </c>
      <c r="J102" s="34">
        <v>1.9050366485025541</v>
      </c>
      <c r="K102" s="36">
        <v>1.4709065502986225</v>
      </c>
    </row>
    <row r="103" spans="1:11">
      <c r="A103" s="75" t="s">
        <v>59</v>
      </c>
      <c r="B103" s="60">
        <v>-3.0819447241932931E-3</v>
      </c>
      <c r="C103" s="57">
        <v>0.12900328807937075</v>
      </c>
      <c r="D103" s="57">
        <v>0.49342181314239297</v>
      </c>
      <c r="E103" s="57">
        <v>0.37484310552134886</v>
      </c>
      <c r="F103" s="57">
        <v>2.5382399038563399E-2</v>
      </c>
      <c r="G103" s="40">
        <v>1.6038513893356356</v>
      </c>
      <c r="H103" s="41">
        <v>4.0608837805175702</v>
      </c>
      <c r="I103" s="40">
        <v>1.7882824659583625</v>
      </c>
      <c r="J103" s="40">
        <v>1.3805832203138857</v>
      </c>
      <c r="K103" s="58">
        <v>1.3142161322566823</v>
      </c>
    </row>
    <row r="104" spans="1:11">
      <c r="A104" s="89" t="s">
        <v>60</v>
      </c>
      <c r="B104" s="59">
        <v>6.6946719945733799E-2</v>
      </c>
      <c r="C104" s="52">
        <v>0.17045210089581628</v>
      </c>
      <c r="D104" s="52">
        <v>6.3781075532776801E-2</v>
      </c>
      <c r="E104" s="52">
        <v>5.3213939698246858E-2</v>
      </c>
      <c r="F104" s="52">
        <v>0.3837281513312043</v>
      </c>
      <c r="G104" s="29">
        <v>4.1104155403559997</v>
      </c>
      <c r="H104" s="29">
        <v>5.4347447468052144</v>
      </c>
      <c r="I104" s="52">
        <v>9.9909052396746592E-2</v>
      </c>
      <c r="J104" s="52">
        <v>7.3995262735478424E-3</v>
      </c>
      <c r="K104" s="61">
        <v>0.13546390233186539</v>
      </c>
    </row>
    <row r="105" spans="1:11">
      <c r="A105" s="90" t="s">
        <v>60</v>
      </c>
      <c r="B105" s="33">
        <v>0.32753148435723167</v>
      </c>
      <c r="C105" s="55">
        <v>0.25125914991071335</v>
      </c>
      <c r="D105" s="55">
        <v>0.16447717844006615</v>
      </c>
      <c r="E105" s="55">
        <v>0.25395386469723796</v>
      </c>
      <c r="F105" s="55">
        <v>0.20793063211797752</v>
      </c>
      <c r="G105" s="35">
        <v>4.2677920886599816</v>
      </c>
      <c r="H105" s="35">
        <v>4.1980260223978414</v>
      </c>
      <c r="I105" s="55">
        <v>0.11112610208369246</v>
      </c>
      <c r="J105" s="55">
        <v>0.17477250147585335</v>
      </c>
      <c r="K105" s="64">
        <v>0.14828298303939844</v>
      </c>
    </row>
    <row r="106" spans="1:11">
      <c r="A106" s="91" t="s">
        <v>60</v>
      </c>
      <c r="B106" s="60">
        <v>0.20805143768263709</v>
      </c>
      <c r="C106" s="57">
        <v>0.13187521023991755</v>
      </c>
      <c r="D106" s="57">
        <v>0.17951669248967905</v>
      </c>
      <c r="E106" s="57">
        <v>0.19658911925215297</v>
      </c>
      <c r="F106" s="57">
        <v>0.29725884182209261</v>
      </c>
      <c r="G106" s="41">
        <v>4.9008169467724256</v>
      </c>
      <c r="H106" s="41">
        <v>6.0552451161858727</v>
      </c>
      <c r="I106" s="57">
        <v>4.9103087660943234E-2</v>
      </c>
      <c r="J106" s="57">
        <v>0.20099873498343063</v>
      </c>
      <c r="K106" s="62">
        <v>0.14933805016371732</v>
      </c>
    </row>
    <row r="107" spans="1:11">
      <c r="A107" s="73" t="s">
        <v>59</v>
      </c>
      <c r="B107" s="59">
        <v>8.771587875677371E-2</v>
      </c>
      <c r="C107" s="52">
        <v>0.20789442593764654</v>
      </c>
      <c r="D107" s="52">
        <v>0.22259569306916901</v>
      </c>
      <c r="E107" s="52">
        <v>0.40074708797549669</v>
      </c>
      <c r="F107" s="52">
        <v>1.0953241628904884E-2</v>
      </c>
      <c r="G107" s="28">
        <v>1.1731514643009742</v>
      </c>
      <c r="H107" s="29">
        <v>3.2238714787062008</v>
      </c>
      <c r="I107" s="28">
        <v>1.9068319603039185</v>
      </c>
      <c r="J107" s="28">
        <v>1.2678647618840169</v>
      </c>
      <c r="K107" s="30">
        <v>0.7053612855285486</v>
      </c>
    </row>
    <row r="108" spans="1:11">
      <c r="A108" s="74" t="s">
        <v>59</v>
      </c>
      <c r="B108" s="33">
        <v>9.414678560723122E-2</v>
      </c>
      <c r="C108" s="55">
        <v>0.11714704037105403</v>
      </c>
      <c r="D108" s="34">
        <v>0.54776390198908254</v>
      </c>
      <c r="E108" s="34">
        <v>0.55494900285632098</v>
      </c>
      <c r="F108" s="55">
        <v>5.2697291912410363E-2</v>
      </c>
      <c r="G108" s="34">
        <v>1.1590395178178752</v>
      </c>
      <c r="H108" s="35">
        <v>4.449979375673335</v>
      </c>
      <c r="I108" s="34">
        <v>2.2739609574402415</v>
      </c>
      <c r="J108" s="34">
        <v>1.9050366485025541</v>
      </c>
      <c r="K108" s="36">
        <v>1.4709065502986225</v>
      </c>
    </row>
    <row r="109" spans="1:11">
      <c r="A109" s="75" t="s">
        <v>59</v>
      </c>
      <c r="B109" s="60">
        <v>-3.0819447241932931E-3</v>
      </c>
      <c r="C109" s="57">
        <v>0.12900328807937075</v>
      </c>
      <c r="D109" s="57">
        <v>0.49342181314239297</v>
      </c>
      <c r="E109" s="57">
        <v>0.37484310552134886</v>
      </c>
      <c r="F109" s="57">
        <v>2.5382399038563399E-2</v>
      </c>
      <c r="G109" s="40">
        <v>1.6038513893356356</v>
      </c>
      <c r="H109" s="41">
        <v>4.0608837805175702</v>
      </c>
      <c r="I109" s="40">
        <v>1.7882824659583625</v>
      </c>
      <c r="J109" s="40">
        <v>1.3805832203138857</v>
      </c>
      <c r="K109" s="58">
        <v>1.3142161322566823</v>
      </c>
    </row>
    <row r="110" spans="1:11">
      <c r="A110" s="92" t="s">
        <v>69</v>
      </c>
      <c r="B110" s="27">
        <v>0.55673671941835923</v>
      </c>
      <c r="C110" s="28">
        <v>0.85725681051950819</v>
      </c>
      <c r="D110" s="28">
        <v>0.72211408343305805</v>
      </c>
      <c r="E110" s="28">
        <v>0.56151447056657333</v>
      </c>
      <c r="F110" s="52">
        <v>0.3666349148838427</v>
      </c>
      <c r="G110" s="29">
        <v>6.5992812019343852</v>
      </c>
      <c r="H110" s="28">
        <v>0.69160676490460193</v>
      </c>
      <c r="I110" s="52">
        <v>0.32787734104820027</v>
      </c>
      <c r="J110" s="28">
        <v>0.82806170130349877</v>
      </c>
      <c r="K110" s="61">
        <v>0.46438028524313374</v>
      </c>
    </row>
    <row r="111" spans="1:11">
      <c r="A111" s="93" t="s">
        <v>69</v>
      </c>
      <c r="B111" s="33">
        <v>0.37799352940277275</v>
      </c>
      <c r="C111" s="34">
        <v>0.74827587444976129</v>
      </c>
      <c r="D111" s="34">
        <v>0.74154577776844299</v>
      </c>
      <c r="E111" s="55">
        <v>0.46293867056509769</v>
      </c>
      <c r="F111" s="55">
        <v>0.45575086004136683</v>
      </c>
      <c r="G111" s="35">
        <v>5.6679562264399266</v>
      </c>
      <c r="H111" s="34">
        <v>0.87482330311049172</v>
      </c>
      <c r="I111" s="55">
        <v>0.24014264770407934</v>
      </c>
      <c r="J111" s="34">
        <v>1.1095176133274651</v>
      </c>
      <c r="K111" s="36">
        <v>0.62517596392187436</v>
      </c>
    </row>
    <row r="112" spans="1:11">
      <c r="A112" s="94" t="s">
        <v>69</v>
      </c>
      <c r="B112" s="60">
        <v>-0.12050446143348047</v>
      </c>
      <c r="C112" s="40">
        <v>0.64077707640193338</v>
      </c>
      <c r="D112" s="40">
        <v>0.60116132555183421</v>
      </c>
      <c r="E112" s="57">
        <v>0.37548721021111009</v>
      </c>
      <c r="F112" s="57">
        <v>0.3331969948977917</v>
      </c>
      <c r="G112" s="41">
        <v>5.6609108254440992</v>
      </c>
      <c r="H112" s="40">
        <v>0.68707168940912422</v>
      </c>
      <c r="I112" s="57">
        <v>0.29845756047603494</v>
      </c>
      <c r="J112" s="40">
        <v>0.79395158854274095</v>
      </c>
      <c r="K112" s="62">
        <v>0.4499054305123768</v>
      </c>
    </row>
    <row r="113" spans="1:11">
      <c r="A113" s="81" t="s">
        <v>55</v>
      </c>
      <c r="B113" s="27">
        <v>0.51552765875369244</v>
      </c>
      <c r="C113" s="52">
        <v>0.43032862148437179</v>
      </c>
      <c r="D113" s="28">
        <v>1.2177632647618979</v>
      </c>
      <c r="E113" s="28">
        <v>0.81125344139273092</v>
      </c>
      <c r="F113" s="28">
        <v>2.2465516028360848</v>
      </c>
      <c r="G113" s="28">
        <v>2.1746374113761977</v>
      </c>
      <c r="H113" s="28">
        <v>1.0238235327691694</v>
      </c>
      <c r="I113" s="28">
        <v>0.64805498264746308</v>
      </c>
      <c r="J113" s="52">
        <v>0.44835817857994376</v>
      </c>
      <c r="K113" s="30">
        <v>1.2998915444703905</v>
      </c>
    </row>
    <row r="114" spans="1:11">
      <c r="A114" s="82" t="s">
        <v>55</v>
      </c>
      <c r="B114" s="33">
        <v>0.40656155704700409</v>
      </c>
      <c r="C114" s="55">
        <v>0.27670442571450937</v>
      </c>
      <c r="D114" s="34">
        <v>1.1624019621177537</v>
      </c>
      <c r="E114" s="34">
        <v>1.0587767232854279</v>
      </c>
      <c r="F114" s="34">
        <v>1.717261447091615</v>
      </c>
      <c r="G114" s="34">
        <v>2.2681622635021155</v>
      </c>
      <c r="H114" s="34">
        <v>0.70214427508675992</v>
      </c>
      <c r="I114" s="34">
        <v>0.65741085825605816</v>
      </c>
      <c r="J114" s="55">
        <v>0.49828402635465097</v>
      </c>
      <c r="K114" s="36">
        <v>2.1837560221060901</v>
      </c>
    </row>
    <row r="115" spans="1:11">
      <c r="A115" s="83" t="s">
        <v>55</v>
      </c>
      <c r="B115" s="60">
        <v>0.40319588011117252</v>
      </c>
      <c r="C115" s="57">
        <v>0.26410018271292346</v>
      </c>
      <c r="D115" s="40">
        <v>1.2458611143762244</v>
      </c>
      <c r="E115" s="40">
        <v>0.89217938141989883</v>
      </c>
      <c r="F115" s="40">
        <v>1.9952368141100474</v>
      </c>
      <c r="G115" s="40">
        <v>2.1044435322258397</v>
      </c>
      <c r="H115" s="40">
        <v>0.95323252609301623</v>
      </c>
      <c r="I115" s="40">
        <v>0.80737687957615856</v>
      </c>
      <c r="J115" s="40">
        <v>0.62651009029636318</v>
      </c>
      <c r="K115" s="58">
        <v>1.9602097994444292</v>
      </c>
    </row>
    <row r="116" spans="1:11">
      <c r="A116" s="81" t="s">
        <v>57</v>
      </c>
      <c r="B116" s="35">
        <v>1.3660338153835405</v>
      </c>
      <c r="C116" s="44">
        <v>1.1119657686864197</v>
      </c>
      <c r="D116" s="44">
        <v>1.266412912122735</v>
      </c>
      <c r="E116" s="45">
        <v>0.94158742770122839</v>
      </c>
      <c r="F116" s="45">
        <v>0.3825606422930149</v>
      </c>
      <c r="G116" s="44">
        <v>2.3731097172450495</v>
      </c>
      <c r="H116" s="45">
        <v>1.1238291959513089</v>
      </c>
      <c r="I116" s="45">
        <v>0.59219431295774749</v>
      </c>
      <c r="J116" s="45">
        <v>0.84128197804235971</v>
      </c>
      <c r="K116" s="45">
        <v>0.75730429745988415</v>
      </c>
    </row>
    <row r="117" spans="1:11">
      <c r="A117" s="82" t="s">
        <v>57</v>
      </c>
      <c r="B117" s="44">
        <v>1.8399846245438036</v>
      </c>
      <c r="C117" s="44">
        <v>1.7890801535613372</v>
      </c>
      <c r="D117" s="44">
        <v>1.5328945192541192</v>
      </c>
      <c r="E117" s="45">
        <v>0.855788056664193</v>
      </c>
      <c r="F117" s="45">
        <v>0.39503726340066531</v>
      </c>
      <c r="G117" s="44">
        <v>2.3456898903100849</v>
      </c>
      <c r="H117" s="45">
        <v>1.2315039503971577</v>
      </c>
      <c r="I117" s="45">
        <v>0.68165882451510096</v>
      </c>
      <c r="J117" s="45">
        <v>1.0776385553787784</v>
      </c>
      <c r="K117" s="45">
        <v>0.83095167345889309</v>
      </c>
    </row>
    <row r="118" spans="1:11">
      <c r="A118" s="83" t="s">
        <v>57</v>
      </c>
      <c r="B118" s="45">
        <v>0.78874023018549455</v>
      </c>
      <c r="C118" s="45">
        <v>1.0932674067031212</v>
      </c>
      <c r="D118" s="45">
        <v>1.1006839772297892</v>
      </c>
      <c r="E118" s="45">
        <v>0.74079743101036355</v>
      </c>
      <c r="F118" s="45">
        <v>0.38958404206417546</v>
      </c>
      <c r="G118" s="44">
        <v>2.5610469544937451</v>
      </c>
      <c r="H118" s="45">
        <v>1.3314826360405303</v>
      </c>
      <c r="I118" s="45">
        <v>0.45332437455947133</v>
      </c>
      <c r="J118" s="45">
        <v>0.66600953787371475</v>
      </c>
      <c r="K118" s="45">
        <v>0.53855583051217182</v>
      </c>
    </row>
    <row r="119" spans="1:11">
      <c r="A119" s="92" t="s">
        <v>69</v>
      </c>
      <c r="B119" s="27">
        <v>0.55673671941835923</v>
      </c>
      <c r="C119" s="28">
        <v>0.85725681051950819</v>
      </c>
      <c r="D119" s="28">
        <v>0.72211408343305805</v>
      </c>
      <c r="E119" s="28">
        <v>0.56151447056657333</v>
      </c>
      <c r="F119" s="52">
        <v>0.3666349148838427</v>
      </c>
      <c r="G119" s="29">
        <v>6.5992812019343852</v>
      </c>
      <c r="H119" s="28">
        <v>0.69160676490460193</v>
      </c>
      <c r="I119" s="52">
        <v>0.32787734104820027</v>
      </c>
      <c r="J119" s="28">
        <v>0.82806170130349877</v>
      </c>
      <c r="K119" s="61">
        <v>0.46438028524313374</v>
      </c>
    </row>
    <row r="120" spans="1:11">
      <c r="A120" s="93" t="s">
        <v>69</v>
      </c>
      <c r="B120" s="33">
        <v>0.37799352940277275</v>
      </c>
      <c r="C120" s="34">
        <v>0.74827587444976129</v>
      </c>
      <c r="D120" s="34">
        <v>0.74154577776844299</v>
      </c>
      <c r="E120" s="55">
        <v>0.46293867056509769</v>
      </c>
      <c r="F120" s="55">
        <v>0.45575086004136683</v>
      </c>
      <c r="G120" s="35">
        <v>5.6679562264399266</v>
      </c>
      <c r="H120" s="34">
        <v>0.87482330311049172</v>
      </c>
      <c r="I120" s="55">
        <v>0.24014264770407934</v>
      </c>
      <c r="J120" s="34">
        <v>1.1095176133274651</v>
      </c>
      <c r="K120" s="36">
        <v>0.62517596392187436</v>
      </c>
    </row>
    <row r="121" spans="1:11">
      <c r="A121" s="94" t="s">
        <v>69</v>
      </c>
      <c r="B121" s="60">
        <v>-0.12050446143348047</v>
      </c>
      <c r="C121" s="40">
        <v>0.64077707640193338</v>
      </c>
      <c r="D121" s="40">
        <v>0.60116132555183421</v>
      </c>
      <c r="E121" s="57">
        <v>0.37548721021111009</v>
      </c>
      <c r="F121" s="57">
        <v>0.3331969948977917</v>
      </c>
      <c r="G121" s="41">
        <v>5.6609108254440992</v>
      </c>
      <c r="H121" s="40">
        <v>0.68707168940912422</v>
      </c>
      <c r="I121" s="57">
        <v>0.29845756047603494</v>
      </c>
      <c r="J121" s="40">
        <v>0.79395158854274095</v>
      </c>
      <c r="K121" s="62">
        <v>0.4499054305123768</v>
      </c>
    </row>
    <row r="122" spans="1:11">
      <c r="A122" s="73" t="s">
        <v>63</v>
      </c>
      <c r="B122" s="59">
        <v>3.0468276844222875E-2</v>
      </c>
      <c r="C122" s="52">
        <v>3.42384704159144E-2</v>
      </c>
      <c r="D122" s="52">
        <v>1.5211931700189786E-2</v>
      </c>
      <c r="E122" s="52">
        <v>0.10541017452328773</v>
      </c>
      <c r="F122" s="52">
        <v>0.14123884133665626</v>
      </c>
      <c r="G122" s="28">
        <v>1.0276267914055526</v>
      </c>
      <c r="H122" s="52">
        <v>0.34674240596264816</v>
      </c>
      <c r="I122" s="52">
        <v>-2.5757928417630801E-2</v>
      </c>
      <c r="J122" s="29">
        <v>10.120031830959569</v>
      </c>
      <c r="K122" s="61">
        <v>6.2967798476000758E-2</v>
      </c>
    </row>
    <row r="123" spans="1:11">
      <c r="A123" s="74" t="s">
        <v>63</v>
      </c>
      <c r="B123" s="33">
        <v>4.410446221257714E-2</v>
      </c>
      <c r="C123" s="55">
        <v>3.8524980071602676E-2</v>
      </c>
      <c r="D123" s="55">
        <v>9.3975444452230925E-2</v>
      </c>
      <c r="E123" s="55">
        <v>7.9603044873468573E-2</v>
      </c>
      <c r="F123" s="55">
        <v>0.26437166038628085</v>
      </c>
      <c r="G123" s="34">
        <v>1.098119415306533</v>
      </c>
      <c r="H123" s="34">
        <v>0.78049998989545954</v>
      </c>
      <c r="I123" s="55">
        <v>1.3736565066269076E-2</v>
      </c>
      <c r="J123" s="35">
        <v>9.2107394997576737</v>
      </c>
      <c r="K123" s="64">
        <v>9.8231948551354781E-2</v>
      </c>
    </row>
    <row r="124" spans="1:11">
      <c r="A124" s="75" t="s">
        <v>63</v>
      </c>
      <c r="B124" s="60">
        <v>1.2156302181864989E-3</v>
      </c>
      <c r="C124" s="57">
        <v>-1.0568584519905371E-2</v>
      </c>
      <c r="D124" s="57">
        <v>-3.2631366329522848E-2</v>
      </c>
      <c r="E124" s="57">
        <v>-2.5361690504871168E-2</v>
      </c>
      <c r="F124" s="57">
        <v>0.24010880597200737</v>
      </c>
      <c r="G124" s="57">
        <v>0.9272193882383043</v>
      </c>
      <c r="H124" s="57">
        <v>0.32419855546222864</v>
      </c>
      <c r="I124" s="57">
        <v>-8.364897848226284E-2</v>
      </c>
      <c r="J124" s="41">
        <v>8.060646541113595</v>
      </c>
      <c r="K124" s="62">
        <v>1.8736095052378193E-2</v>
      </c>
    </row>
    <row r="125" spans="1:11">
      <c r="A125" s="92" t="s">
        <v>69</v>
      </c>
      <c r="B125" s="27">
        <v>0.55673671941835923</v>
      </c>
      <c r="C125" s="28">
        <v>0.85725681051950819</v>
      </c>
      <c r="D125" s="28">
        <v>0.72211408343305805</v>
      </c>
      <c r="E125" s="28">
        <v>0.56151447056657333</v>
      </c>
      <c r="F125" s="52">
        <v>0.3666349148838427</v>
      </c>
      <c r="G125" s="29">
        <v>6.5992812019343852</v>
      </c>
      <c r="H125" s="28">
        <v>0.69160676490460193</v>
      </c>
      <c r="I125" s="52">
        <v>0.32787734104820027</v>
      </c>
      <c r="J125" s="28">
        <v>0.82806170130349877</v>
      </c>
      <c r="K125" s="61">
        <v>0.46438028524313374</v>
      </c>
    </row>
    <row r="126" spans="1:11">
      <c r="A126" s="93" t="s">
        <v>69</v>
      </c>
      <c r="B126" s="33">
        <v>0.37799352940277275</v>
      </c>
      <c r="C126" s="34">
        <v>0.74827587444976129</v>
      </c>
      <c r="D126" s="34">
        <v>0.74154577776844299</v>
      </c>
      <c r="E126" s="55">
        <v>0.46293867056509769</v>
      </c>
      <c r="F126" s="55">
        <v>0.45575086004136683</v>
      </c>
      <c r="G126" s="35">
        <v>5.6679562264399266</v>
      </c>
      <c r="H126" s="34">
        <v>0.87482330311049172</v>
      </c>
      <c r="I126" s="55">
        <v>0.24014264770407934</v>
      </c>
      <c r="J126" s="34">
        <v>1.1095176133274651</v>
      </c>
      <c r="K126" s="36">
        <v>0.62517596392187436</v>
      </c>
    </row>
    <row r="127" spans="1:11">
      <c r="A127" s="94" t="s">
        <v>69</v>
      </c>
      <c r="B127" s="60">
        <v>-0.12050446143348047</v>
      </c>
      <c r="C127" s="40">
        <v>0.64077707640193338</v>
      </c>
      <c r="D127" s="40">
        <v>0.60116132555183421</v>
      </c>
      <c r="E127" s="57">
        <v>0.37548721021111009</v>
      </c>
      <c r="F127" s="57">
        <v>0.3331969948977917</v>
      </c>
      <c r="G127" s="41">
        <v>5.6609108254440992</v>
      </c>
      <c r="H127" s="40">
        <v>0.68707168940912422</v>
      </c>
      <c r="I127" s="57">
        <v>0.29845756047603494</v>
      </c>
      <c r="J127" s="40">
        <v>0.79395158854274095</v>
      </c>
      <c r="K127" s="62">
        <v>0.4499054305123768</v>
      </c>
    </row>
    <row r="128" spans="1:11">
      <c r="A128" s="89" t="s">
        <v>58</v>
      </c>
      <c r="B128" s="59">
        <v>0.28691550543915267</v>
      </c>
      <c r="C128" s="28">
        <v>0.50899353236471057</v>
      </c>
      <c r="D128" s="52">
        <v>0.48891218174012013</v>
      </c>
      <c r="E128" s="52">
        <v>0.35342141559436485</v>
      </c>
      <c r="F128" s="52">
        <v>0.32911655749291135</v>
      </c>
      <c r="G128" s="29">
        <v>4.1149429361900864</v>
      </c>
      <c r="H128" s="28">
        <v>1.6065151223659517</v>
      </c>
      <c r="I128" s="28">
        <v>0.86702111200057375</v>
      </c>
      <c r="J128" s="29">
        <v>2.6892797468966356</v>
      </c>
      <c r="K128" s="30">
        <v>0.69199689595719749</v>
      </c>
    </row>
    <row r="129" spans="1:11">
      <c r="A129" s="90" t="s">
        <v>58</v>
      </c>
      <c r="B129" s="33">
        <v>0.26177657133164417</v>
      </c>
      <c r="C129" s="55">
        <v>0.26643040465525963</v>
      </c>
      <c r="D129" s="34">
        <v>0.6920267480593596</v>
      </c>
      <c r="E129" s="55">
        <v>0.43030929190409584</v>
      </c>
      <c r="F129" s="55">
        <v>0.30064646252242572</v>
      </c>
      <c r="G129" s="35">
        <v>4.6233811741735726</v>
      </c>
      <c r="H129" s="34">
        <v>1.6722639696057819</v>
      </c>
      <c r="I129" s="34">
        <v>0.50078572856437797</v>
      </c>
      <c r="J129" s="34">
        <v>2.0870882350456146</v>
      </c>
      <c r="K129" s="64">
        <v>0.32863222590297075</v>
      </c>
    </row>
    <row r="130" spans="1:11">
      <c r="A130" s="91" t="s">
        <v>58</v>
      </c>
      <c r="B130" s="60">
        <v>0.17619012239195897</v>
      </c>
      <c r="C130" s="57">
        <v>0.40948050175511636</v>
      </c>
      <c r="D130" s="40">
        <v>0.53352268118341084</v>
      </c>
      <c r="E130" s="57">
        <v>0.37826269703597443</v>
      </c>
      <c r="F130" s="57">
        <v>0.23104394814368609</v>
      </c>
      <c r="G130" s="41">
        <v>4.5309351219042275</v>
      </c>
      <c r="H130" s="40">
        <v>1.448757041383093</v>
      </c>
      <c r="I130" s="57">
        <v>0.2848418309507959</v>
      </c>
      <c r="J130" s="40">
        <v>1.5777642724126553</v>
      </c>
      <c r="K130" s="62">
        <v>0.32874596503228309</v>
      </c>
    </row>
    <row r="131" spans="1:11">
      <c r="A131" s="92" t="s">
        <v>69</v>
      </c>
      <c r="B131" s="27">
        <v>0.55673671941835923</v>
      </c>
      <c r="C131" s="28">
        <v>0.85725681051950819</v>
      </c>
      <c r="D131" s="28">
        <v>0.72211408343305805</v>
      </c>
      <c r="E131" s="28">
        <v>0.56151447056657333</v>
      </c>
      <c r="F131" s="52">
        <v>0.3666349148838427</v>
      </c>
      <c r="G131" s="29">
        <v>6.5992812019343852</v>
      </c>
      <c r="H131" s="28">
        <v>0.69160676490460193</v>
      </c>
      <c r="I131" s="52">
        <v>0.32787734104820027</v>
      </c>
      <c r="J131" s="28">
        <v>0.82806170130349877</v>
      </c>
      <c r="K131" s="61">
        <v>0.46438028524313374</v>
      </c>
    </row>
    <row r="132" spans="1:11">
      <c r="A132" s="93" t="s">
        <v>69</v>
      </c>
      <c r="B132" s="33">
        <v>0.37799352940277275</v>
      </c>
      <c r="C132" s="34">
        <v>0.74827587444976129</v>
      </c>
      <c r="D132" s="34">
        <v>0.74154577776844299</v>
      </c>
      <c r="E132" s="55">
        <v>0.46293867056509769</v>
      </c>
      <c r="F132" s="55">
        <v>0.45575086004136683</v>
      </c>
      <c r="G132" s="35">
        <v>5.6679562264399266</v>
      </c>
      <c r="H132" s="34">
        <v>0.87482330311049172</v>
      </c>
      <c r="I132" s="55">
        <v>0.24014264770407934</v>
      </c>
      <c r="J132" s="34">
        <v>1.1095176133274651</v>
      </c>
      <c r="K132" s="36">
        <v>0.62517596392187436</v>
      </c>
    </row>
    <row r="133" spans="1:11">
      <c r="A133" s="94" t="s">
        <v>69</v>
      </c>
      <c r="B133" s="60">
        <v>-0.12050446143348047</v>
      </c>
      <c r="C133" s="40">
        <v>0.64077707640193338</v>
      </c>
      <c r="D133" s="40">
        <v>0.60116132555183421</v>
      </c>
      <c r="E133" s="57">
        <v>0.37548721021111009</v>
      </c>
      <c r="F133" s="57">
        <v>0.3331969948977917</v>
      </c>
      <c r="G133" s="41">
        <v>5.6609108254440992</v>
      </c>
      <c r="H133" s="40">
        <v>0.68707168940912422</v>
      </c>
      <c r="I133" s="57">
        <v>0.29845756047603494</v>
      </c>
      <c r="J133" s="40">
        <v>0.79395158854274095</v>
      </c>
      <c r="K133" s="62">
        <v>0.4499054305123768</v>
      </c>
    </row>
    <row r="134" spans="1:11">
      <c r="A134" s="81" t="s">
        <v>57</v>
      </c>
      <c r="B134" s="35">
        <v>1.3660338153835405</v>
      </c>
      <c r="C134" s="44">
        <v>1.1119657686864197</v>
      </c>
      <c r="D134" s="44">
        <v>1.266412912122735</v>
      </c>
      <c r="E134" s="45">
        <v>0.94158742770122839</v>
      </c>
      <c r="F134" s="45">
        <v>0.3825606422930149</v>
      </c>
      <c r="G134" s="44">
        <v>2.3731097172450495</v>
      </c>
      <c r="H134" s="45">
        <v>1.1238291959513089</v>
      </c>
      <c r="I134" s="45">
        <v>0.59219431295774749</v>
      </c>
      <c r="J134" s="45">
        <v>0.84128197804235971</v>
      </c>
      <c r="K134" s="45">
        <v>0.75730429745988415</v>
      </c>
    </row>
    <row r="135" spans="1:11">
      <c r="A135" s="82" t="s">
        <v>57</v>
      </c>
      <c r="B135" s="44">
        <v>1.8399846245438036</v>
      </c>
      <c r="C135" s="44">
        <v>1.7890801535613372</v>
      </c>
      <c r="D135" s="44">
        <v>1.5328945192541192</v>
      </c>
      <c r="E135" s="45">
        <v>0.855788056664193</v>
      </c>
      <c r="F135" s="45">
        <v>0.39503726340066531</v>
      </c>
      <c r="G135" s="44">
        <v>2.3456898903100849</v>
      </c>
      <c r="H135" s="45">
        <v>1.2315039503971577</v>
      </c>
      <c r="I135" s="45">
        <v>0.68165882451510096</v>
      </c>
      <c r="J135" s="45">
        <v>1.0776385553787784</v>
      </c>
      <c r="K135" s="45">
        <v>0.83095167345889309</v>
      </c>
    </row>
    <row r="136" spans="1:11">
      <c r="A136" s="83" t="s">
        <v>57</v>
      </c>
      <c r="B136" s="45">
        <v>0.78874023018549455</v>
      </c>
      <c r="C136" s="45">
        <v>1.0932674067031212</v>
      </c>
      <c r="D136" s="45">
        <v>1.1006839772297892</v>
      </c>
      <c r="E136" s="45">
        <v>0.74079743101036355</v>
      </c>
      <c r="F136" s="45">
        <v>0.38958404206417546</v>
      </c>
      <c r="G136" s="44">
        <v>2.5610469544937451</v>
      </c>
      <c r="H136" s="45">
        <v>1.3314826360405303</v>
      </c>
      <c r="I136" s="45">
        <v>0.45332437455947133</v>
      </c>
      <c r="J136" s="45">
        <v>0.66600953787371475</v>
      </c>
      <c r="K136" s="45">
        <v>0.53855583051217182</v>
      </c>
    </row>
    <row r="137" spans="1:11">
      <c r="A137" s="81" t="s">
        <v>55</v>
      </c>
      <c r="B137" s="27">
        <v>0.51552765875369244</v>
      </c>
      <c r="C137" s="52">
        <v>0.43032862148437179</v>
      </c>
      <c r="D137" s="28">
        <v>1.2177632647618979</v>
      </c>
      <c r="E137" s="28">
        <v>0.81125344139273092</v>
      </c>
      <c r="F137" s="28">
        <v>2.2465516028360848</v>
      </c>
      <c r="G137" s="28">
        <v>2.1746374113761977</v>
      </c>
      <c r="H137" s="28">
        <v>1.0238235327691694</v>
      </c>
      <c r="I137" s="28">
        <v>0.64805498264746308</v>
      </c>
      <c r="J137" s="52">
        <v>0.44835817857994376</v>
      </c>
      <c r="K137" s="30">
        <v>1.2998915444703905</v>
      </c>
    </row>
    <row r="138" spans="1:11">
      <c r="A138" s="82" t="s">
        <v>55</v>
      </c>
      <c r="B138" s="33">
        <v>0.40656155704700409</v>
      </c>
      <c r="C138" s="55">
        <v>0.27670442571450937</v>
      </c>
      <c r="D138" s="34">
        <v>1.1624019621177537</v>
      </c>
      <c r="E138" s="34">
        <v>1.0587767232854279</v>
      </c>
      <c r="F138" s="34">
        <v>1.717261447091615</v>
      </c>
      <c r="G138" s="34">
        <v>2.2681622635021155</v>
      </c>
      <c r="H138" s="34">
        <v>0.70214427508675992</v>
      </c>
      <c r="I138" s="34">
        <v>0.65741085825605816</v>
      </c>
      <c r="J138" s="55">
        <v>0.49828402635465097</v>
      </c>
      <c r="K138" s="36">
        <v>2.1837560221060901</v>
      </c>
    </row>
    <row r="139" spans="1:11">
      <c r="A139" s="83" t="s">
        <v>55</v>
      </c>
      <c r="B139" s="60">
        <v>0.40319588011117252</v>
      </c>
      <c r="C139" s="57">
        <v>0.26410018271292346</v>
      </c>
      <c r="D139" s="40">
        <v>1.2458611143762244</v>
      </c>
      <c r="E139" s="40">
        <v>0.89217938141989883</v>
      </c>
      <c r="F139" s="40">
        <v>1.9952368141100474</v>
      </c>
      <c r="G139" s="40">
        <v>2.1044435322258397</v>
      </c>
      <c r="H139" s="40">
        <v>0.95323252609301623</v>
      </c>
      <c r="I139" s="40">
        <v>0.80737687957615856</v>
      </c>
      <c r="J139" s="40">
        <v>0.62651009029636318</v>
      </c>
      <c r="K139" s="58">
        <v>1.9602097994444292</v>
      </c>
    </row>
    <row r="140" spans="1:11">
      <c r="A140" s="95" t="s">
        <v>71</v>
      </c>
      <c r="B140" s="59">
        <v>0.2290448547398713</v>
      </c>
      <c r="C140" s="52">
        <v>0.39663708315982965</v>
      </c>
      <c r="D140" s="28">
        <v>0.87678804786228381</v>
      </c>
      <c r="E140" s="52">
        <v>0.49625307638634647</v>
      </c>
      <c r="F140" s="28">
        <v>0.53007499397341284</v>
      </c>
      <c r="G140" s="28">
        <v>2.4770212355341945</v>
      </c>
      <c r="H140" s="29">
        <v>5.6728414578250606</v>
      </c>
      <c r="I140" s="28">
        <v>0.55820496073573311</v>
      </c>
      <c r="J140" s="28">
        <v>2.1453523541329753</v>
      </c>
      <c r="K140" s="61">
        <v>0.46028561715466354</v>
      </c>
    </row>
    <row r="141" spans="1:11">
      <c r="A141" s="96" t="s">
        <v>71</v>
      </c>
      <c r="B141" s="33">
        <v>0.31532979421588198</v>
      </c>
      <c r="C141" s="55">
        <v>0.36957347712039529</v>
      </c>
      <c r="D141" s="34">
        <v>0.83597796960583515</v>
      </c>
      <c r="E141" s="55">
        <v>0.13740341435862216</v>
      </c>
      <c r="F141" s="55">
        <v>0.34912490967569204</v>
      </c>
      <c r="G141" s="35">
        <v>2.7203975863821643</v>
      </c>
      <c r="H141" s="34">
        <v>1.5953821545159563</v>
      </c>
      <c r="I141" s="34">
        <v>1.3425393335769411</v>
      </c>
      <c r="J141" s="34">
        <v>0.59479334006876239</v>
      </c>
      <c r="K141" s="64">
        <v>0.46024727514863051</v>
      </c>
    </row>
    <row r="142" spans="1:11">
      <c r="A142" s="97" t="s">
        <v>71</v>
      </c>
      <c r="B142" s="39">
        <v>0.53737960817777775</v>
      </c>
      <c r="C142" s="40">
        <v>0.62063376945235882</v>
      </c>
      <c r="D142" s="40">
        <v>0.51795736465779862</v>
      </c>
      <c r="E142" s="57">
        <v>0.22579705219632359</v>
      </c>
      <c r="F142" s="57">
        <v>0.38822451272157665</v>
      </c>
      <c r="G142" s="41">
        <v>2.6430973041475938</v>
      </c>
      <c r="H142" s="41">
        <v>3.435405366968733</v>
      </c>
      <c r="I142" s="40">
        <v>0.88588483498011339</v>
      </c>
      <c r="J142" s="40">
        <v>0.90805305225044242</v>
      </c>
      <c r="K142" s="62">
        <v>0.27429419827402951</v>
      </c>
    </row>
    <row r="143" spans="1:11">
      <c r="A143" s="81" t="s">
        <v>55</v>
      </c>
      <c r="B143" s="27">
        <v>0.51552765875369244</v>
      </c>
      <c r="C143" s="52">
        <v>0.43032862148437179</v>
      </c>
      <c r="D143" s="28">
        <v>1.2177632647618979</v>
      </c>
      <c r="E143" s="28">
        <v>0.81125344139273092</v>
      </c>
      <c r="F143" s="28">
        <v>2.2465516028360848</v>
      </c>
      <c r="G143" s="28">
        <v>2.1746374113761977</v>
      </c>
      <c r="H143" s="28">
        <v>1.0238235327691694</v>
      </c>
      <c r="I143" s="28">
        <v>0.64805498264746308</v>
      </c>
      <c r="J143" s="52">
        <v>0.44835817857994376</v>
      </c>
      <c r="K143" s="30">
        <v>1.2998915444703905</v>
      </c>
    </row>
    <row r="144" spans="1:11">
      <c r="A144" s="82" t="s">
        <v>55</v>
      </c>
      <c r="B144" s="33">
        <v>0.40656155704700409</v>
      </c>
      <c r="C144" s="55">
        <v>0.27670442571450937</v>
      </c>
      <c r="D144" s="34">
        <v>1.1624019621177537</v>
      </c>
      <c r="E144" s="34">
        <v>1.0587767232854279</v>
      </c>
      <c r="F144" s="34">
        <v>1.717261447091615</v>
      </c>
      <c r="G144" s="34">
        <v>2.2681622635021155</v>
      </c>
      <c r="H144" s="34">
        <v>0.70214427508675992</v>
      </c>
      <c r="I144" s="34">
        <v>0.65741085825605816</v>
      </c>
      <c r="J144" s="55">
        <v>0.49828402635465097</v>
      </c>
      <c r="K144" s="36">
        <v>2.1837560221060901</v>
      </c>
    </row>
    <row r="145" spans="1:11">
      <c r="A145" s="83" t="s">
        <v>55</v>
      </c>
      <c r="B145" s="60">
        <v>0.40319588011117252</v>
      </c>
      <c r="C145" s="57">
        <v>0.26410018271292346</v>
      </c>
      <c r="D145" s="40">
        <v>1.2458611143762244</v>
      </c>
      <c r="E145" s="40">
        <v>0.89217938141989883</v>
      </c>
      <c r="F145" s="40">
        <v>1.9952368141100474</v>
      </c>
      <c r="G145" s="40">
        <v>2.1044435322258397</v>
      </c>
      <c r="H145" s="40">
        <v>0.95323252609301623</v>
      </c>
      <c r="I145" s="40">
        <v>0.80737687957615856</v>
      </c>
      <c r="J145" s="40">
        <v>0.62651009029636318</v>
      </c>
      <c r="K145" s="58">
        <v>1.9602097994444292</v>
      </c>
    </row>
    <row r="146" spans="1:11">
      <c r="A146" s="92" t="s">
        <v>69</v>
      </c>
      <c r="B146" s="27">
        <v>0.55673671941835923</v>
      </c>
      <c r="C146" s="28">
        <v>0.85725681051950819</v>
      </c>
      <c r="D146" s="28">
        <v>0.72211408343305805</v>
      </c>
      <c r="E146" s="28">
        <v>0.56151447056657333</v>
      </c>
      <c r="F146" s="52">
        <v>0.3666349148838427</v>
      </c>
      <c r="G146" s="29">
        <v>6.5992812019343852</v>
      </c>
      <c r="H146" s="28">
        <v>0.69160676490460193</v>
      </c>
      <c r="I146" s="52">
        <v>0.32787734104820027</v>
      </c>
      <c r="J146" s="28">
        <v>0.82806170130349877</v>
      </c>
      <c r="K146" s="61">
        <v>0.46438028524313374</v>
      </c>
    </row>
    <row r="147" spans="1:11">
      <c r="A147" s="93" t="s">
        <v>69</v>
      </c>
      <c r="B147" s="33">
        <v>0.37799352940277275</v>
      </c>
      <c r="C147" s="34">
        <v>0.74827587444976129</v>
      </c>
      <c r="D147" s="34">
        <v>0.74154577776844299</v>
      </c>
      <c r="E147" s="55">
        <v>0.46293867056509769</v>
      </c>
      <c r="F147" s="55">
        <v>0.45575086004136683</v>
      </c>
      <c r="G147" s="35">
        <v>5.6679562264399266</v>
      </c>
      <c r="H147" s="34">
        <v>0.87482330311049172</v>
      </c>
      <c r="I147" s="55">
        <v>0.24014264770407934</v>
      </c>
      <c r="J147" s="34">
        <v>1.1095176133274651</v>
      </c>
      <c r="K147" s="36">
        <v>0.62517596392187436</v>
      </c>
    </row>
    <row r="148" spans="1:11">
      <c r="A148" s="94" t="s">
        <v>69</v>
      </c>
      <c r="B148" s="60">
        <v>-0.12050446143348047</v>
      </c>
      <c r="C148" s="40">
        <v>0.64077707640193338</v>
      </c>
      <c r="D148" s="40">
        <v>0.60116132555183421</v>
      </c>
      <c r="E148" s="57">
        <v>0.37548721021111009</v>
      </c>
      <c r="F148" s="57">
        <v>0.3331969948977917</v>
      </c>
      <c r="G148" s="41">
        <v>5.6609108254440992</v>
      </c>
      <c r="H148" s="40">
        <v>0.68707168940912422</v>
      </c>
      <c r="I148" s="57">
        <v>0.29845756047603494</v>
      </c>
      <c r="J148" s="40">
        <v>0.79395158854274095</v>
      </c>
      <c r="K148" s="62">
        <v>0.4499054305123768</v>
      </c>
    </row>
    <row r="149" spans="1:11">
      <c r="A149" s="81" t="s">
        <v>53</v>
      </c>
      <c r="B149" s="27">
        <v>0.50005347665077149</v>
      </c>
      <c r="C149" s="28">
        <v>0.85088032491685894</v>
      </c>
      <c r="D149" s="29">
        <v>1.3061293515782473</v>
      </c>
      <c r="E149" s="28">
        <v>0.73339569131174909</v>
      </c>
      <c r="F149" s="28">
        <v>0.58567399493132699</v>
      </c>
      <c r="G149" s="29">
        <v>2.7578466562596269</v>
      </c>
      <c r="H149" s="29">
        <v>1.5169009574102734</v>
      </c>
      <c r="I149" s="28">
        <v>0.76343052860153815</v>
      </c>
      <c r="J149" s="29">
        <v>1.4082281443946993</v>
      </c>
      <c r="K149" s="30">
        <v>1.0846460649970691</v>
      </c>
    </row>
    <row r="150" spans="1:11">
      <c r="A150" s="82" t="s">
        <v>53</v>
      </c>
      <c r="B150" s="33">
        <v>0.21720324652088496</v>
      </c>
      <c r="C150" s="34">
        <v>0.8483338826945428</v>
      </c>
      <c r="D150" s="35">
        <v>1.712895566778502</v>
      </c>
      <c r="E150" s="34">
        <v>0.51326683022261632</v>
      </c>
      <c r="F150" s="34">
        <v>0.31369905196916975</v>
      </c>
      <c r="G150" s="35">
        <v>2.4471784376964481</v>
      </c>
      <c r="H150" s="35">
        <v>1.4783858490425137</v>
      </c>
      <c r="I150" s="34">
        <v>0.8050221361208667</v>
      </c>
      <c r="J150" s="34">
        <v>0.92214098828041136</v>
      </c>
      <c r="K150" s="36">
        <v>1.0531439407458392</v>
      </c>
    </row>
    <row r="151" spans="1:11">
      <c r="A151" s="83" t="s">
        <v>53</v>
      </c>
      <c r="B151" s="39">
        <v>0.62795822147694624</v>
      </c>
      <c r="C151" s="40">
        <v>0.68240849426779171</v>
      </c>
      <c r="D151" s="40">
        <v>0.94246349723768552</v>
      </c>
      <c r="E151" s="40">
        <v>1.1426775763829424</v>
      </c>
      <c r="F151" s="40">
        <v>0.32706858016399393</v>
      </c>
      <c r="G151" s="41">
        <v>2.5832052483648837</v>
      </c>
      <c r="H151" s="41">
        <v>1.5714557665532649</v>
      </c>
      <c r="I151" s="40">
        <v>0.77216609910340028</v>
      </c>
      <c r="J151" s="40">
        <v>1.0467975970243157</v>
      </c>
      <c r="K151" s="42">
        <v>1.4853437983008162</v>
      </c>
    </row>
    <row r="152" spans="1:11">
      <c r="A152" s="81" t="s">
        <v>53</v>
      </c>
      <c r="B152" s="27">
        <v>0.50005347665077149</v>
      </c>
      <c r="C152" s="28">
        <v>0.85088032491685894</v>
      </c>
      <c r="D152" s="29">
        <v>1.3061293515782473</v>
      </c>
      <c r="E152" s="28">
        <v>0.73339569131174909</v>
      </c>
      <c r="F152" s="28">
        <v>0.58567399493132699</v>
      </c>
      <c r="G152" s="29">
        <v>2.7578466562596269</v>
      </c>
      <c r="H152" s="29">
        <v>1.5169009574102734</v>
      </c>
      <c r="I152" s="28">
        <v>0.76343052860153815</v>
      </c>
      <c r="J152" s="29">
        <v>1.4082281443946993</v>
      </c>
      <c r="K152" s="30">
        <v>1.0846460649970691</v>
      </c>
    </row>
    <row r="153" spans="1:11">
      <c r="A153" s="82" t="s">
        <v>53</v>
      </c>
      <c r="B153" s="33">
        <v>0.21720324652088496</v>
      </c>
      <c r="C153" s="34">
        <v>0.8483338826945428</v>
      </c>
      <c r="D153" s="35">
        <v>1.712895566778502</v>
      </c>
      <c r="E153" s="34">
        <v>0.51326683022261632</v>
      </c>
      <c r="F153" s="34">
        <v>0.31369905196916975</v>
      </c>
      <c r="G153" s="35">
        <v>2.4471784376964481</v>
      </c>
      <c r="H153" s="35">
        <v>1.4783858490425137</v>
      </c>
      <c r="I153" s="34">
        <v>0.8050221361208667</v>
      </c>
      <c r="J153" s="34">
        <v>0.92214098828041136</v>
      </c>
      <c r="K153" s="36">
        <v>1.0531439407458392</v>
      </c>
    </row>
    <row r="154" spans="1:11">
      <c r="A154" s="83" t="s">
        <v>53</v>
      </c>
      <c r="B154" s="39">
        <v>0.62795822147694624</v>
      </c>
      <c r="C154" s="40">
        <v>0.68240849426779171</v>
      </c>
      <c r="D154" s="40">
        <v>0.94246349723768552</v>
      </c>
      <c r="E154" s="40">
        <v>1.1426775763829424</v>
      </c>
      <c r="F154" s="40">
        <v>0.32706858016399393</v>
      </c>
      <c r="G154" s="41">
        <v>2.5832052483648837</v>
      </c>
      <c r="H154" s="41">
        <v>1.5714557665532649</v>
      </c>
      <c r="I154" s="40">
        <v>0.77216609910340028</v>
      </c>
      <c r="J154" s="40">
        <v>1.0467975970243157</v>
      </c>
      <c r="K154" s="42">
        <v>1.4853437983008162</v>
      </c>
    </row>
    <row r="155" spans="1:11">
      <c r="A155" s="78" t="s">
        <v>62</v>
      </c>
      <c r="B155" s="27">
        <v>0.94285385145349043</v>
      </c>
      <c r="C155" s="28">
        <v>0.74255772561459288</v>
      </c>
      <c r="D155" s="28">
        <v>2.3191787313599743</v>
      </c>
      <c r="E155" s="28">
        <v>0.64474726008164429</v>
      </c>
      <c r="F155" s="52">
        <v>0.38345159043601545</v>
      </c>
      <c r="G155" s="28">
        <v>1.4400729887354886</v>
      </c>
      <c r="H155" s="28">
        <v>0.82780545869795075</v>
      </c>
      <c r="I155" s="52">
        <v>0.3770924172474393</v>
      </c>
      <c r="J155" s="28">
        <v>0.66035357583911602</v>
      </c>
      <c r="K155" s="30">
        <v>1.0649383738518876</v>
      </c>
    </row>
    <row r="156" spans="1:11">
      <c r="A156" s="79" t="s">
        <v>62</v>
      </c>
      <c r="B156" s="54">
        <v>1.1072958248913651</v>
      </c>
      <c r="C156" s="34">
        <v>1.1211204292083385</v>
      </c>
      <c r="D156" s="34">
        <v>2.4620554296291108</v>
      </c>
      <c r="E156" s="34">
        <v>1.0158275994212966</v>
      </c>
      <c r="F156" s="34">
        <v>0.54938955886516405</v>
      </c>
      <c r="G156" s="35">
        <v>2.672146303707398</v>
      </c>
      <c r="H156" s="34">
        <v>0.84686228536593045</v>
      </c>
      <c r="I156" s="55">
        <v>0.37851774210346889</v>
      </c>
      <c r="J156" s="34">
        <v>0.89880987233470411</v>
      </c>
      <c r="K156" s="36">
        <v>0.84435589330497529</v>
      </c>
    </row>
    <row r="157" spans="1:11">
      <c r="A157" s="80" t="s">
        <v>62</v>
      </c>
      <c r="B157" s="39">
        <v>1.2024109319985508</v>
      </c>
      <c r="C157" s="40">
        <v>0.88390774714579989</v>
      </c>
      <c r="D157" s="41">
        <v>3.0447153637301403</v>
      </c>
      <c r="E157" s="40">
        <v>0.69547369921712077</v>
      </c>
      <c r="F157" s="57">
        <v>0.47539983453937096</v>
      </c>
      <c r="G157" s="40">
        <v>2.282764097257449</v>
      </c>
      <c r="H157" s="40">
        <v>0.99524591989062072</v>
      </c>
      <c r="I157" s="57">
        <v>0.4343654338141682</v>
      </c>
      <c r="J157" s="40">
        <v>0.79940266654955316</v>
      </c>
      <c r="K157" s="58">
        <v>0.88688139370786268</v>
      </c>
    </row>
    <row r="158" spans="1:11">
      <c r="A158" s="81" t="s">
        <v>57</v>
      </c>
      <c r="B158" s="35">
        <v>1.3660338153835405</v>
      </c>
      <c r="C158" s="44">
        <v>1.1119657686864197</v>
      </c>
      <c r="D158" s="44">
        <v>1.266412912122735</v>
      </c>
      <c r="E158" s="45">
        <v>0.94158742770122839</v>
      </c>
      <c r="F158" s="45">
        <v>0.3825606422930149</v>
      </c>
      <c r="G158" s="44">
        <v>2.3731097172450495</v>
      </c>
      <c r="H158" s="45">
        <v>1.1238291959513089</v>
      </c>
      <c r="I158" s="45">
        <v>0.59219431295774749</v>
      </c>
      <c r="J158" s="45">
        <v>0.84128197804235971</v>
      </c>
      <c r="K158" s="45">
        <v>0.75730429745988415</v>
      </c>
    </row>
    <row r="159" spans="1:11">
      <c r="A159" s="82" t="s">
        <v>57</v>
      </c>
      <c r="B159" s="44">
        <v>1.8399846245438036</v>
      </c>
      <c r="C159" s="44">
        <v>1.7890801535613372</v>
      </c>
      <c r="D159" s="44">
        <v>1.5328945192541192</v>
      </c>
      <c r="E159" s="45">
        <v>0.855788056664193</v>
      </c>
      <c r="F159" s="45">
        <v>0.39503726340066531</v>
      </c>
      <c r="G159" s="44">
        <v>2.3456898903100849</v>
      </c>
      <c r="H159" s="45">
        <v>1.2315039503971577</v>
      </c>
      <c r="I159" s="45">
        <v>0.68165882451510096</v>
      </c>
      <c r="J159" s="45">
        <v>1.0776385553787784</v>
      </c>
      <c r="K159" s="45">
        <v>0.83095167345889309</v>
      </c>
    </row>
    <row r="160" spans="1:11">
      <c r="A160" s="83" t="s">
        <v>57</v>
      </c>
      <c r="B160" s="45">
        <v>0.78874023018549455</v>
      </c>
      <c r="C160" s="45">
        <v>1.0932674067031212</v>
      </c>
      <c r="D160" s="45">
        <v>1.1006839772297892</v>
      </c>
      <c r="E160" s="45">
        <v>0.74079743101036355</v>
      </c>
      <c r="F160" s="45">
        <v>0.38958404206417546</v>
      </c>
      <c r="G160" s="44">
        <v>2.5610469544937451</v>
      </c>
      <c r="H160" s="45">
        <v>1.3314826360405303</v>
      </c>
      <c r="I160" s="45">
        <v>0.45332437455947133</v>
      </c>
      <c r="J160" s="45">
        <v>0.66600953787371475</v>
      </c>
      <c r="K160" s="45">
        <v>0.53855583051217182</v>
      </c>
    </row>
    <row r="161" spans="1:11">
      <c r="A161" s="73" t="s">
        <v>63</v>
      </c>
      <c r="B161" s="59">
        <v>3.0468276844222875E-2</v>
      </c>
      <c r="C161" s="52">
        <v>3.42384704159144E-2</v>
      </c>
      <c r="D161" s="52">
        <v>1.5211931700189786E-2</v>
      </c>
      <c r="E161" s="52">
        <v>0.10541017452328773</v>
      </c>
      <c r="F161" s="52">
        <v>0.14123884133665626</v>
      </c>
      <c r="G161" s="28">
        <v>1.0276267914055526</v>
      </c>
      <c r="H161" s="52">
        <v>0.34674240596264816</v>
      </c>
      <c r="I161" s="52">
        <v>-2.5757928417630801E-2</v>
      </c>
      <c r="J161" s="29">
        <v>10.120031830959569</v>
      </c>
      <c r="K161" s="61">
        <v>6.2967798476000758E-2</v>
      </c>
    </row>
    <row r="162" spans="1:11">
      <c r="A162" s="74" t="s">
        <v>63</v>
      </c>
      <c r="B162" s="33">
        <v>4.410446221257714E-2</v>
      </c>
      <c r="C162" s="55">
        <v>3.8524980071602676E-2</v>
      </c>
      <c r="D162" s="55">
        <v>9.3975444452230925E-2</v>
      </c>
      <c r="E162" s="55">
        <v>7.9603044873468573E-2</v>
      </c>
      <c r="F162" s="55">
        <v>0.26437166038628085</v>
      </c>
      <c r="G162" s="34">
        <v>1.098119415306533</v>
      </c>
      <c r="H162" s="34">
        <v>0.78049998989545954</v>
      </c>
      <c r="I162" s="55">
        <v>1.3736565066269076E-2</v>
      </c>
      <c r="J162" s="35">
        <v>9.2107394997576737</v>
      </c>
      <c r="K162" s="64">
        <v>9.8231948551354781E-2</v>
      </c>
    </row>
    <row r="163" spans="1:11">
      <c r="A163" s="75" t="s">
        <v>63</v>
      </c>
      <c r="B163" s="60">
        <v>1.2156302181864989E-3</v>
      </c>
      <c r="C163" s="57">
        <v>-1.0568584519905371E-2</v>
      </c>
      <c r="D163" s="57">
        <v>-3.2631366329522848E-2</v>
      </c>
      <c r="E163" s="57">
        <v>-2.5361690504871168E-2</v>
      </c>
      <c r="F163" s="57">
        <v>0.24010880597200737</v>
      </c>
      <c r="G163" s="57">
        <v>0.9272193882383043</v>
      </c>
      <c r="H163" s="57">
        <v>0.32419855546222864</v>
      </c>
      <c r="I163" s="57">
        <v>-8.364897848226284E-2</v>
      </c>
      <c r="J163" s="41">
        <v>8.060646541113595</v>
      </c>
      <c r="K163" s="62">
        <v>1.8736095052378193E-2</v>
      </c>
    </row>
    <row r="164" spans="1:11">
      <c r="G164"/>
      <c r="H164"/>
      <c r="I164"/>
      <c r="J164"/>
      <c r="K164"/>
    </row>
    <row r="165" spans="1:11">
      <c r="G165"/>
      <c r="H165"/>
      <c r="I165"/>
      <c r="J165"/>
      <c r="K165"/>
    </row>
    <row r="166" spans="1:11">
      <c r="G166"/>
      <c r="H166"/>
      <c r="I166"/>
      <c r="J166"/>
      <c r="K1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9"/>
  <sheetViews>
    <sheetView tabSelected="1" workbookViewId="0">
      <selection activeCell="J34" sqref="J34"/>
    </sheetView>
  </sheetViews>
  <sheetFormatPr defaultRowHeight="15"/>
  <sheetData>
    <row r="1" spans="2:26">
      <c r="J1" t="s">
        <v>76</v>
      </c>
      <c r="K1" t="s">
        <v>77</v>
      </c>
      <c r="L1" t="s">
        <v>76</v>
      </c>
      <c r="M1" t="s">
        <v>77</v>
      </c>
      <c r="R1" t="s">
        <v>78</v>
      </c>
      <c r="W1" t="s">
        <v>79</v>
      </c>
      <c r="X1" t="s">
        <v>79</v>
      </c>
      <c r="Y1" t="s">
        <v>79</v>
      </c>
      <c r="Z1" t="s">
        <v>79</v>
      </c>
    </row>
    <row r="2" spans="2:26">
      <c r="B2" t="s">
        <v>75</v>
      </c>
      <c r="C2" t="s">
        <v>80</v>
      </c>
      <c r="D2" t="s">
        <v>81</v>
      </c>
      <c r="G2" t="s">
        <v>82</v>
      </c>
      <c r="J2" t="s">
        <v>81</v>
      </c>
      <c r="L2" t="s">
        <v>82</v>
      </c>
      <c r="O2" s="100" t="s">
        <v>81</v>
      </c>
      <c r="P2" s="100" t="s">
        <v>82</v>
      </c>
      <c r="R2" t="s">
        <v>81</v>
      </c>
      <c r="S2" t="s">
        <v>82</v>
      </c>
      <c r="W2" t="s">
        <v>83</v>
      </c>
      <c r="Y2" t="s">
        <v>84</v>
      </c>
    </row>
    <row r="3" spans="2:26">
      <c r="B3" t="s">
        <v>85</v>
      </c>
      <c r="C3" t="s">
        <v>86</v>
      </c>
      <c r="D3" s="4">
        <v>0.15158143104517563</v>
      </c>
      <c r="E3" s="4">
        <v>-0.16562936129494085</v>
      </c>
      <c r="F3" s="4"/>
      <c r="G3" s="4">
        <v>0.49840177773424088</v>
      </c>
      <c r="H3" s="4">
        <v>-0.54459156075511073</v>
      </c>
      <c r="J3">
        <v>10</v>
      </c>
      <c r="K3" s="100">
        <v>11</v>
      </c>
      <c r="L3">
        <v>12</v>
      </c>
      <c r="M3" s="100">
        <v>12</v>
      </c>
      <c r="O3" s="101">
        <v>0.90909090909090895</v>
      </c>
      <c r="P3" s="101">
        <v>1</v>
      </c>
      <c r="R3">
        <v>90.909090909090907</v>
      </c>
      <c r="S3">
        <v>100</v>
      </c>
      <c r="W3">
        <v>13.780130095015966</v>
      </c>
      <c r="X3">
        <v>0.13780130095015966</v>
      </c>
      <c r="Y3">
        <v>49.840177773424088</v>
      </c>
      <c r="Z3">
        <v>0.49840177773424088</v>
      </c>
    </row>
    <row r="4" spans="2:26">
      <c r="B4" t="s">
        <v>27</v>
      </c>
      <c r="C4" t="s">
        <v>87</v>
      </c>
      <c r="D4" s="4">
        <v>1.0655364521619526E-2</v>
      </c>
      <c r="E4" s="4">
        <v>-1.8787875482261653E-2</v>
      </c>
      <c r="F4" s="4"/>
      <c r="G4" s="4">
        <v>0.26286405004135288</v>
      </c>
      <c r="H4" s="4">
        <v>-0.46349020072654956</v>
      </c>
      <c r="J4">
        <v>5</v>
      </c>
      <c r="K4" s="100">
        <v>7</v>
      </c>
      <c r="L4">
        <v>12</v>
      </c>
      <c r="M4" s="100">
        <v>12</v>
      </c>
      <c r="O4" s="101">
        <v>0.7142857142857143</v>
      </c>
      <c r="P4" s="101">
        <v>1</v>
      </c>
      <c r="R4">
        <v>71.428571428571431</v>
      </c>
      <c r="S4">
        <v>100</v>
      </c>
      <c r="W4">
        <v>0.76109746582996618</v>
      </c>
      <c r="X4">
        <v>7.6109746582996617E-3</v>
      </c>
      <c r="Y4">
        <v>26.28640500413529</v>
      </c>
      <c r="Z4">
        <v>0.26286405004135288</v>
      </c>
    </row>
    <row r="5" spans="2:26">
      <c r="B5" t="s">
        <v>85</v>
      </c>
      <c r="C5" t="s">
        <v>88</v>
      </c>
      <c r="D5" s="4">
        <v>0.16191466231636145</v>
      </c>
      <c r="E5" s="4">
        <v>-0.12956802869744649</v>
      </c>
      <c r="F5" s="4"/>
      <c r="G5" s="4">
        <v>0.60084122943156426</v>
      </c>
      <c r="H5" s="4">
        <v>-0.48080768315774236</v>
      </c>
      <c r="J5">
        <v>9</v>
      </c>
      <c r="K5" s="100">
        <v>10</v>
      </c>
      <c r="L5">
        <v>11</v>
      </c>
      <c r="M5" s="100">
        <v>11</v>
      </c>
      <c r="O5" s="101">
        <v>0.9</v>
      </c>
      <c r="P5" s="101">
        <v>1</v>
      </c>
      <c r="R5">
        <v>90</v>
      </c>
      <c r="S5">
        <v>100</v>
      </c>
      <c r="W5">
        <v>14.572319608472531</v>
      </c>
      <c r="X5">
        <v>0.14572319608472531</v>
      </c>
      <c r="Y5">
        <v>60.084122943156423</v>
      </c>
      <c r="Z5">
        <v>0.60084122943156426</v>
      </c>
    </row>
    <row r="6" spans="2:26">
      <c r="B6" t="s">
        <v>89</v>
      </c>
      <c r="C6" t="s">
        <v>88</v>
      </c>
      <c r="D6" s="4">
        <v>0.23667352855973628</v>
      </c>
      <c r="E6" s="4">
        <v>-0.11644445258123799</v>
      </c>
      <c r="F6" s="4"/>
      <c r="G6" s="4">
        <v>0.20642949123038989</v>
      </c>
      <c r="H6" s="4">
        <v>-0.10156424864760133</v>
      </c>
      <c r="J6">
        <v>10</v>
      </c>
      <c r="K6" s="100">
        <v>10</v>
      </c>
      <c r="L6">
        <v>10</v>
      </c>
      <c r="M6" s="100">
        <v>12</v>
      </c>
      <c r="O6" s="101">
        <v>1</v>
      </c>
      <c r="P6" s="101">
        <v>0.83333333333333337</v>
      </c>
      <c r="R6">
        <v>100</v>
      </c>
      <c r="S6">
        <v>83.333333333333343</v>
      </c>
      <c r="W6">
        <v>23.667352855973629</v>
      </c>
      <c r="X6">
        <v>0.23667352855973628</v>
      </c>
      <c r="Y6">
        <v>17.202457602532494</v>
      </c>
      <c r="Z6">
        <v>0.17202457602532495</v>
      </c>
    </row>
    <row r="7" spans="2:26">
      <c r="B7" t="s">
        <v>87</v>
      </c>
      <c r="C7" t="s">
        <v>20</v>
      </c>
      <c r="D7" s="4">
        <v>0.34117024591970513</v>
      </c>
      <c r="E7" s="4">
        <v>-0.65910673945825859</v>
      </c>
      <c r="F7" s="4"/>
      <c r="G7" s="4">
        <v>0.22861647132944363</v>
      </c>
      <c r="H7" s="4">
        <v>-0.44166412167098962</v>
      </c>
      <c r="J7">
        <v>8</v>
      </c>
      <c r="K7" s="100">
        <v>8</v>
      </c>
      <c r="L7">
        <v>12</v>
      </c>
      <c r="M7" s="100">
        <v>12</v>
      </c>
      <c r="O7" s="101">
        <v>1</v>
      </c>
      <c r="P7" s="101">
        <v>1</v>
      </c>
      <c r="R7">
        <v>100</v>
      </c>
      <c r="S7">
        <v>100</v>
      </c>
      <c r="W7">
        <v>34.117024591970512</v>
      </c>
      <c r="X7">
        <v>0.34117024591970513</v>
      </c>
      <c r="Y7">
        <v>22.861647132944363</v>
      </c>
      <c r="Z7">
        <v>0.22861647132944363</v>
      </c>
    </row>
    <row r="8" spans="2:26">
      <c r="B8" t="s">
        <v>15</v>
      </c>
      <c r="C8" t="s">
        <v>87</v>
      </c>
      <c r="D8" s="4">
        <v>6.9183552091259717E-2</v>
      </c>
      <c r="E8" s="4">
        <v>-8.4575601622312091E-2</v>
      </c>
      <c r="F8" s="4"/>
      <c r="G8" s="4">
        <v>0.31742715935558585</v>
      </c>
      <c r="H8" s="4">
        <v>-0.38804877983638325</v>
      </c>
      <c r="J8">
        <v>7</v>
      </c>
      <c r="K8" s="100">
        <v>8</v>
      </c>
      <c r="L8">
        <v>12</v>
      </c>
      <c r="M8" s="100">
        <v>12</v>
      </c>
      <c r="O8" s="101">
        <v>0.875</v>
      </c>
      <c r="P8" s="101">
        <v>1</v>
      </c>
      <c r="R8">
        <v>87.5</v>
      </c>
      <c r="S8">
        <v>100</v>
      </c>
      <c r="W8">
        <v>6.0535608079852254</v>
      </c>
      <c r="X8">
        <v>6.0535608079852254E-2</v>
      </c>
      <c r="Y8">
        <v>31.742715935558586</v>
      </c>
      <c r="Z8">
        <v>0.31742715935558585</v>
      </c>
    </row>
    <row r="9" spans="2:26">
      <c r="B9" t="s">
        <v>90</v>
      </c>
      <c r="C9" t="s">
        <v>22</v>
      </c>
      <c r="D9" s="4">
        <v>0.70041697342882014</v>
      </c>
      <c r="E9" s="4">
        <v>-0.65360697564612158</v>
      </c>
      <c r="F9" s="4"/>
      <c r="G9" s="4">
        <v>0.46960925514912427</v>
      </c>
      <c r="H9" s="4">
        <v>-0.43822451002415591</v>
      </c>
      <c r="J9">
        <v>8</v>
      </c>
      <c r="K9" s="100">
        <v>8</v>
      </c>
      <c r="L9">
        <v>12</v>
      </c>
      <c r="M9" s="100">
        <v>12</v>
      </c>
      <c r="O9" s="101">
        <v>1</v>
      </c>
      <c r="P9" s="101">
        <v>1</v>
      </c>
      <c r="R9">
        <v>100</v>
      </c>
      <c r="S9">
        <v>100</v>
      </c>
      <c r="W9">
        <v>70.041697342882017</v>
      </c>
      <c r="X9">
        <v>0.70041697342882014</v>
      </c>
      <c r="Y9">
        <v>46.960925514912425</v>
      </c>
      <c r="Z9">
        <v>0.46960925514912427</v>
      </c>
    </row>
    <row r="10" spans="2:26">
      <c r="B10" t="s">
        <v>90</v>
      </c>
      <c r="C10" t="s">
        <v>20</v>
      </c>
      <c r="D10" s="4">
        <v>0.37766414729138864</v>
      </c>
      <c r="E10" s="4">
        <v>-0.47020124213943948</v>
      </c>
      <c r="F10" s="4"/>
      <c r="G10" s="4">
        <v>0.28898044651394006</v>
      </c>
      <c r="H10" s="4">
        <v>-0.35978783233566086</v>
      </c>
      <c r="J10">
        <v>9</v>
      </c>
      <c r="K10" s="100">
        <v>9</v>
      </c>
      <c r="L10">
        <v>12</v>
      </c>
      <c r="M10" s="100">
        <v>12</v>
      </c>
      <c r="O10" s="101">
        <v>1</v>
      </c>
      <c r="P10" s="101">
        <v>1</v>
      </c>
      <c r="R10">
        <v>100</v>
      </c>
      <c r="S10">
        <v>100</v>
      </c>
      <c r="W10">
        <v>37.766414729138866</v>
      </c>
      <c r="X10">
        <v>0.37766414729138864</v>
      </c>
      <c r="Y10">
        <v>28.898044651394006</v>
      </c>
      <c r="Z10">
        <v>0.28898044651394006</v>
      </c>
    </row>
    <row r="11" spans="2:26">
      <c r="B11" t="s">
        <v>15</v>
      </c>
      <c r="C11" t="s">
        <v>22</v>
      </c>
      <c r="D11" s="4">
        <v>0.33832083798330853</v>
      </c>
      <c r="E11" s="4">
        <v>-0.30522728134141897</v>
      </c>
      <c r="F11" s="4"/>
      <c r="G11" s="4">
        <v>0.38148159895606976</v>
      </c>
      <c r="H11" s="4">
        <v>-0.34416618268391524</v>
      </c>
      <c r="J11">
        <v>9</v>
      </c>
      <c r="K11" s="100">
        <v>9</v>
      </c>
      <c r="L11">
        <v>12</v>
      </c>
      <c r="M11" s="100">
        <v>12</v>
      </c>
      <c r="O11" s="101">
        <v>1</v>
      </c>
      <c r="P11" s="101">
        <v>1</v>
      </c>
      <c r="R11">
        <v>100</v>
      </c>
      <c r="S11">
        <v>100</v>
      </c>
      <c r="W11">
        <v>33.832083798330856</v>
      </c>
      <c r="X11">
        <v>0.33832083798330859</v>
      </c>
      <c r="Y11">
        <v>38.148159895606973</v>
      </c>
      <c r="Z11">
        <v>0.38148159895606976</v>
      </c>
    </row>
    <row r="12" spans="2:26">
      <c r="B12" t="s">
        <v>23</v>
      </c>
      <c r="C12" t="s">
        <v>90</v>
      </c>
      <c r="D12" s="4">
        <v>0.37232193659789581</v>
      </c>
      <c r="E12" s="4">
        <v>-0.43680041816705889</v>
      </c>
      <c r="F12" s="4"/>
      <c r="G12" s="4">
        <v>0.16136621668345477</v>
      </c>
      <c r="H12" s="4">
        <v>-0.18931151779405422</v>
      </c>
      <c r="J12">
        <v>12</v>
      </c>
      <c r="K12" s="100">
        <v>12</v>
      </c>
      <c r="L12">
        <v>12</v>
      </c>
      <c r="M12" s="100">
        <v>12</v>
      </c>
      <c r="O12" s="101">
        <v>1</v>
      </c>
      <c r="P12" s="101">
        <v>1</v>
      </c>
      <c r="R12">
        <v>100</v>
      </c>
      <c r="S12">
        <v>100</v>
      </c>
      <c r="W12">
        <v>37.23219365978958</v>
      </c>
      <c r="X12">
        <v>0.37232193659789581</v>
      </c>
      <c r="Y12">
        <v>16.136621668345477</v>
      </c>
      <c r="Z12">
        <v>0.16136621668345477</v>
      </c>
    </row>
    <row r="13" spans="2:26">
      <c r="B13" t="s">
        <v>23</v>
      </c>
      <c r="C13" t="s">
        <v>20</v>
      </c>
      <c r="D13" s="4">
        <v>0.46864776708320827</v>
      </c>
      <c r="E13" s="4">
        <v>-0.42335405217368738</v>
      </c>
      <c r="F13" s="4"/>
      <c r="G13" s="4">
        <v>0.30499788946066558</v>
      </c>
      <c r="H13" s="4">
        <v>-0.27552055397859082</v>
      </c>
      <c r="J13">
        <v>11</v>
      </c>
      <c r="K13" s="100">
        <v>11</v>
      </c>
      <c r="L13">
        <v>12</v>
      </c>
      <c r="M13" s="100">
        <v>12</v>
      </c>
      <c r="O13" s="101">
        <v>1</v>
      </c>
      <c r="P13" s="101">
        <v>1</v>
      </c>
      <c r="R13">
        <v>100</v>
      </c>
      <c r="S13">
        <v>100</v>
      </c>
      <c r="W13">
        <v>46.864776708320825</v>
      </c>
      <c r="X13">
        <v>0.46864776708320827</v>
      </c>
      <c r="Y13">
        <v>30.499788946066559</v>
      </c>
      <c r="Z13">
        <v>0.30499788946066558</v>
      </c>
    </row>
    <row r="14" spans="2:26">
      <c r="B14" t="s">
        <v>23</v>
      </c>
      <c r="C14" t="s">
        <v>22</v>
      </c>
      <c r="D14" s="4">
        <v>0.30010862889200191</v>
      </c>
      <c r="E14" s="4">
        <v>-0.29675214586779569</v>
      </c>
      <c r="F14" s="4"/>
      <c r="G14" s="4">
        <v>0.18805202626120626</v>
      </c>
      <c r="H14" s="4">
        <v>-0.18594880971543848</v>
      </c>
      <c r="J14">
        <v>10</v>
      </c>
      <c r="K14" s="100">
        <v>12</v>
      </c>
      <c r="L14">
        <v>9</v>
      </c>
      <c r="M14" s="100">
        <v>12</v>
      </c>
      <c r="O14" s="101">
        <v>0.83333333333333337</v>
      </c>
      <c r="P14" s="101">
        <v>0.75</v>
      </c>
      <c r="R14">
        <v>83.333333333333343</v>
      </c>
      <c r="S14">
        <v>75</v>
      </c>
      <c r="W14">
        <v>25.009052407666829</v>
      </c>
      <c r="X14">
        <v>0.25009052407666826</v>
      </c>
      <c r="Y14">
        <v>14.103901969590469</v>
      </c>
      <c r="Z14">
        <v>0.14103901969590468</v>
      </c>
    </row>
    <row r="15" spans="2:26">
      <c r="B15" t="s">
        <v>15</v>
      </c>
      <c r="C15" t="s">
        <v>23</v>
      </c>
      <c r="D15" s="4">
        <v>0.1690130917489229</v>
      </c>
      <c r="E15" s="4">
        <v>-0.17795340950288793</v>
      </c>
      <c r="F15" s="4"/>
      <c r="G15" s="4">
        <v>0.2249896447351056</v>
      </c>
      <c r="H15" s="4">
        <v>-0.23689096489006556</v>
      </c>
      <c r="J15">
        <v>12</v>
      </c>
      <c r="K15" s="100">
        <v>12</v>
      </c>
      <c r="L15">
        <v>12</v>
      </c>
      <c r="M15" s="100">
        <v>12</v>
      </c>
      <c r="O15" s="101">
        <v>1</v>
      </c>
      <c r="P15" s="101">
        <v>1</v>
      </c>
      <c r="R15">
        <v>100</v>
      </c>
      <c r="S15">
        <v>100</v>
      </c>
      <c r="W15">
        <v>16.90130917489229</v>
      </c>
      <c r="X15">
        <v>0.1690130917489229</v>
      </c>
      <c r="Y15">
        <v>22.498964473510561</v>
      </c>
      <c r="Z15">
        <v>0.2249896447351056</v>
      </c>
    </row>
    <row r="16" spans="2:26">
      <c r="B16" t="s">
        <v>25</v>
      </c>
      <c r="C16" t="s">
        <v>28</v>
      </c>
      <c r="D16" s="4">
        <v>4.2753662419531852E-2</v>
      </c>
      <c r="E16" s="4">
        <v>-3.7923426315945641E-2</v>
      </c>
      <c r="F16" s="4"/>
      <c r="G16" s="4">
        <v>7.7221017444073448E-2</v>
      </c>
      <c r="H16" s="4">
        <v>-6.8496718160566405E-2</v>
      </c>
      <c r="J16">
        <v>7</v>
      </c>
      <c r="K16" s="100">
        <v>12</v>
      </c>
      <c r="L16">
        <v>12</v>
      </c>
      <c r="M16" s="100">
        <v>12</v>
      </c>
      <c r="O16" s="101">
        <v>0.58333333333333337</v>
      </c>
      <c r="P16" s="101">
        <v>1</v>
      </c>
      <c r="R16">
        <v>58.333333333333336</v>
      </c>
      <c r="S16">
        <v>100</v>
      </c>
      <c r="W16">
        <v>2.493963641139358</v>
      </c>
      <c r="X16">
        <v>2.493963641139358E-2</v>
      </c>
      <c r="Y16">
        <v>7.722101744407345</v>
      </c>
      <c r="Z16">
        <v>7.7221017444073448E-2</v>
      </c>
    </row>
    <row r="17" spans="2:26">
      <c r="B17" t="s">
        <v>23</v>
      </c>
      <c r="C17" t="s">
        <v>28</v>
      </c>
      <c r="D17" s="4">
        <v>0.23250870059589127</v>
      </c>
      <c r="E17" s="4">
        <v>-0.21786502011977937</v>
      </c>
      <c r="F17" s="4"/>
      <c r="G17" s="4">
        <v>8.274737405992881E-2</v>
      </c>
      <c r="H17" s="4">
        <v>-7.753584389841052E-2</v>
      </c>
      <c r="J17">
        <v>9</v>
      </c>
      <c r="K17" s="100">
        <v>12</v>
      </c>
      <c r="L17">
        <v>9</v>
      </c>
      <c r="M17" s="100">
        <v>11</v>
      </c>
      <c r="O17" s="101">
        <v>0.75</v>
      </c>
      <c r="P17" s="101">
        <v>0.81818181818181823</v>
      </c>
      <c r="R17">
        <v>75</v>
      </c>
      <c r="S17">
        <v>81.818181818181827</v>
      </c>
      <c r="W17">
        <v>17.438152544691846</v>
      </c>
      <c r="X17">
        <v>0.17438152544691846</v>
      </c>
      <c r="Y17">
        <v>6.7702396958123581</v>
      </c>
      <c r="Z17">
        <v>6.7702396958123578E-2</v>
      </c>
    </row>
    <row r="18" spans="2:26">
      <c r="B18" t="s">
        <v>91</v>
      </c>
      <c r="C18" t="s">
        <v>23</v>
      </c>
      <c r="D18" s="4">
        <v>0.26632042705452325</v>
      </c>
      <c r="E18" s="4">
        <v>-0.2758026690869404</v>
      </c>
      <c r="F18" s="4"/>
      <c r="G18" s="4">
        <v>0.27497251499538411</v>
      </c>
      <c r="H18" s="4">
        <v>-0.28476281147502613</v>
      </c>
      <c r="J18">
        <v>10</v>
      </c>
      <c r="K18" s="100">
        <v>11</v>
      </c>
      <c r="L18">
        <v>11</v>
      </c>
      <c r="M18" s="100">
        <v>11</v>
      </c>
      <c r="O18" s="101">
        <v>0.90909090909090906</v>
      </c>
      <c r="P18" s="101">
        <v>1</v>
      </c>
      <c r="R18">
        <v>90.909090909090907</v>
      </c>
      <c r="S18">
        <v>100</v>
      </c>
      <c r="W18">
        <v>24.210947914047566</v>
      </c>
      <c r="X18">
        <v>0.24210947914047565</v>
      </c>
      <c r="Y18">
        <v>27.497251499538411</v>
      </c>
      <c r="Z18">
        <v>0.27497251499538411</v>
      </c>
    </row>
    <row r="19" spans="2:26">
      <c r="B19" t="s">
        <v>90</v>
      </c>
      <c r="C19" t="s">
        <v>26</v>
      </c>
      <c r="D19" s="4">
        <v>0.65232918654307703</v>
      </c>
      <c r="E19" s="4">
        <v>-0.69208769201079057</v>
      </c>
      <c r="F19" s="4"/>
      <c r="G19" s="4">
        <v>0.39798022350825268</v>
      </c>
      <c r="H19" s="4">
        <v>-0.42223653338800365</v>
      </c>
      <c r="J19">
        <v>10</v>
      </c>
      <c r="K19" s="100">
        <v>10</v>
      </c>
      <c r="L19">
        <v>11</v>
      </c>
      <c r="M19" s="100">
        <v>11</v>
      </c>
      <c r="O19" s="101">
        <v>1</v>
      </c>
      <c r="P19" s="101">
        <v>1</v>
      </c>
      <c r="R19">
        <v>100</v>
      </c>
      <c r="S19">
        <v>100</v>
      </c>
      <c r="W19">
        <v>65.23291865430771</v>
      </c>
      <c r="X19">
        <v>0.65232918654307714</v>
      </c>
      <c r="Y19">
        <v>39.798022350825271</v>
      </c>
      <c r="Z19">
        <v>0.39798022350825268</v>
      </c>
    </row>
    <row r="20" spans="2:26">
      <c r="B20" t="s">
        <v>23</v>
      </c>
      <c r="C20" t="s">
        <v>26</v>
      </c>
      <c r="D20" s="4">
        <v>0.42868927431431386</v>
      </c>
      <c r="E20" s="4">
        <v>-0.39448982396282478</v>
      </c>
      <c r="F20" s="4"/>
      <c r="G20" s="4">
        <v>3.6950629654493951E-2</v>
      </c>
      <c r="H20" s="4">
        <v>-3.400282736495365E-2</v>
      </c>
      <c r="J20">
        <v>11</v>
      </c>
      <c r="K20" s="100">
        <v>11</v>
      </c>
      <c r="L20">
        <v>8</v>
      </c>
      <c r="M20" s="100">
        <v>11</v>
      </c>
      <c r="O20" s="101">
        <v>1</v>
      </c>
      <c r="P20" s="101">
        <v>0.72727272727272729</v>
      </c>
      <c r="R20">
        <v>100</v>
      </c>
      <c r="S20">
        <v>72.727272727272734</v>
      </c>
      <c r="W20">
        <v>42.868927431431388</v>
      </c>
      <c r="X20">
        <v>0.42868927431431386</v>
      </c>
      <c r="Y20">
        <v>2.687318520326833</v>
      </c>
      <c r="Z20">
        <v>2.687318520326833E-2</v>
      </c>
    </row>
    <row r="21" spans="2:26">
      <c r="B21" t="s">
        <v>29</v>
      </c>
      <c r="C21" t="s">
        <v>22</v>
      </c>
      <c r="D21" s="4">
        <v>0.84261935254174303</v>
      </c>
      <c r="E21" s="4">
        <v>-1.0301692154161848</v>
      </c>
      <c r="F21" s="4"/>
      <c r="G21" s="4">
        <v>0.25032647189924367</v>
      </c>
      <c r="H21" s="4">
        <v>-0.30604403325945473</v>
      </c>
      <c r="J21">
        <v>10</v>
      </c>
      <c r="K21" s="100">
        <v>10</v>
      </c>
      <c r="L21">
        <v>10</v>
      </c>
      <c r="M21" s="100">
        <v>10</v>
      </c>
      <c r="O21" s="101">
        <v>1</v>
      </c>
      <c r="P21" s="101">
        <v>1</v>
      </c>
      <c r="R21">
        <v>100</v>
      </c>
      <c r="S21">
        <v>100</v>
      </c>
      <c r="W21">
        <v>84.261935254174304</v>
      </c>
      <c r="X21">
        <v>0.84261935254174303</v>
      </c>
      <c r="Y21">
        <v>25.032647189924369</v>
      </c>
      <c r="Z21">
        <v>0.25032647189924367</v>
      </c>
    </row>
    <row r="22" spans="2:26">
      <c r="B22" t="s">
        <v>91</v>
      </c>
      <c r="C22" t="s">
        <v>29</v>
      </c>
      <c r="D22" s="4">
        <v>0.48715525857323722</v>
      </c>
      <c r="E22" s="4">
        <v>-0.69544315650492428</v>
      </c>
      <c r="F22" s="4"/>
      <c r="G22" s="4">
        <v>0.21389903418706924</v>
      </c>
      <c r="H22" s="4">
        <v>-0.30535361548611273</v>
      </c>
      <c r="J22">
        <v>8</v>
      </c>
      <c r="K22" s="100">
        <v>8</v>
      </c>
      <c r="L22">
        <v>9</v>
      </c>
      <c r="M22" s="100">
        <v>9</v>
      </c>
      <c r="O22" s="101">
        <v>1</v>
      </c>
      <c r="P22" s="101">
        <v>1</v>
      </c>
      <c r="R22">
        <v>100</v>
      </c>
      <c r="S22">
        <v>100</v>
      </c>
      <c r="W22">
        <v>48.715525857323719</v>
      </c>
      <c r="X22">
        <v>0.48715525857323722</v>
      </c>
      <c r="Y22">
        <v>21.389903418706922</v>
      </c>
      <c r="Z22">
        <v>0.21389903418706921</v>
      </c>
    </row>
    <row r="23" spans="2:26">
      <c r="B23" t="s">
        <v>28</v>
      </c>
      <c r="C23" t="s">
        <v>29</v>
      </c>
      <c r="D23" s="4">
        <v>0.15075017510897359</v>
      </c>
      <c r="E23" s="4">
        <v>-0.13948733033325389</v>
      </c>
      <c r="F23" s="4"/>
      <c r="G23" s="4">
        <v>0.17438780729612061</v>
      </c>
      <c r="H23" s="4">
        <v>-0.16135894810617596</v>
      </c>
      <c r="J23">
        <v>8</v>
      </c>
      <c r="K23" s="100">
        <v>9</v>
      </c>
      <c r="L23">
        <v>6</v>
      </c>
      <c r="M23" s="100">
        <v>10</v>
      </c>
      <c r="O23" s="101">
        <v>0.88888888888888884</v>
      </c>
      <c r="P23" s="101">
        <v>0.6</v>
      </c>
      <c r="R23">
        <v>88.888888888888886</v>
      </c>
      <c r="S23">
        <v>60</v>
      </c>
      <c r="W23">
        <v>13.400015565242096</v>
      </c>
      <c r="X23">
        <v>0.13400015565242096</v>
      </c>
      <c r="Y23">
        <v>10.463268437767237</v>
      </c>
      <c r="Z23">
        <v>0.10463268437767237</v>
      </c>
    </row>
    <row r="24" spans="2:26">
      <c r="B24" t="s">
        <v>90</v>
      </c>
      <c r="C24" t="s">
        <v>29</v>
      </c>
      <c r="D24" s="4">
        <v>0.16644310476669924</v>
      </c>
      <c r="E24" s="4">
        <v>-0.18521023044983084</v>
      </c>
      <c r="F24" s="4"/>
      <c r="G24" s="4">
        <v>0.14012397832572385</v>
      </c>
      <c r="H24" s="4">
        <v>-0.15592351725012268</v>
      </c>
      <c r="J24">
        <v>6</v>
      </c>
      <c r="K24" s="100">
        <v>6</v>
      </c>
      <c r="L24">
        <v>5</v>
      </c>
      <c r="M24" s="100">
        <v>6</v>
      </c>
      <c r="O24" s="101">
        <v>1</v>
      </c>
      <c r="P24" s="101">
        <v>0.83333333333333337</v>
      </c>
      <c r="R24">
        <v>100</v>
      </c>
      <c r="S24">
        <v>83.333333333333343</v>
      </c>
      <c r="W24">
        <v>16.644310476669926</v>
      </c>
      <c r="X24">
        <v>0.16644310476669927</v>
      </c>
      <c r="Y24">
        <v>11.676998193810322</v>
      </c>
      <c r="Z24">
        <v>0.11676998193810322</v>
      </c>
    </row>
    <row r="25" spans="2:26">
      <c r="B25" t="s">
        <v>19</v>
      </c>
      <c r="C25" t="s">
        <v>22</v>
      </c>
      <c r="D25" s="4">
        <v>0.71293895627532777</v>
      </c>
      <c r="E25" s="4">
        <v>-0.88586904333029037</v>
      </c>
      <c r="F25" s="4"/>
      <c r="G25" s="4">
        <v>0.27159502935085555</v>
      </c>
      <c r="H25" s="4">
        <v>-0.33747297255473424</v>
      </c>
      <c r="J25">
        <v>10</v>
      </c>
      <c r="K25" s="100">
        <v>10</v>
      </c>
      <c r="L25">
        <v>12</v>
      </c>
      <c r="M25" s="100">
        <v>12</v>
      </c>
      <c r="O25" s="101">
        <v>1</v>
      </c>
      <c r="P25" s="101">
        <v>1</v>
      </c>
      <c r="R25">
        <v>100</v>
      </c>
      <c r="S25">
        <v>100</v>
      </c>
      <c r="W25">
        <v>71.293895627532777</v>
      </c>
      <c r="X25">
        <v>0.71293895627532777</v>
      </c>
      <c r="Y25">
        <v>27.159502935085555</v>
      </c>
      <c r="Z25">
        <v>0.27159502935085555</v>
      </c>
    </row>
    <row r="26" spans="2:26">
      <c r="B26" t="s">
        <v>92</v>
      </c>
      <c r="C26" t="s">
        <v>22</v>
      </c>
      <c r="D26" s="4">
        <v>0.40369622412356332</v>
      </c>
      <c r="E26" s="4">
        <v>-0.35442842059068957</v>
      </c>
      <c r="F26" s="4"/>
      <c r="G26" s="4">
        <v>0.26405879332895466</v>
      </c>
      <c r="H26" s="4">
        <v>-0.23183258963060985</v>
      </c>
      <c r="J26">
        <v>11</v>
      </c>
      <c r="K26" s="100">
        <v>11</v>
      </c>
      <c r="L26">
        <v>10</v>
      </c>
      <c r="M26" s="100">
        <v>10</v>
      </c>
      <c r="O26" s="101">
        <v>1</v>
      </c>
      <c r="P26" s="101">
        <v>1</v>
      </c>
      <c r="R26">
        <v>100</v>
      </c>
      <c r="S26">
        <v>100</v>
      </c>
      <c r="W26">
        <v>40.369622412356335</v>
      </c>
      <c r="X26">
        <v>0.40369622412356337</v>
      </c>
      <c r="Y26">
        <v>26.405879332895466</v>
      </c>
      <c r="Z26">
        <v>0.26405879332895466</v>
      </c>
    </row>
    <row r="27" spans="2:26">
      <c r="B27" t="s">
        <v>29</v>
      </c>
      <c r="C27" t="s">
        <v>15</v>
      </c>
      <c r="D27" s="4">
        <v>7.6131692508898174E-2</v>
      </c>
      <c r="E27" s="4">
        <v>-6.161752752275497E-2</v>
      </c>
      <c r="F27" s="4"/>
      <c r="G27" s="4">
        <v>0.16391636837706813</v>
      </c>
      <c r="H27" s="4">
        <v>-0.13266644950423961</v>
      </c>
      <c r="J27">
        <v>6</v>
      </c>
      <c r="K27" s="100">
        <v>10</v>
      </c>
      <c r="L27">
        <v>9</v>
      </c>
      <c r="M27" s="100">
        <v>10</v>
      </c>
      <c r="O27" s="101">
        <v>0.6</v>
      </c>
      <c r="P27" s="101">
        <v>0.9</v>
      </c>
      <c r="R27">
        <v>60</v>
      </c>
      <c r="S27">
        <v>90</v>
      </c>
      <c r="W27">
        <v>4.5679015505338905</v>
      </c>
      <c r="X27">
        <v>4.5679015505338906E-2</v>
      </c>
      <c r="Y27">
        <v>14.752473153936132</v>
      </c>
      <c r="Z27">
        <v>0.14752473153936133</v>
      </c>
    </row>
    <row r="28" spans="2:26">
      <c r="B28" t="s">
        <v>15</v>
      </c>
      <c r="C28" t="s">
        <v>18</v>
      </c>
      <c r="D28" s="4">
        <v>2.3768540440625041E-2</v>
      </c>
      <c r="E28" s="4">
        <v>-2.1391739433830881E-2</v>
      </c>
      <c r="F28" s="4"/>
      <c r="G28" s="4">
        <v>0.21384971942518147</v>
      </c>
      <c r="H28" s="4">
        <v>-0.19246522466825147</v>
      </c>
      <c r="J28">
        <v>7</v>
      </c>
      <c r="K28" s="100">
        <v>11</v>
      </c>
      <c r="L28">
        <v>10</v>
      </c>
      <c r="M28" s="100">
        <v>10</v>
      </c>
      <c r="O28" s="101">
        <v>0.63636363636363635</v>
      </c>
      <c r="P28" s="101">
        <v>1</v>
      </c>
      <c r="R28">
        <v>63.636363636363633</v>
      </c>
      <c r="S28">
        <v>100</v>
      </c>
      <c r="W28">
        <v>1.5125434825852297</v>
      </c>
      <c r="X28">
        <v>1.5125434825852298E-2</v>
      </c>
      <c r="Y28">
        <v>21.384971942518145</v>
      </c>
      <c r="Z28">
        <v>0.21384971942518147</v>
      </c>
    </row>
    <row r="29" spans="2:26">
      <c r="B29" t="s">
        <v>91</v>
      </c>
      <c r="C29" t="s">
        <v>28</v>
      </c>
      <c r="D29" s="4">
        <v>8.156524775693387E-2</v>
      </c>
      <c r="E29" s="4">
        <v>-0.10722552287360416</v>
      </c>
      <c r="F29" s="4"/>
      <c r="G29" s="4">
        <v>0.16673033160321801</v>
      </c>
      <c r="H29" s="4">
        <v>-0.21918338356944028</v>
      </c>
      <c r="J29">
        <v>6</v>
      </c>
      <c r="K29" s="100">
        <v>8</v>
      </c>
      <c r="L29">
        <v>9</v>
      </c>
      <c r="M29" s="100">
        <v>10</v>
      </c>
      <c r="O29" s="101">
        <v>0.75</v>
      </c>
      <c r="P29" s="101">
        <v>0.9</v>
      </c>
      <c r="R29">
        <v>75</v>
      </c>
      <c r="S29">
        <v>90</v>
      </c>
      <c r="W29">
        <v>6.11739358177004</v>
      </c>
      <c r="X29">
        <v>6.1173935817700399E-2</v>
      </c>
      <c r="Y29">
        <v>15.005729844289622</v>
      </c>
      <c r="Z29">
        <v>0.15005729844289623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40"/>
  <sheetViews>
    <sheetView workbookViewId="0">
      <selection activeCell="Z39" sqref="Z39"/>
    </sheetView>
  </sheetViews>
  <sheetFormatPr defaultRowHeight="15"/>
  <cols>
    <col min="1" max="1" width="19.85546875" customWidth="1"/>
    <col min="2" max="6" width="4.7109375" customWidth="1"/>
    <col min="7" max="11" width="4.7109375" style="77" customWidth="1"/>
    <col min="12" max="12" width="7.42578125" customWidth="1"/>
    <col min="13" max="13" width="18.85546875" customWidth="1"/>
    <col min="14" max="23" width="4.5703125" customWidth="1"/>
    <col min="25" max="25" width="7.28515625" customWidth="1"/>
    <col min="26" max="34" width="6" customWidth="1"/>
    <col min="36" max="36" width="11.140625" customWidth="1"/>
  </cols>
  <sheetData>
    <row r="1" spans="1:36">
      <c r="A1" s="5" t="s">
        <v>75</v>
      </c>
      <c r="B1" s="66" t="s">
        <v>51</v>
      </c>
      <c r="C1" s="67" t="s">
        <v>32</v>
      </c>
      <c r="D1" s="67" t="s">
        <v>33</v>
      </c>
      <c r="E1" s="67" t="s">
        <v>34</v>
      </c>
      <c r="F1" s="68" t="s">
        <v>35</v>
      </c>
      <c r="G1" s="69" t="s">
        <v>36</v>
      </c>
      <c r="H1" s="69" t="s">
        <v>37</v>
      </c>
      <c r="I1" s="70" t="s">
        <v>38</v>
      </c>
      <c r="J1" s="71" t="s">
        <v>39</v>
      </c>
      <c r="K1" s="72" t="s">
        <v>40</v>
      </c>
      <c r="L1" s="1"/>
      <c r="M1" t="s">
        <v>80</v>
      </c>
      <c r="N1" s="66" t="s">
        <v>51</v>
      </c>
      <c r="O1" s="67" t="s">
        <v>32</v>
      </c>
      <c r="P1" s="67" t="s">
        <v>33</v>
      </c>
      <c r="Q1" s="67" t="s">
        <v>34</v>
      </c>
      <c r="R1" s="68" t="s">
        <v>35</v>
      </c>
      <c r="S1" s="69" t="s">
        <v>36</v>
      </c>
      <c r="T1" s="69" t="s">
        <v>37</v>
      </c>
      <c r="U1" s="70" t="s">
        <v>38</v>
      </c>
      <c r="V1" s="71" t="s">
        <v>39</v>
      </c>
      <c r="W1" s="72" t="s">
        <v>40</v>
      </c>
      <c r="Y1" s="66" t="s">
        <v>51</v>
      </c>
      <c r="Z1" s="67" t="s">
        <v>32</v>
      </c>
      <c r="AA1" s="67" t="s">
        <v>33</v>
      </c>
      <c r="AB1" s="67" t="s">
        <v>34</v>
      </c>
      <c r="AC1" s="68" t="s">
        <v>35</v>
      </c>
      <c r="AD1" s="69" t="s">
        <v>36</v>
      </c>
      <c r="AE1" s="69" t="s">
        <v>37</v>
      </c>
      <c r="AF1" s="70" t="s">
        <v>38</v>
      </c>
      <c r="AG1" s="71" t="s">
        <v>39</v>
      </c>
      <c r="AH1" s="72" t="s">
        <v>40</v>
      </c>
      <c r="AJ1" t="s">
        <v>93</v>
      </c>
    </row>
    <row r="2" spans="1:36">
      <c r="A2" s="73" t="s">
        <v>59</v>
      </c>
      <c r="B2" s="59">
        <v>8.771587875677371E-2</v>
      </c>
      <c r="C2" s="52">
        <v>0.20789442593764654</v>
      </c>
      <c r="D2" s="52">
        <v>0.22259569306916901</v>
      </c>
      <c r="E2" s="52">
        <v>0.40074708797549669</v>
      </c>
      <c r="F2" s="52">
        <v>1.0953241628904884E-2</v>
      </c>
      <c r="G2" s="28">
        <v>1.1731514643009742</v>
      </c>
      <c r="H2" s="29">
        <v>3.2238714787062008</v>
      </c>
      <c r="I2" s="28">
        <v>1.9068319603039185</v>
      </c>
      <c r="J2" s="28">
        <v>1.2678647618840169</v>
      </c>
      <c r="K2" s="30">
        <v>0.7053612855285486</v>
      </c>
      <c r="M2" s="73" t="s">
        <v>64</v>
      </c>
      <c r="N2" s="59">
        <v>5.4027347758519514E-3</v>
      </c>
      <c r="O2" s="52">
        <v>0.32836152323051548</v>
      </c>
      <c r="P2" s="52">
        <v>0.29624066353771999</v>
      </c>
      <c r="Q2" s="52">
        <v>8.6797229401491649E-2</v>
      </c>
      <c r="R2" s="52">
        <v>-5.9711069087148294E-3</v>
      </c>
      <c r="S2" s="28">
        <v>1.3443399325716894</v>
      </c>
      <c r="T2" s="28">
        <v>2.1834919119471445</v>
      </c>
      <c r="U2" s="52">
        <v>0.31201205289491279</v>
      </c>
      <c r="V2" s="29">
        <v>4.9000248088569291</v>
      </c>
      <c r="W2" s="61">
        <v>0.3264843739519756</v>
      </c>
      <c r="Y2" s="101">
        <v>5.5305981199283843E-2</v>
      </c>
      <c r="Z2" s="101">
        <v>-0.13130506994401239</v>
      </c>
      <c r="AA2" s="101">
        <v>0.14110446070161348</v>
      </c>
      <c r="AB2" s="101">
        <v>0.36411671153776087</v>
      </c>
      <c r="AC2" s="101">
        <v>3.6997312891841001E-2</v>
      </c>
      <c r="AD2" s="101">
        <v>-6.2944934380353645E-2</v>
      </c>
      <c r="AE2" s="101">
        <v>1.8388892189966763</v>
      </c>
      <c r="AF2" s="101">
        <v>1.5588912427496604</v>
      </c>
      <c r="AG2" s="101">
        <v>-4.6357497323447872</v>
      </c>
      <c r="AH2" s="101">
        <v>0.83469480859231049</v>
      </c>
      <c r="AJ2" s="2">
        <f>AD2+AE2</f>
        <v>1.7759442846163227</v>
      </c>
    </row>
    <row r="3" spans="1:36">
      <c r="A3" s="74" t="s">
        <v>59</v>
      </c>
      <c r="B3" s="33">
        <v>9.414678560723122E-2</v>
      </c>
      <c r="C3" s="55">
        <v>0.11714704037105403</v>
      </c>
      <c r="D3" s="34">
        <v>0.54776390198908254</v>
      </c>
      <c r="E3" s="34">
        <v>0.55494900285632098</v>
      </c>
      <c r="F3" s="55">
        <v>5.2697291912410363E-2</v>
      </c>
      <c r="G3" s="34">
        <v>1.1590395178178752</v>
      </c>
      <c r="H3" s="35">
        <v>4.449979375673335</v>
      </c>
      <c r="I3" s="34">
        <v>2.2739609574402415</v>
      </c>
      <c r="J3" s="34">
        <v>1.9050366485025541</v>
      </c>
      <c r="K3" s="36">
        <v>1.4709065502986225</v>
      </c>
      <c r="M3" s="74" t="s">
        <v>64</v>
      </c>
      <c r="N3" s="33">
        <v>-1.0428559747197233E-2</v>
      </c>
      <c r="O3" s="55">
        <v>0.24194692072214052</v>
      </c>
      <c r="P3" s="55">
        <v>0.26239326001473218</v>
      </c>
      <c r="Q3" s="55">
        <v>6.5743380323783782E-2</v>
      </c>
      <c r="R3" s="55">
        <v>1.7181855786445519E-2</v>
      </c>
      <c r="S3" s="34">
        <v>1.4975618840759337</v>
      </c>
      <c r="T3" s="34">
        <v>2.027311494357801</v>
      </c>
      <c r="U3" s="34">
        <v>0.85806867577113799</v>
      </c>
      <c r="V3" s="35">
        <v>5.8630649816241833</v>
      </c>
      <c r="W3" s="64">
        <v>0.26491227176328641</v>
      </c>
      <c r="Y3" s="101">
        <v>-2.0975197744342131E-2</v>
      </c>
      <c r="Z3" s="101">
        <v>0.26192169941749893</v>
      </c>
      <c r="AA3" s="101">
        <v>0.25463733875763545</v>
      </c>
      <c r="AB3" s="101">
        <v>2.617917761599959E-2</v>
      </c>
      <c r="AC3" s="101">
        <v>-0.22255943793019625</v>
      </c>
      <c r="AD3" s="101">
        <v>0.35730385988171864</v>
      </c>
      <c r="AE3" s="101">
        <v>1.5888753421955801</v>
      </c>
      <c r="AF3" s="101">
        <v>0.4626906657623886</v>
      </c>
      <c r="AG3" s="101">
        <v>-2.9768946813653399</v>
      </c>
      <c r="AH3" s="101">
        <v>0.26882123340906267</v>
      </c>
      <c r="AJ3" s="2">
        <f t="shared" ref="AJ3:AJ28" si="0">AD3+AE3</f>
        <v>1.9461792020772988</v>
      </c>
    </row>
    <row r="4" spans="1:36">
      <c r="A4" s="75" t="s">
        <v>59</v>
      </c>
      <c r="B4" s="60">
        <v>-3.0819447241932931E-3</v>
      </c>
      <c r="C4" s="57">
        <v>0.12900328807937075</v>
      </c>
      <c r="D4" s="57">
        <v>0.49342181314239297</v>
      </c>
      <c r="E4" s="57">
        <v>0.37484310552134886</v>
      </c>
      <c r="F4" s="57">
        <v>2.5382399038563399E-2</v>
      </c>
      <c r="G4" s="40">
        <v>1.6038513893356356</v>
      </c>
      <c r="H4" s="41">
        <v>4.0608837805175702</v>
      </c>
      <c r="I4" s="40">
        <v>1.7882824659583625</v>
      </c>
      <c r="J4" s="40">
        <v>1.3805832203138857</v>
      </c>
      <c r="K4" s="58">
        <v>1.3142161322566823</v>
      </c>
      <c r="M4" s="75" t="s">
        <v>64</v>
      </c>
      <c r="N4" s="60">
        <v>1.7888601013305399E-2</v>
      </c>
      <c r="O4" s="57">
        <v>0.27765152026745249</v>
      </c>
      <c r="P4" s="57">
        <v>0.28183410254335195</v>
      </c>
      <c r="Q4" s="57">
        <v>8.5648452014608481E-2</v>
      </c>
      <c r="R4" s="57">
        <v>-3.3169754973375043E-2</v>
      </c>
      <c r="S4" s="40">
        <v>1.2829753579479226</v>
      </c>
      <c r="T4" s="40">
        <v>2.007263571602131</v>
      </c>
      <c r="U4" s="57">
        <v>0.12232092678749042</v>
      </c>
      <c r="V4" s="41">
        <v>7.6976440372537045</v>
      </c>
      <c r="W4" s="62">
        <v>0.39500289659165966</v>
      </c>
      <c r="Y4" s="101">
        <v>-1.0245932962345314</v>
      </c>
      <c r="Z4" s="101">
        <v>-0.7645137158602201</v>
      </c>
      <c r="AA4" s="101">
        <v>-2.1873893721728601</v>
      </c>
      <c r="AB4" s="101">
        <v>-0.34183645412229835</v>
      </c>
      <c r="AC4" s="101">
        <v>-0.43973601708689064</v>
      </c>
      <c r="AD4" s="101">
        <v>-0.81964700608195029</v>
      </c>
      <c r="AE4" s="101">
        <v>3.0216069903142011</v>
      </c>
      <c r="AF4" s="101">
        <v>1.593033263512482</v>
      </c>
      <c r="AG4" s="101">
        <v>0.73163950532569444</v>
      </c>
      <c r="AH4" s="101">
        <v>0.23143610240637591</v>
      </c>
      <c r="AJ4" s="2">
        <f t="shared" si="0"/>
        <v>2.2019599842322508</v>
      </c>
    </row>
    <row r="5" spans="1:36">
      <c r="B5" s="98">
        <f>AVERAGE(B2:B4)</f>
        <v>5.9593573213270551E-2</v>
      </c>
      <c r="C5" s="98">
        <f t="shared" ref="C5:W5" si="1">AVERAGE(C2:C4)</f>
        <v>0.15134825146269046</v>
      </c>
      <c r="D5" s="98">
        <f t="shared" si="1"/>
        <v>0.42126046940021489</v>
      </c>
      <c r="E5" s="98">
        <f t="shared" si="1"/>
        <v>0.44351306545105551</v>
      </c>
      <c r="F5" s="98">
        <f t="shared" si="1"/>
        <v>2.9677644193292885E-2</v>
      </c>
      <c r="G5" s="98">
        <f t="shared" si="1"/>
        <v>1.3120141238181615</v>
      </c>
      <c r="H5" s="98">
        <f t="shared" si="1"/>
        <v>3.9115782116323685</v>
      </c>
      <c r="I5" s="98">
        <f t="shared" si="1"/>
        <v>1.9896917945675074</v>
      </c>
      <c r="J5" s="98">
        <f t="shared" si="1"/>
        <v>1.5178282102334855</v>
      </c>
      <c r="K5" s="98">
        <f t="shared" si="1"/>
        <v>1.1634946560279511</v>
      </c>
      <c r="L5" s="98"/>
      <c r="M5" s="98"/>
      <c r="N5" s="98">
        <f t="shared" si="1"/>
        <v>4.2875920139867057E-3</v>
      </c>
      <c r="O5" s="98">
        <f t="shared" si="1"/>
        <v>0.28265332140670285</v>
      </c>
      <c r="P5" s="98">
        <f t="shared" si="1"/>
        <v>0.28015600869860141</v>
      </c>
      <c r="Q5" s="98">
        <f t="shared" si="1"/>
        <v>7.9396353913294637E-2</v>
      </c>
      <c r="R5" s="98">
        <f t="shared" si="1"/>
        <v>-7.3196686985481174E-3</v>
      </c>
      <c r="S5" s="98">
        <f t="shared" si="1"/>
        <v>1.3749590581985152</v>
      </c>
      <c r="T5" s="98">
        <f t="shared" si="1"/>
        <v>2.0726889926356922</v>
      </c>
      <c r="U5" s="98">
        <f t="shared" si="1"/>
        <v>0.4308005518178471</v>
      </c>
      <c r="V5" s="98">
        <f t="shared" si="1"/>
        <v>6.1535779425782726</v>
      </c>
      <c r="W5" s="98">
        <f t="shared" si="1"/>
        <v>0.32879984743564056</v>
      </c>
      <c r="Y5" s="101">
        <v>0.24739935392314405</v>
      </c>
      <c r="Z5" s="101">
        <v>0.41557580899404878</v>
      </c>
      <c r="AA5" s="101">
        <v>-1.3086527053708605</v>
      </c>
      <c r="AB5" s="101">
        <v>6.070811888524108E-2</v>
      </c>
      <c r="AC5" s="101">
        <v>-8.0353012027565007E-2</v>
      </c>
      <c r="AD5" s="101">
        <v>0.29495439078284802</v>
      </c>
      <c r="AE5" s="101">
        <v>0.33896737281149825</v>
      </c>
      <c r="AF5" s="101">
        <v>0.17906730628908119</v>
      </c>
      <c r="AG5" s="101">
        <v>7.5454652190493188E-2</v>
      </c>
      <c r="AH5" s="101">
        <v>-0.22312128647792551</v>
      </c>
      <c r="AJ5" s="2">
        <f t="shared" si="0"/>
        <v>0.63392176359434627</v>
      </c>
    </row>
    <row r="6" spans="1:36">
      <c r="Y6" s="101">
        <v>-1.2949190236302779</v>
      </c>
      <c r="Z6" s="101">
        <v>-0.80582322549521268</v>
      </c>
      <c r="AA6" s="101">
        <v>-1.4781206444808317</v>
      </c>
      <c r="AB6" s="101">
        <v>-0.58157486678583992</v>
      </c>
      <c r="AC6" s="101">
        <v>-0.66711807825971625</v>
      </c>
      <c r="AD6" s="101">
        <v>0.34409543810746757</v>
      </c>
      <c r="AE6" s="101">
        <v>4.4649819512656452E-2</v>
      </c>
      <c r="AF6" s="101">
        <v>-0.21365513016667589</v>
      </c>
      <c r="AG6" s="101">
        <v>5.2515606468868086</v>
      </c>
      <c r="AH6" s="101">
        <v>-0.59909493568837446</v>
      </c>
      <c r="AJ6" s="2">
        <f t="shared" si="0"/>
        <v>0.38874525762012402</v>
      </c>
    </row>
    <row r="7" spans="1:36">
      <c r="A7" s="73" t="s">
        <v>64</v>
      </c>
      <c r="B7" s="59">
        <v>5.4027347758519514E-3</v>
      </c>
      <c r="C7" s="52">
        <v>0.32836152323051548</v>
      </c>
      <c r="D7" s="52">
        <v>0.29624066353771999</v>
      </c>
      <c r="E7" s="52">
        <v>8.6797229401491649E-2</v>
      </c>
      <c r="F7" s="52">
        <v>-5.9711069087148294E-3</v>
      </c>
      <c r="G7" s="28">
        <v>1.3443399325716894</v>
      </c>
      <c r="H7" s="28">
        <v>2.1834919119471445</v>
      </c>
      <c r="I7" s="52">
        <v>0.31201205289491279</v>
      </c>
      <c r="J7" s="29">
        <v>4.9000248088569291</v>
      </c>
      <c r="K7" s="61">
        <v>0.3264843739519756</v>
      </c>
      <c r="M7" s="73" t="s">
        <v>63</v>
      </c>
      <c r="N7" s="59">
        <v>3.0468276844222875E-2</v>
      </c>
      <c r="O7" s="52">
        <v>3.42384704159144E-2</v>
      </c>
      <c r="P7" s="52">
        <v>1.5211931700189786E-2</v>
      </c>
      <c r="Q7" s="52">
        <v>0.10541017452328773</v>
      </c>
      <c r="R7" s="52">
        <v>0.14123884133665626</v>
      </c>
      <c r="S7" s="28">
        <v>1.0276267914055526</v>
      </c>
      <c r="T7" s="52">
        <v>0.34674240596264816</v>
      </c>
      <c r="U7" s="52">
        <v>-2.5757928417630801E-2</v>
      </c>
      <c r="V7" s="29">
        <v>10.120031830959569</v>
      </c>
      <c r="W7" s="61">
        <v>6.2967798476000758E-2</v>
      </c>
      <c r="Y7" s="101">
        <v>0.42314219179120544</v>
      </c>
      <c r="Z7" s="101">
        <v>0.77314261197052736</v>
      </c>
      <c r="AA7" s="101">
        <v>1.2949774685905122</v>
      </c>
      <c r="AB7" s="101">
        <v>0.74322952300847422</v>
      </c>
      <c r="AC7" s="101">
        <v>0.19357410645651543</v>
      </c>
      <c r="AD7" s="101">
        <v>1.5784215824568564</v>
      </c>
      <c r="AE7" s="101">
        <v>1.0384338738952386</v>
      </c>
      <c r="AF7" s="101">
        <v>0.81209636855314338</v>
      </c>
      <c r="AG7" s="101">
        <v>-8.0047503807104707</v>
      </c>
      <c r="AH7" s="101">
        <v>1.1477326539879968</v>
      </c>
      <c r="AJ7" s="2">
        <f t="shared" si="0"/>
        <v>2.6168554563520949</v>
      </c>
    </row>
    <row r="8" spans="1:36">
      <c r="A8" s="74" t="s">
        <v>64</v>
      </c>
      <c r="B8" s="33">
        <v>-1.0428559747197233E-2</v>
      </c>
      <c r="C8" s="55">
        <v>0.24194692072214052</v>
      </c>
      <c r="D8" s="55">
        <v>0.26239326001473218</v>
      </c>
      <c r="E8" s="55">
        <v>6.5743380323783782E-2</v>
      </c>
      <c r="F8" s="55">
        <v>1.7181855786445519E-2</v>
      </c>
      <c r="G8" s="34">
        <v>1.4975618840759337</v>
      </c>
      <c r="H8" s="34">
        <v>2.027311494357801</v>
      </c>
      <c r="I8" s="34">
        <v>0.85806867577113799</v>
      </c>
      <c r="J8" s="35">
        <v>5.8630649816241833</v>
      </c>
      <c r="K8" s="64">
        <v>0.26491227176328641</v>
      </c>
      <c r="M8" s="74" t="s">
        <v>63</v>
      </c>
      <c r="N8" s="33">
        <v>4.410446221257714E-2</v>
      </c>
      <c r="O8" s="55">
        <v>3.8524980071602676E-2</v>
      </c>
      <c r="P8" s="55">
        <v>9.3975444452230925E-2</v>
      </c>
      <c r="Q8" s="55">
        <v>7.9603044873468573E-2</v>
      </c>
      <c r="R8" s="55">
        <v>0.26437166038628085</v>
      </c>
      <c r="S8" s="34">
        <v>1.098119415306533</v>
      </c>
      <c r="T8" s="34">
        <v>0.78049998989545954</v>
      </c>
      <c r="U8" s="55">
        <v>1.3736565066269076E-2</v>
      </c>
      <c r="V8" s="35">
        <v>9.2107394997576737</v>
      </c>
      <c r="W8" s="64">
        <v>9.8231948551354781E-2</v>
      </c>
      <c r="Y8" s="101">
        <v>-0.20013429891637111</v>
      </c>
      <c r="Z8" s="101">
        <v>7.1257069621094016E-2</v>
      </c>
      <c r="AA8" s="101">
        <v>-0.63718824342432856</v>
      </c>
      <c r="AB8" s="101">
        <v>-0.53340538052120756</v>
      </c>
      <c r="AC8" s="101">
        <v>-1.6994142986262415</v>
      </c>
      <c r="AD8" s="101">
        <v>2.2406720083879121</v>
      </c>
      <c r="AE8" s="101">
        <v>0.68277859980196032</v>
      </c>
      <c r="AF8" s="101">
        <v>-0.15339801632131078</v>
      </c>
      <c r="AG8" s="101">
        <v>1.5936599863746492</v>
      </c>
      <c r="AH8" s="101">
        <v>-1.3648274263761526</v>
      </c>
      <c r="AJ8" s="2">
        <f t="shared" si="0"/>
        <v>2.9234506081898726</v>
      </c>
    </row>
    <row r="9" spans="1:36">
      <c r="A9" s="75" t="s">
        <v>64</v>
      </c>
      <c r="B9" s="60">
        <v>1.7888601013305399E-2</v>
      </c>
      <c r="C9" s="57">
        <v>0.27765152026745249</v>
      </c>
      <c r="D9" s="57">
        <v>0.28183410254335195</v>
      </c>
      <c r="E9" s="57">
        <v>8.5648452014608481E-2</v>
      </c>
      <c r="F9" s="57">
        <v>-3.3169754973375043E-2</v>
      </c>
      <c r="G9" s="40">
        <v>1.2829753579479226</v>
      </c>
      <c r="H9" s="40">
        <v>2.007263571602131</v>
      </c>
      <c r="I9" s="57">
        <v>0.12232092678749042</v>
      </c>
      <c r="J9" s="41">
        <v>7.6976440372537045</v>
      </c>
      <c r="K9" s="62">
        <v>0.39500289659165966</v>
      </c>
      <c r="M9" s="75" t="s">
        <v>63</v>
      </c>
      <c r="N9" s="60">
        <v>1.2156302181864989E-3</v>
      </c>
      <c r="O9" s="57">
        <v>-1.0568584519905371E-2</v>
      </c>
      <c r="P9" s="57">
        <v>-3.2631366329522848E-2</v>
      </c>
      <c r="Q9" s="57">
        <v>-2.5361690504871168E-2</v>
      </c>
      <c r="R9" s="57">
        <v>0.24010880597200737</v>
      </c>
      <c r="S9" s="57">
        <v>0.9272193882383043</v>
      </c>
      <c r="T9" s="57">
        <v>0.32419855546222864</v>
      </c>
      <c r="U9" s="57">
        <v>-8.364897848226284E-2</v>
      </c>
      <c r="V9" s="41">
        <v>8.060646541113595</v>
      </c>
      <c r="W9" s="62">
        <v>1.8736095052378193E-2</v>
      </c>
      <c r="Y9" s="101">
        <v>-1.0785544136676881</v>
      </c>
      <c r="Z9" s="101">
        <v>-0.4315867012260543</v>
      </c>
      <c r="AA9" s="101">
        <v>-0.93215211076083415</v>
      </c>
      <c r="AB9" s="101">
        <v>-0.24746090823832328</v>
      </c>
      <c r="AC9" s="101">
        <v>-0.59542219143835662</v>
      </c>
      <c r="AD9" s="101">
        <v>3.7495266505466343</v>
      </c>
      <c r="AE9" s="101">
        <v>1.1366815468574865</v>
      </c>
      <c r="AF9" s="101">
        <v>0.36911787428311482</v>
      </c>
      <c r="AG9" s="101">
        <v>-1.7608678922718348</v>
      </c>
      <c r="AH9" s="101">
        <v>-0.2092818540841353</v>
      </c>
      <c r="AJ9" s="2">
        <f t="shared" si="0"/>
        <v>4.8862081974041205</v>
      </c>
    </row>
    <row r="10" spans="1:36">
      <c r="B10" s="98">
        <f>AVERAGE(B7:B9)</f>
        <v>4.2875920139867057E-3</v>
      </c>
      <c r="C10" s="98">
        <f t="shared" ref="C10" si="2">AVERAGE(C7:C9)</f>
        <v>0.28265332140670285</v>
      </c>
      <c r="D10" s="98">
        <f t="shared" ref="D10" si="3">AVERAGE(D7:D9)</f>
        <v>0.28015600869860141</v>
      </c>
      <c r="E10" s="98">
        <f t="shared" ref="E10" si="4">AVERAGE(E7:E9)</f>
        <v>7.9396353913294637E-2</v>
      </c>
      <c r="F10" s="98">
        <f t="shared" ref="F10" si="5">AVERAGE(F7:F9)</f>
        <v>-7.3196686985481174E-3</v>
      </c>
      <c r="G10" s="98">
        <f t="shared" ref="G10" si="6">AVERAGE(G7:G9)</f>
        <v>1.3749590581985152</v>
      </c>
      <c r="H10" s="98">
        <f t="shared" ref="H10" si="7">AVERAGE(H7:H9)</f>
        <v>2.0726889926356922</v>
      </c>
      <c r="I10" s="98">
        <f t="shared" ref="I10" si="8">AVERAGE(I7:I9)</f>
        <v>0.4308005518178471</v>
      </c>
      <c r="J10" s="98">
        <f t="shared" ref="J10" si="9">AVERAGE(J7:J9)</f>
        <v>6.1535779425782726</v>
      </c>
      <c r="K10" s="98">
        <f t="shared" ref="K10" si="10">AVERAGE(K7:K9)</f>
        <v>0.32879984743564056</v>
      </c>
      <c r="L10" s="98"/>
      <c r="M10" s="98"/>
      <c r="N10" s="98">
        <f t="shared" ref="N10" si="11">AVERAGE(N7:N9)</f>
        <v>2.5262789758328835E-2</v>
      </c>
      <c r="O10" s="98">
        <f t="shared" ref="O10" si="12">AVERAGE(O7:O9)</f>
        <v>2.0731621989203902E-2</v>
      </c>
      <c r="P10" s="98">
        <f t="shared" ref="P10" si="13">AVERAGE(P7:P9)</f>
        <v>2.5518669940965955E-2</v>
      </c>
      <c r="Q10" s="98">
        <f t="shared" ref="Q10" si="14">AVERAGE(Q7:Q9)</f>
        <v>5.3217176297295048E-2</v>
      </c>
      <c r="R10" s="98">
        <f t="shared" ref="R10" si="15">AVERAGE(R7:R9)</f>
        <v>0.21523976923164814</v>
      </c>
      <c r="S10" s="98">
        <f t="shared" ref="S10" si="16">AVERAGE(S7:S9)</f>
        <v>1.0176551983167965</v>
      </c>
      <c r="T10" s="98">
        <f t="shared" ref="T10" si="17">AVERAGE(T7:T9)</f>
        <v>0.4838136504401121</v>
      </c>
      <c r="U10" s="98">
        <f t="shared" ref="U10" si="18">AVERAGE(U7:U9)</f>
        <v>-3.1890113944541519E-2</v>
      </c>
      <c r="V10" s="98">
        <f t="shared" ref="V10" si="19">AVERAGE(V7:V9)</f>
        <v>9.1304726239436125</v>
      </c>
      <c r="W10" s="98">
        <f t="shared" ref="W10" si="20">AVERAGE(W7:W9)</f>
        <v>5.9978614026577913E-2</v>
      </c>
      <c r="Y10" s="101">
        <v>6.6432829122445858E-3</v>
      </c>
      <c r="Z10" s="101">
        <v>0.470163157322463</v>
      </c>
      <c r="AA10" s="101">
        <v>0.11182069144618612</v>
      </c>
      <c r="AB10" s="101">
        <v>-0.12428981606025002</v>
      </c>
      <c r="AC10" s="101">
        <v>-1.5775360789910855</v>
      </c>
      <c r="AD10" s="101">
        <v>0.41366237840560194</v>
      </c>
      <c r="AE10" s="101">
        <v>0.62918074635236876</v>
      </c>
      <c r="AF10" s="101">
        <v>7.5925347782041852E-2</v>
      </c>
      <c r="AG10" s="101">
        <v>0.60133814482282266</v>
      </c>
      <c r="AH10" s="101">
        <v>-0.60690785399239489</v>
      </c>
      <c r="AJ10" s="2">
        <f t="shared" si="0"/>
        <v>1.0428431247579706</v>
      </c>
    </row>
    <row r="11" spans="1:36">
      <c r="G11"/>
      <c r="H11"/>
      <c r="I11"/>
      <c r="J11"/>
      <c r="K11"/>
      <c r="Y11" s="101">
        <v>-4.0784185725717736E-2</v>
      </c>
      <c r="Z11" s="101">
        <v>-0.21043932590954653</v>
      </c>
      <c r="AA11" s="101">
        <v>-0.43556222150678947</v>
      </c>
      <c r="AB11" s="101">
        <v>-0.2194121602955991</v>
      </c>
      <c r="AC11" s="101">
        <v>9.3702190374170824E-3</v>
      </c>
      <c r="AD11" s="101">
        <v>3.2551145068397958E-3</v>
      </c>
      <c r="AE11" s="101">
        <v>3.653493250678034</v>
      </c>
      <c r="AF11" s="101">
        <v>-0.46417014312478844</v>
      </c>
      <c r="AG11" s="101">
        <v>-1.990320497207358</v>
      </c>
      <c r="AH11" s="101">
        <v>-0.30543005045249005</v>
      </c>
      <c r="AJ11" s="2">
        <f t="shared" si="0"/>
        <v>3.6567483651848738</v>
      </c>
    </row>
    <row r="12" spans="1:36">
      <c r="A12" s="73" t="s">
        <v>59</v>
      </c>
      <c r="B12" s="59">
        <v>8.771587875677371E-2</v>
      </c>
      <c r="C12" s="52">
        <v>0.20789442593764654</v>
      </c>
      <c r="D12" s="52">
        <v>0.22259569306916901</v>
      </c>
      <c r="E12" s="52">
        <v>0.40074708797549669</v>
      </c>
      <c r="F12" s="52">
        <v>1.0953241628904884E-2</v>
      </c>
      <c r="G12" s="28">
        <v>1.1731514643009742</v>
      </c>
      <c r="H12" s="29">
        <v>3.2238714787062008</v>
      </c>
      <c r="I12" s="28">
        <v>1.9068319603039185</v>
      </c>
      <c r="J12" s="28">
        <v>1.2678647618840169</v>
      </c>
      <c r="K12" s="30">
        <v>0.7053612855285486</v>
      </c>
      <c r="M12" s="78" t="s">
        <v>62</v>
      </c>
      <c r="N12" s="27">
        <v>0.94285385145349043</v>
      </c>
      <c r="O12" s="28">
        <v>0.74255772561459288</v>
      </c>
      <c r="P12" s="28">
        <v>2.3191787313599743</v>
      </c>
      <c r="Q12" s="28">
        <v>0.64474726008164429</v>
      </c>
      <c r="R12" s="52">
        <v>0.38345159043601545</v>
      </c>
      <c r="S12" s="28">
        <v>1.4400729887354886</v>
      </c>
      <c r="T12" s="28">
        <v>0.82780545869795075</v>
      </c>
      <c r="U12" s="52">
        <v>0.3770924172474393</v>
      </c>
      <c r="V12" s="28">
        <v>0.66035357583911602</v>
      </c>
      <c r="W12" s="30">
        <v>1.0649383738518876</v>
      </c>
      <c r="Y12" s="101">
        <v>-1.119338599393406</v>
      </c>
      <c r="Z12" s="101">
        <v>-0.64202602713560086</v>
      </c>
      <c r="AA12" s="101">
        <v>-1.3677143322676237</v>
      </c>
      <c r="AB12" s="101">
        <v>-0.46687306853392241</v>
      </c>
      <c r="AC12" s="101">
        <v>-0.58605197240093965</v>
      </c>
      <c r="AD12" s="101">
        <v>3.7527817650534741</v>
      </c>
      <c r="AE12" s="101">
        <v>4.7901747975355207</v>
      </c>
      <c r="AF12" s="101">
        <v>-9.5052268841673615E-2</v>
      </c>
      <c r="AG12" s="101">
        <v>-3.7511883894791929</v>
      </c>
      <c r="AH12" s="101">
        <v>-0.5147119045366253</v>
      </c>
      <c r="AJ12" s="2">
        <f t="shared" si="0"/>
        <v>8.5429565625889943</v>
      </c>
    </row>
    <row r="13" spans="1:36">
      <c r="A13" s="74" t="s">
        <v>59</v>
      </c>
      <c r="B13" s="33">
        <v>9.414678560723122E-2</v>
      </c>
      <c r="C13" s="55">
        <v>0.11714704037105403</v>
      </c>
      <c r="D13" s="34">
        <v>0.54776390198908254</v>
      </c>
      <c r="E13" s="34">
        <v>0.55494900285632098</v>
      </c>
      <c r="F13" s="55">
        <v>5.2697291912410363E-2</v>
      </c>
      <c r="G13" s="34">
        <v>1.1590395178178752</v>
      </c>
      <c r="H13" s="35">
        <v>4.449979375673335</v>
      </c>
      <c r="I13" s="34">
        <v>2.2739609574402415</v>
      </c>
      <c r="J13" s="34">
        <v>1.9050366485025541</v>
      </c>
      <c r="K13" s="36">
        <v>1.4709065502986225</v>
      </c>
      <c r="M13" s="79" t="s">
        <v>62</v>
      </c>
      <c r="N13" s="54">
        <v>1.1072958248913651</v>
      </c>
      <c r="O13" s="34">
        <v>1.1211204292083385</v>
      </c>
      <c r="P13" s="34">
        <v>2.4620554296291108</v>
      </c>
      <c r="Q13" s="34">
        <v>1.0158275994212966</v>
      </c>
      <c r="R13" s="34">
        <v>0.54938955886516405</v>
      </c>
      <c r="S13" s="35">
        <v>2.672146303707398</v>
      </c>
      <c r="T13" s="34">
        <v>0.84686228536593045</v>
      </c>
      <c r="U13" s="55">
        <v>0.37851774210346889</v>
      </c>
      <c r="V13" s="34">
        <v>0.89880987233470411</v>
      </c>
      <c r="W13" s="36">
        <v>0.84435589330497529</v>
      </c>
      <c r="Y13" s="101">
        <v>-0.24091848464208884</v>
      </c>
      <c r="Z13" s="101">
        <v>-0.13918225628845252</v>
      </c>
      <c r="AA13" s="101">
        <v>-1.0727504649311181</v>
      </c>
      <c r="AB13" s="101">
        <v>-0.75281754081680674</v>
      </c>
      <c r="AC13" s="101">
        <v>-1.6900440795888243</v>
      </c>
      <c r="AD13" s="101">
        <v>2.2439271228947519</v>
      </c>
      <c r="AE13" s="101">
        <v>4.336271850479994</v>
      </c>
      <c r="AF13" s="101">
        <v>-0.61756815944609922</v>
      </c>
      <c r="AG13" s="101">
        <v>-0.3966605108327087</v>
      </c>
      <c r="AH13" s="101">
        <v>-1.6702574768286427</v>
      </c>
      <c r="AJ13" s="2">
        <f t="shared" si="0"/>
        <v>6.5801989733747455</v>
      </c>
    </row>
    <row r="14" spans="1:36">
      <c r="A14" s="75" t="s">
        <v>59</v>
      </c>
      <c r="B14" s="60">
        <v>-3.0819447241932931E-3</v>
      </c>
      <c r="C14" s="57">
        <v>0.12900328807937075</v>
      </c>
      <c r="D14" s="57">
        <v>0.49342181314239297</v>
      </c>
      <c r="E14" s="57">
        <v>0.37484310552134886</v>
      </c>
      <c r="F14" s="57">
        <v>2.5382399038563399E-2</v>
      </c>
      <c r="G14" s="40">
        <v>1.6038513893356356</v>
      </c>
      <c r="H14" s="41">
        <v>4.0608837805175702</v>
      </c>
      <c r="I14" s="40">
        <v>1.7882824659583625</v>
      </c>
      <c r="J14" s="40">
        <v>1.3805832203138857</v>
      </c>
      <c r="K14" s="58">
        <v>1.3142161322566823</v>
      </c>
      <c r="M14" s="80" t="s">
        <v>62</v>
      </c>
      <c r="N14" s="39">
        <v>1.2024109319985508</v>
      </c>
      <c r="O14" s="40">
        <v>0.88390774714579989</v>
      </c>
      <c r="P14" s="41">
        <v>3.0447153637301403</v>
      </c>
      <c r="Q14" s="40">
        <v>0.69547369921712077</v>
      </c>
      <c r="R14" s="57">
        <v>0.47539983453937096</v>
      </c>
      <c r="S14" s="40">
        <v>2.282764097257449</v>
      </c>
      <c r="T14" s="40">
        <v>0.99524591989062072</v>
      </c>
      <c r="U14" s="57">
        <v>0.4343654338141682</v>
      </c>
      <c r="V14" s="40">
        <v>0.79940266654955316</v>
      </c>
      <c r="W14" s="58">
        <v>0.88688139370786268</v>
      </c>
      <c r="Y14" s="101">
        <v>0.24756176755433343</v>
      </c>
      <c r="Z14" s="101">
        <v>0.60934541361091554</v>
      </c>
      <c r="AA14" s="101">
        <v>1.1845711563773043</v>
      </c>
      <c r="AB14" s="101">
        <v>0.62852772475655672</v>
      </c>
      <c r="AC14" s="101">
        <v>0.1125080005977388</v>
      </c>
      <c r="AD14" s="101">
        <v>-1.83026474448915</v>
      </c>
      <c r="AE14" s="101">
        <v>-3.7070911041276258</v>
      </c>
      <c r="AF14" s="101">
        <v>0.69349350722814107</v>
      </c>
      <c r="AG14" s="101">
        <v>0.99799865565553136</v>
      </c>
      <c r="AH14" s="101">
        <v>1.0633496228362478</v>
      </c>
      <c r="AJ14" s="2">
        <f t="shared" si="0"/>
        <v>-5.5373558486167758</v>
      </c>
    </row>
    <row r="15" spans="1:36">
      <c r="B15" s="98">
        <f>AVERAGE(B12:B14)</f>
        <v>5.9593573213270551E-2</v>
      </c>
      <c r="C15" s="98">
        <f t="shared" ref="C15" si="21">AVERAGE(C12:C14)</f>
        <v>0.15134825146269046</v>
      </c>
      <c r="D15" s="98">
        <f t="shared" ref="D15" si="22">AVERAGE(D12:D14)</f>
        <v>0.42126046940021489</v>
      </c>
      <c r="E15" s="98">
        <f t="shared" ref="E15" si="23">AVERAGE(E12:E14)</f>
        <v>0.44351306545105551</v>
      </c>
      <c r="F15" s="98">
        <f t="shared" ref="F15" si="24">AVERAGE(F12:F14)</f>
        <v>2.9677644193292885E-2</v>
      </c>
      <c r="G15" s="98">
        <f t="shared" ref="G15" si="25">AVERAGE(G12:G14)</f>
        <v>1.3120141238181615</v>
      </c>
      <c r="H15" s="98">
        <f t="shared" ref="H15" si="26">AVERAGE(H12:H14)</f>
        <v>3.9115782116323685</v>
      </c>
      <c r="I15" s="98">
        <f t="shared" ref="I15" si="27">AVERAGE(I12:I14)</f>
        <v>1.9896917945675074</v>
      </c>
      <c r="J15" s="98">
        <f t="shared" ref="J15" si="28">AVERAGE(J12:J14)</f>
        <v>1.5178282102334855</v>
      </c>
      <c r="K15" s="98">
        <f t="shared" ref="K15" si="29">AVERAGE(K12:K14)</f>
        <v>1.1634946560279511</v>
      </c>
      <c r="L15" s="98"/>
      <c r="M15" s="98"/>
      <c r="N15" s="98">
        <f t="shared" ref="N15" si="30">AVERAGE(N12:N14)</f>
        <v>1.0841868694478021</v>
      </c>
      <c r="O15" s="98">
        <f t="shared" ref="O15" si="31">AVERAGE(O12:O14)</f>
        <v>0.91586196732291059</v>
      </c>
      <c r="P15" s="98">
        <f t="shared" ref="P15" si="32">AVERAGE(P12:P14)</f>
        <v>2.608649841573075</v>
      </c>
      <c r="Q15" s="98">
        <f t="shared" ref="Q15" si="33">AVERAGE(Q12:Q14)</f>
        <v>0.78534951957335386</v>
      </c>
      <c r="R15" s="98">
        <f t="shared" ref="R15" si="34">AVERAGE(R12:R14)</f>
        <v>0.46941366128018353</v>
      </c>
      <c r="S15" s="98">
        <f t="shared" ref="S15" si="35">AVERAGE(S12:S14)</f>
        <v>2.1316611299001118</v>
      </c>
      <c r="T15" s="98">
        <f t="shared" ref="T15" si="36">AVERAGE(T12:T14)</f>
        <v>0.8899712213181673</v>
      </c>
      <c r="U15" s="98">
        <f t="shared" ref="U15" si="37">AVERAGE(U12:U14)</f>
        <v>0.39665853105502547</v>
      </c>
      <c r="V15" s="98">
        <f t="shared" ref="V15" si="38">AVERAGE(V12:V14)</f>
        <v>0.78618870490779103</v>
      </c>
      <c r="W15" s="98">
        <f t="shared" ref="W15" si="39">AVERAGE(W12:W14)</f>
        <v>0.93205855362157519</v>
      </c>
      <c r="Y15" s="101">
        <v>0.21636460996258977</v>
      </c>
      <c r="Z15" s="101">
        <v>0.37423652426915832</v>
      </c>
      <c r="AA15" s="101">
        <v>0.54596853371999754</v>
      </c>
      <c r="AB15" s="101">
        <v>0.33411395854751663</v>
      </c>
      <c r="AC15" s="101">
        <v>7.169588682135955E-2</v>
      </c>
      <c r="AD15" s="101">
        <v>3.4054312124391668</v>
      </c>
      <c r="AE15" s="101">
        <v>1.0920317273448301</v>
      </c>
      <c r="AF15" s="101">
        <v>0.58277300444979074</v>
      </c>
      <c r="AG15" s="101">
        <v>-7.0124285391586438</v>
      </c>
      <c r="AH15" s="101">
        <v>0.38981308160423916</v>
      </c>
      <c r="AJ15" s="2">
        <f t="shared" si="0"/>
        <v>4.4974629397839969</v>
      </c>
    </row>
    <row r="16" spans="1:36">
      <c r="Y16" s="101">
        <v>0.17558042423687203</v>
      </c>
      <c r="Z16" s="101">
        <v>0.16379719835961182</v>
      </c>
      <c r="AA16" s="101">
        <v>0.11040631221320805</v>
      </c>
      <c r="AB16" s="101">
        <v>0.11470179825191754</v>
      </c>
      <c r="AC16" s="101">
        <v>8.1066105858776633E-2</v>
      </c>
      <c r="AD16" s="101">
        <v>3.4086863269460066</v>
      </c>
      <c r="AE16" s="101">
        <v>4.7455249780228641</v>
      </c>
      <c r="AF16" s="101">
        <v>0.11860286132500228</v>
      </c>
      <c r="AG16" s="101">
        <v>-9.0027490363660014</v>
      </c>
      <c r="AH16" s="101">
        <v>8.4383031151749111E-2</v>
      </c>
      <c r="AJ16" s="2">
        <f t="shared" si="0"/>
        <v>8.1542113049688716</v>
      </c>
    </row>
    <row r="17" spans="1:37">
      <c r="A17" s="81" t="s">
        <v>57</v>
      </c>
      <c r="B17" s="35">
        <v>1.3660338153835405</v>
      </c>
      <c r="C17" s="44">
        <v>1.1119657686864197</v>
      </c>
      <c r="D17" s="44">
        <v>1.266412912122735</v>
      </c>
      <c r="E17" s="45">
        <v>0.94158742770122839</v>
      </c>
      <c r="F17" s="45">
        <v>0.3825606422930149</v>
      </c>
      <c r="G17" s="44">
        <v>2.3731097172450495</v>
      </c>
      <c r="H17" s="45">
        <v>1.1238291959513089</v>
      </c>
      <c r="I17" s="45">
        <v>0.59219431295774749</v>
      </c>
      <c r="J17" s="45">
        <v>0.84128197804235971</v>
      </c>
      <c r="K17" s="45">
        <v>0.75730429745988415</v>
      </c>
      <c r="M17" s="78" t="s">
        <v>62</v>
      </c>
      <c r="N17" s="27">
        <v>0.94285385145349043</v>
      </c>
      <c r="O17" s="28">
        <v>0.74255772561459288</v>
      </c>
      <c r="P17" s="28">
        <v>2.3191787313599743</v>
      </c>
      <c r="Q17" s="28">
        <v>0.64474726008164429</v>
      </c>
      <c r="R17" s="52">
        <v>0.38345159043601545</v>
      </c>
      <c r="S17" s="28">
        <v>1.4400729887354886</v>
      </c>
      <c r="T17" s="28">
        <v>0.82780545869795075</v>
      </c>
      <c r="U17" s="52">
        <v>0.3770924172474393</v>
      </c>
      <c r="V17" s="28">
        <v>0.66035357583911602</v>
      </c>
      <c r="W17" s="30">
        <v>1.0649383738518876</v>
      </c>
      <c r="Y17" s="101">
        <v>1.1307430093757453</v>
      </c>
      <c r="Z17" s="101">
        <v>1.1469089559681436</v>
      </c>
      <c r="AA17" s="101">
        <v>1.1640721540480405</v>
      </c>
      <c r="AB17" s="101">
        <v>0.67813866390938238</v>
      </c>
      <c r="AC17" s="101">
        <v>9.2754774162193743E-2</v>
      </c>
      <c r="AD17" s="101">
        <v>-1.9997260045798431</v>
      </c>
      <c r="AE17" s="101">
        <v>-4.0004000343333104</v>
      </c>
      <c r="AF17" s="101">
        <v>0.4890130899636459</v>
      </c>
      <c r="AG17" s="101">
        <v>0.73391976952067361</v>
      </c>
      <c r="AH17" s="101">
        <v>0.56457562196532263</v>
      </c>
      <c r="AJ17" s="2">
        <f t="shared" si="0"/>
        <v>-6.0001260389131534</v>
      </c>
    </row>
    <row r="18" spans="1:37">
      <c r="A18" s="82" t="s">
        <v>57</v>
      </c>
      <c r="B18" s="44">
        <v>1.8399846245438036</v>
      </c>
      <c r="C18" s="44">
        <v>1.7890801535613372</v>
      </c>
      <c r="D18" s="44">
        <v>1.5328945192541192</v>
      </c>
      <c r="E18" s="45">
        <v>0.855788056664193</v>
      </c>
      <c r="F18" s="45">
        <v>0.39503726340066531</v>
      </c>
      <c r="G18" s="44">
        <v>2.3456898903100849</v>
      </c>
      <c r="H18" s="45">
        <v>1.2315039503971577</v>
      </c>
      <c r="I18" s="45">
        <v>0.68165882451510096</v>
      </c>
      <c r="J18" s="45">
        <v>1.0776385553787784</v>
      </c>
      <c r="K18" s="45">
        <v>0.83095167345889309</v>
      </c>
      <c r="M18" s="79" t="s">
        <v>62</v>
      </c>
      <c r="N18" s="54">
        <v>1.1072958248913651</v>
      </c>
      <c r="O18" s="34">
        <v>1.1211204292083385</v>
      </c>
      <c r="P18" s="34">
        <v>2.4620554296291108</v>
      </c>
      <c r="Q18" s="34">
        <v>1.0158275994212966</v>
      </c>
      <c r="R18" s="34">
        <v>0.54938955886516405</v>
      </c>
      <c r="S18" s="35">
        <v>2.672146303707398</v>
      </c>
      <c r="T18" s="34">
        <v>0.84686228536593045</v>
      </c>
      <c r="U18" s="55">
        <v>0.37851774210346889</v>
      </c>
      <c r="V18" s="34">
        <v>0.89880987233470411</v>
      </c>
      <c r="W18" s="36">
        <v>0.84435589330497529</v>
      </c>
      <c r="Y18" s="101">
        <v>0.18203382650764804</v>
      </c>
      <c r="Z18" s="101">
        <v>0.24361989479567178</v>
      </c>
      <c r="AA18" s="101">
        <v>0.15022673426074862</v>
      </c>
      <c r="AB18" s="101">
        <v>-5.6181930606243824E-2</v>
      </c>
      <c r="AC18" s="101">
        <v>0.25725801185971481</v>
      </c>
      <c r="AD18" s="101">
        <v>3.1110722869378016</v>
      </c>
      <c r="AE18" s="101">
        <v>-2.3357328338474264</v>
      </c>
      <c r="AF18" s="101">
        <v>-1.4388089040622583</v>
      </c>
      <c r="AG18" s="101">
        <v>0.60021587455148318</v>
      </c>
      <c r="AH18" s="101">
        <v>-0.7137029603971341</v>
      </c>
      <c r="AJ18" s="2">
        <f t="shared" si="0"/>
        <v>0.77533945309037522</v>
      </c>
    </row>
    <row r="19" spans="1:37">
      <c r="A19" s="83" t="s">
        <v>57</v>
      </c>
      <c r="B19" s="45">
        <v>0.78874023018549455</v>
      </c>
      <c r="C19" s="45">
        <v>1.0932674067031212</v>
      </c>
      <c r="D19" s="45">
        <v>1.1006839772297892</v>
      </c>
      <c r="E19" s="45">
        <v>0.74079743101036355</v>
      </c>
      <c r="F19" s="45">
        <v>0.38958404206417546</v>
      </c>
      <c r="G19" s="44">
        <v>2.5610469544937451</v>
      </c>
      <c r="H19" s="45">
        <v>1.3314826360405303</v>
      </c>
      <c r="I19" s="45">
        <v>0.45332437455947133</v>
      </c>
      <c r="J19" s="45">
        <v>0.66600953787371475</v>
      </c>
      <c r="K19" s="45">
        <v>0.53855583051217182</v>
      </c>
      <c r="M19" s="80" t="s">
        <v>62</v>
      </c>
      <c r="N19" s="39">
        <v>1.2024109319985508</v>
      </c>
      <c r="O19" s="40">
        <v>0.88390774714579989</v>
      </c>
      <c r="P19" s="41">
        <v>3.0447153637301403</v>
      </c>
      <c r="Q19" s="40">
        <v>0.69547369921712077</v>
      </c>
      <c r="R19" s="57">
        <v>0.47539983453937096</v>
      </c>
      <c r="S19" s="40">
        <v>2.282764097257449</v>
      </c>
      <c r="T19" s="40">
        <v>0.99524591989062072</v>
      </c>
      <c r="U19" s="57">
        <v>0.4343654338141682</v>
      </c>
      <c r="V19" s="40">
        <v>0.79940266654955316</v>
      </c>
      <c r="W19" s="58">
        <v>0.88688139370786268</v>
      </c>
      <c r="Y19" s="101">
        <v>0.14124964078193031</v>
      </c>
      <c r="Z19" s="101">
        <v>3.318056888612525E-2</v>
      </c>
      <c r="AA19" s="101">
        <v>-0.28533548724604085</v>
      </c>
      <c r="AB19" s="101">
        <v>-0.27559409090184295</v>
      </c>
      <c r="AC19" s="101">
        <v>0.26662823089713189</v>
      </c>
      <c r="AD19" s="101">
        <v>3.1143274014446414</v>
      </c>
      <c r="AE19" s="101">
        <v>1.3177604168306076</v>
      </c>
      <c r="AF19" s="101">
        <v>-1.9029790471870467</v>
      </c>
      <c r="AG19" s="101">
        <v>-1.3901046226558749</v>
      </c>
      <c r="AH19" s="101">
        <v>-1.0191330108496242</v>
      </c>
      <c r="AJ19" s="2">
        <f t="shared" si="0"/>
        <v>4.4320878182752494</v>
      </c>
    </row>
    <row r="20" spans="1:37">
      <c r="A20" s="84"/>
      <c r="B20" s="98">
        <f>AVERAGE(B17:B19)</f>
        <v>1.3315862233709461</v>
      </c>
      <c r="C20" s="98">
        <f t="shared" ref="C20" si="40">AVERAGE(C17:C19)</f>
        <v>1.3314377763169594</v>
      </c>
      <c r="D20" s="98">
        <f t="shared" ref="D20" si="41">AVERAGE(D17:D19)</f>
        <v>1.2999971362022145</v>
      </c>
      <c r="E20" s="98">
        <f t="shared" ref="E20" si="42">AVERAGE(E17:E19)</f>
        <v>0.84605763845859494</v>
      </c>
      <c r="F20" s="98">
        <f t="shared" ref="F20" si="43">AVERAGE(F17:F19)</f>
        <v>0.38906064925261852</v>
      </c>
      <c r="G20" s="98">
        <f t="shared" ref="G20" si="44">AVERAGE(G17:G19)</f>
        <v>2.4266155206829598</v>
      </c>
      <c r="H20" s="98">
        <f t="shared" ref="H20" si="45">AVERAGE(H17:H19)</f>
        <v>1.2289385941296656</v>
      </c>
      <c r="I20" s="98">
        <f t="shared" ref="I20" si="46">AVERAGE(I17:I19)</f>
        <v>0.57572583734410665</v>
      </c>
      <c r="J20" s="98">
        <f t="shared" ref="J20" si="47">AVERAGE(J17:J19)</f>
        <v>0.86164335709828421</v>
      </c>
      <c r="K20" s="98">
        <f t="shared" ref="K20" si="48">AVERAGE(K17:K19)</f>
        <v>0.70893726714364969</v>
      </c>
      <c r="L20" s="98"/>
      <c r="M20" s="98"/>
      <c r="N20" s="98">
        <f t="shared" ref="N20" si="49">AVERAGE(N17:N19)</f>
        <v>1.0841868694478021</v>
      </c>
      <c r="O20" s="98">
        <f t="shared" ref="O20" si="50">AVERAGE(O17:O19)</f>
        <v>0.91586196732291059</v>
      </c>
      <c r="P20" s="98">
        <f t="shared" ref="P20" si="51">AVERAGE(P17:P19)</f>
        <v>2.608649841573075</v>
      </c>
      <c r="Q20" s="98">
        <f t="shared" ref="Q20" si="52">AVERAGE(Q17:Q19)</f>
        <v>0.78534951957335386</v>
      </c>
      <c r="R20" s="98">
        <f t="shared" ref="R20" si="53">AVERAGE(R17:R19)</f>
        <v>0.46941366128018353</v>
      </c>
      <c r="S20" s="98">
        <f t="shared" ref="S20" si="54">AVERAGE(S17:S19)</f>
        <v>2.1316611299001118</v>
      </c>
      <c r="T20" s="98">
        <f t="shared" ref="T20" si="55">AVERAGE(T17:T19)</f>
        <v>0.8899712213181673</v>
      </c>
      <c r="U20" s="98">
        <f t="shared" ref="U20" si="56">AVERAGE(U17:U19)</f>
        <v>0.39665853105502547</v>
      </c>
      <c r="V20" s="98">
        <f t="shared" ref="V20" si="57">AVERAGE(V17:V19)</f>
        <v>0.78618870490779103</v>
      </c>
      <c r="W20" s="98">
        <f t="shared" ref="W20" si="58">AVERAGE(W17:W19)</f>
        <v>0.93205855362157519</v>
      </c>
      <c r="Y20" s="101">
        <v>-0.17035310284140587</v>
      </c>
      <c r="Z20" s="101">
        <v>0.42505884381979936</v>
      </c>
      <c r="AA20" s="101">
        <v>-0.52040171816751368</v>
      </c>
      <c r="AB20" s="101">
        <v>-0.4540897315850923</v>
      </c>
      <c r="AC20" s="101">
        <v>-1.601155698071582</v>
      </c>
      <c r="AD20" s="101">
        <v>3.7936350155714194</v>
      </c>
      <c r="AE20" s="101">
        <v>-0.1418995255082427</v>
      </c>
      <c r="AF20" s="101">
        <v>-0.41545505708378844</v>
      </c>
      <c r="AG20" s="101">
        <v>0.38612620264758235</v>
      </c>
      <c r="AH20" s="101">
        <v>-1.3014652287811748</v>
      </c>
      <c r="AJ20" s="2">
        <f t="shared" si="0"/>
        <v>3.6517354900631767</v>
      </c>
    </row>
    <row r="21" spans="1:37">
      <c r="A21" s="84"/>
      <c r="G21"/>
      <c r="H21"/>
      <c r="I21"/>
      <c r="J21"/>
      <c r="K21"/>
      <c r="Y21" s="101">
        <v>1.0601776275750623</v>
      </c>
      <c r="Z21" s="101">
        <v>0.58266785585989178</v>
      </c>
      <c r="AA21" s="101">
        <v>0.61172340728443608</v>
      </c>
      <c r="AB21" s="101">
        <v>0.37941085467766794</v>
      </c>
      <c r="AC21" s="101">
        <v>3.8663926449514219E-3</v>
      </c>
      <c r="AD21" s="101">
        <v>-3.5494338972565105</v>
      </c>
      <c r="AE21" s="101">
        <v>0.47777134165492641</v>
      </c>
      <c r="AF21" s="101">
        <v>0.28689998760133512</v>
      </c>
      <c r="AG21" s="101">
        <v>-4.8866943959617437E-2</v>
      </c>
      <c r="AH21" s="101">
        <v>0.19578337391785472</v>
      </c>
      <c r="AJ21" s="2">
        <f t="shared" si="0"/>
        <v>-3.0716625556015842</v>
      </c>
    </row>
    <row r="22" spans="1:37">
      <c r="A22" s="73" t="s">
        <v>63</v>
      </c>
      <c r="B22" s="59">
        <v>3.0468276844222875E-2</v>
      </c>
      <c r="C22" s="52">
        <v>3.42384704159144E-2</v>
      </c>
      <c r="D22" s="52">
        <v>1.5211931700189786E-2</v>
      </c>
      <c r="E22" s="52">
        <v>0.10541017452328773</v>
      </c>
      <c r="F22" s="52">
        <v>0.14123884133665626</v>
      </c>
      <c r="G22" s="28">
        <v>1.0276267914055526</v>
      </c>
      <c r="H22" s="52">
        <v>0.34674240596264816</v>
      </c>
      <c r="I22" s="52">
        <v>-2.5757928417630801E-2</v>
      </c>
      <c r="J22" s="29">
        <v>10.120031830959569</v>
      </c>
      <c r="K22" s="61">
        <v>6.2967798476000758E-2</v>
      </c>
      <c r="M22" s="85" t="s">
        <v>68</v>
      </c>
      <c r="N22" s="27">
        <v>1.4317124049981358</v>
      </c>
      <c r="O22" s="28">
        <v>0.88418400593993374</v>
      </c>
      <c r="P22" s="28">
        <v>1.3653693609046476</v>
      </c>
      <c r="Q22" s="28">
        <v>0.58830889961889055</v>
      </c>
      <c r="R22" s="28">
        <v>0.7880130663427779</v>
      </c>
      <c r="S22" s="28">
        <v>0.73248319870838241</v>
      </c>
      <c r="T22" s="52">
        <v>0.3819238289468127</v>
      </c>
      <c r="U22" s="52">
        <v>0.16124048864233911</v>
      </c>
      <c r="V22" s="29">
        <v>3.3258307144344776</v>
      </c>
      <c r="W22" s="30">
        <v>0.65331734160330723</v>
      </c>
      <c r="Y22" s="101">
        <v>-0.24614580603755501</v>
      </c>
      <c r="Z22" s="101">
        <v>-0.72803829846786372</v>
      </c>
      <c r="AA22" s="101">
        <v>-0.66275505897681242</v>
      </c>
      <c r="AB22" s="101">
        <v>-0.41342960748363194</v>
      </c>
      <c r="AC22" s="101">
        <v>-0.16995448737601895</v>
      </c>
      <c r="AD22" s="101">
        <v>-4.958394219622674</v>
      </c>
      <c r="AE22" s="101">
        <v>-0.26735360203462705</v>
      </c>
      <c r="AF22" s="101">
        <v>-0.32071596368731303</v>
      </c>
      <c r="AG22" s="101">
        <v>8.2199623228857099</v>
      </c>
      <c r="AH22" s="101">
        <v>-0.45317527919921707</v>
      </c>
      <c r="AJ22" s="2">
        <f t="shared" si="0"/>
        <v>-5.2257478216573015</v>
      </c>
    </row>
    <row r="23" spans="1:37">
      <c r="A23" s="74" t="s">
        <v>63</v>
      </c>
      <c r="B23" s="33">
        <v>4.410446221257714E-2</v>
      </c>
      <c r="C23" s="55">
        <v>3.8524980071602676E-2</v>
      </c>
      <c r="D23" s="55">
        <v>9.3975444452230925E-2</v>
      </c>
      <c r="E23" s="55">
        <v>7.9603044873468573E-2</v>
      </c>
      <c r="F23" s="55">
        <v>0.26437166038628085</v>
      </c>
      <c r="G23" s="34">
        <v>1.098119415306533</v>
      </c>
      <c r="H23" s="34">
        <v>0.78049998989545954</v>
      </c>
      <c r="I23" s="55">
        <v>1.3736565066269076E-2</v>
      </c>
      <c r="J23" s="35">
        <v>9.2107394997576737</v>
      </c>
      <c r="K23" s="64">
        <v>9.8231948551354781E-2</v>
      </c>
      <c r="M23" s="85" t="s">
        <v>68</v>
      </c>
      <c r="N23" s="54">
        <v>1.1712512963808619</v>
      </c>
      <c r="O23" s="34">
        <v>0.77260384370291246</v>
      </c>
      <c r="P23" s="34">
        <v>1.6169335200417163</v>
      </c>
      <c r="Q23" s="34">
        <v>0.6011610042615122</v>
      </c>
      <c r="R23" s="34">
        <v>0.81413566967063378</v>
      </c>
      <c r="S23" s="34">
        <v>0.71062946867689802</v>
      </c>
      <c r="T23" s="34">
        <v>0.50273672220967502</v>
      </c>
      <c r="U23" s="55">
        <v>0.19023785954423983</v>
      </c>
      <c r="V23" s="35">
        <v>3.3401933876463388</v>
      </c>
      <c r="W23" s="36">
        <v>0.65427882682376826</v>
      </c>
      <c r="Y23" s="101">
        <v>-2.9781196074965238E-2</v>
      </c>
      <c r="Z23" s="101">
        <v>-0.35380177419870534</v>
      </c>
      <c r="AA23" s="101">
        <v>-0.11678652525681488</v>
      </c>
      <c r="AB23" s="101">
        <v>-7.9315648936115313E-2</v>
      </c>
      <c r="AC23" s="101">
        <v>-9.8258600554659403E-2</v>
      </c>
      <c r="AD23" s="101">
        <v>-1.5529630071835072</v>
      </c>
      <c r="AE23" s="101">
        <v>0.82467812531020301</v>
      </c>
      <c r="AF23" s="101">
        <v>0.26205704076247766</v>
      </c>
      <c r="AG23" s="101">
        <v>1.207533783727067</v>
      </c>
      <c r="AH23" s="101">
        <v>-6.3362197594977909E-2</v>
      </c>
      <c r="AJ23" s="2">
        <f t="shared" si="0"/>
        <v>-0.7282848818733042</v>
      </c>
    </row>
    <row r="24" spans="1:37">
      <c r="A24" s="75" t="s">
        <v>63</v>
      </c>
      <c r="B24" s="60">
        <v>1.2156302181864989E-3</v>
      </c>
      <c r="C24" s="57">
        <v>-1.0568584519905371E-2</v>
      </c>
      <c r="D24" s="57">
        <v>-3.2631366329522848E-2</v>
      </c>
      <c r="E24" s="57">
        <v>-2.5361690504871168E-2</v>
      </c>
      <c r="F24" s="57">
        <v>0.24010880597200737</v>
      </c>
      <c r="G24" s="57">
        <v>0.9272193882383043</v>
      </c>
      <c r="H24" s="57">
        <v>0.32419855546222864</v>
      </c>
      <c r="I24" s="57">
        <v>-8.364897848226284E-2</v>
      </c>
      <c r="J24" s="41">
        <v>8.060646541113595</v>
      </c>
      <c r="K24" s="62">
        <v>1.8736095052378193E-2</v>
      </c>
      <c r="M24" s="85" t="s">
        <v>68</v>
      </c>
      <c r="N24" s="39">
        <v>1.357581738786823</v>
      </c>
      <c r="O24" s="40">
        <v>0.82287669281040332</v>
      </c>
      <c r="P24" s="40">
        <v>1.5286150623190291</v>
      </c>
      <c r="Q24" s="40">
        <v>0.71490622536900228</v>
      </c>
      <c r="R24" s="40">
        <v>1.0449248064606815</v>
      </c>
      <c r="S24" s="40">
        <v>0.57756661324270664</v>
      </c>
      <c r="T24" s="57">
        <v>0.43283094162587915</v>
      </c>
      <c r="U24" s="57">
        <v>0.19381670047982416</v>
      </c>
      <c r="V24" s="41">
        <v>4.9707118290895931</v>
      </c>
      <c r="W24" s="58">
        <v>0.66962448071778147</v>
      </c>
      <c r="Y24" s="101">
        <v>0.88982452473365647</v>
      </c>
      <c r="Z24" s="101">
        <v>1.0077266996796912</v>
      </c>
      <c r="AA24" s="101">
        <v>9.13216891169224E-2</v>
      </c>
      <c r="AB24" s="101">
        <v>-7.4678876907424363E-2</v>
      </c>
      <c r="AC24" s="101">
        <v>-1.5972893054266306</v>
      </c>
      <c r="AD24" s="101">
        <v>0.24420111831490887</v>
      </c>
      <c r="AE24" s="101">
        <v>0.33587181614668371</v>
      </c>
      <c r="AF24" s="101">
        <v>-0.12855506948245332</v>
      </c>
      <c r="AG24" s="101">
        <v>0.33725925868796491</v>
      </c>
      <c r="AH24" s="101">
        <v>-1.1056818548633198</v>
      </c>
      <c r="AJ24" s="2">
        <f t="shared" si="0"/>
        <v>0.58007293446159258</v>
      </c>
    </row>
    <row r="25" spans="1:37">
      <c r="B25" s="98">
        <f>AVERAGE(B22:B24)</f>
        <v>2.5262789758328835E-2</v>
      </c>
      <c r="C25" s="98">
        <f t="shared" ref="C25" si="59">AVERAGE(C22:C24)</f>
        <v>2.0731621989203902E-2</v>
      </c>
      <c r="D25" s="98">
        <f t="shared" ref="D25" si="60">AVERAGE(D22:D24)</f>
        <v>2.5518669940965955E-2</v>
      </c>
      <c r="E25" s="98">
        <f t="shared" ref="E25" si="61">AVERAGE(E22:E24)</f>
        <v>5.3217176297295048E-2</v>
      </c>
      <c r="F25" s="98">
        <f t="shared" ref="F25" si="62">AVERAGE(F22:F24)</f>
        <v>0.21523976923164814</v>
      </c>
      <c r="G25" s="98">
        <f t="shared" ref="G25" si="63">AVERAGE(G22:G24)</f>
        <v>1.0176551983167965</v>
      </c>
      <c r="H25" s="98">
        <f t="shared" ref="H25" si="64">AVERAGE(H22:H24)</f>
        <v>0.4838136504401121</v>
      </c>
      <c r="I25" s="98">
        <f t="shared" ref="I25" si="65">AVERAGE(I22:I24)</f>
        <v>-3.1890113944541519E-2</v>
      </c>
      <c r="J25" s="98">
        <f t="shared" ref="J25" si="66">AVERAGE(J22:J24)</f>
        <v>9.1304726239436125</v>
      </c>
      <c r="K25" s="98">
        <f t="shared" ref="K25" si="67">AVERAGE(K22:K24)</f>
        <v>5.9978614026577913E-2</v>
      </c>
      <c r="L25" s="98"/>
      <c r="M25" s="98"/>
      <c r="N25" s="98">
        <f t="shared" ref="N25" si="68">AVERAGE(N22:N24)</f>
        <v>1.3201818133886067</v>
      </c>
      <c r="O25" s="98">
        <f t="shared" ref="O25" si="69">AVERAGE(O22:O24)</f>
        <v>0.82655484748441654</v>
      </c>
      <c r="P25" s="98">
        <f t="shared" ref="P25" si="70">AVERAGE(P22:P24)</f>
        <v>1.5036393144217977</v>
      </c>
      <c r="Q25" s="98">
        <f t="shared" ref="Q25" si="71">AVERAGE(Q22:Q24)</f>
        <v>0.63479204308313497</v>
      </c>
      <c r="R25" s="98">
        <f t="shared" ref="R25" si="72">AVERAGE(R22:R24)</f>
        <v>0.88235784749136437</v>
      </c>
      <c r="S25" s="98">
        <f t="shared" ref="S25" si="73">AVERAGE(S22:S24)</f>
        <v>0.67355976020932895</v>
      </c>
      <c r="T25" s="98">
        <f t="shared" ref="T25" si="74">AVERAGE(T22:T24)</f>
        <v>0.43916383092745565</v>
      </c>
      <c r="U25" s="98">
        <f t="shared" ref="U25" si="75">AVERAGE(U22:U24)</f>
        <v>0.18176501622213437</v>
      </c>
      <c r="V25" s="98">
        <f t="shared" ref="V25" si="76">AVERAGE(V22:V24)</f>
        <v>3.8789119770568035</v>
      </c>
      <c r="W25" s="98">
        <f t="shared" ref="W25" si="77">AVERAGE(W22:W24)</f>
        <v>0.65907354971495236</v>
      </c>
      <c r="Y25" s="101">
        <v>-8.1176946259446048E-2</v>
      </c>
      <c r="Z25" s="101">
        <v>0.1385703666069264</v>
      </c>
      <c r="AA25" s="101">
        <v>-0.46510098637665276</v>
      </c>
      <c r="AB25" s="101">
        <v>-0.63425200105225521</v>
      </c>
      <c r="AC25" s="101">
        <v>-1.5638751492223553</v>
      </c>
      <c r="AD25" s="101">
        <v>0.43109097298659993</v>
      </c>
      <c r="AE25" s="101">
        <v>2.6748095484536014</v>
      </c>
      <c r="AF25" s="101">
        <v>0.22459546960436927</v>
      </c>
      <c r="AG25" s="101">
        <v>0.69168215040707415</v>
      </c>
      <c r="AH25" s="101">
        <v>-1.4163434251478617</v>
      </c>
      <c r="AJ25" s="2">
        <f t="shared" si="0"/>
        <v>3.1059005214402013</v>
      </c>
    </row>
    <row r="26" spans="1:37">
      <c r="Y26" s="101">
        <v>-0.17699638575365045</v>
      </c>
      <c r="Z26" s="101">
        <v>-4.510431350266364E-2</v>
      </c>
      <c r="AA26" s="101">
        <v>-0.6322224096136998</v>
      </c>
      <c r="AB26" s="101">
        <v>-0.32979991552484228</v>
      </c>
      <c r="AC26" s="101">
        <v>-2.3619619080496479E-2</v>
      </c>
      <c r="AD26" s="101">
        <v>3.3799726371658174</v>
      </c>
      <c r="AE26" s="101">
        <v>-0.77108027186061145</v>
      </c>
      <c r="AF26" s="101">
        <v>-0.49138040486583029</v>
      </c>
      <c r="AG26" s="101">
        <v>-0.21521194217524031</v>
      </c>
      <c r="AH26" s="101">
        <v>-0.69455737478877977</v>
      </c>
      <c r="AJ26" s="2">
        <f t="shared" si="0"/>
        <v>2.6088923653052061</v>
      </c>
    </row>
    <row r="27" spans="1:37">
      <c r="A27" s="81" t="s">
        <v>53</v>
      </c>
      <c r="B27" s="27">
        <v>0.50005347665077149</v>
      </c>
      <c r="C27" s="28">
        <v>0.85088032491685894</v>
      </c>
      <c r="D27" s="29">
        <v>1.3061293515782473</v>
      </c>
      <c r="E27" s="28">
        <v>0.73339569131174909</v>
      </c>
      <c r="F27" s="28">
        <v>0.58567399493132699</v>
      </c>
      <c r="G27" s="29">
        <v>2.7578466562596269</v>
      </c>
      <c r="H27" s="29">
        <v>1.5169009574102734</v>
      </c>
      <c r="I27" s="28">
        <v>0.76343052860153815</v>
      </c>
      <c r="J27" s="29">
        <v>1.4082281443946993</v>
      </c>
      <c r="K27" s="30">
        <v>1.0846460649970691</v>
      </c>
      <c r="M27" s="73" t="s">
        <v>63</v>
      </c>
      <c r="N27" s="59">
        <v>3.0468276844222875E-2</v>
      </c>
      <c r="O27" s="52">
        <v>3.42384704159144E-2</v>
      </c>
      <c r="P27" s="52">
        <v>1.5211931700189786E-2</v>
      </c>
      <c r="Q27" s="52">
        <v>0.10541017452328773</v>
      </c>
      <c r="R27" s="52">
        <v>0.14123884133665626</v>
      </c>
      <c r="S27" s="28">
        <v>1.0276267914055526</v>
      </c>
      <c r="T27" s="52">
        <v>0.34674240596264816</v>
      </c>
      <c r="U27" s="52">
        <v>-2.5757928417630801E-2</v>
      </c>
      <c r="V27" s="29">
        <v>10.120031830959569</v>
      </c>
      <c r="W27" s="61">
        <v>6.2967798476000758E-2</v>
      </c>
      <c r="Y27" s="101">
        <v>-0.63578188789826773</v>
      </c>
      <c r="Z27" s="101">
        <v>-0.12198773336317936</v>
      </c>
      <c r="AA27" s="101">
        <v>-1.2881537030415968</v>
      </c>
      <c r="AB27" s="101">
        <v>1.1097179732415419E-2</v>
      </c>
      <c r="AC27" s="101">
        <v>-6.059978559201995E-2</v>
      </c>
      <c r="AD27" s="101">
        <v>0.46441565087354109</v>
      </c>
      <c r="AE27" s="101">
        <v>0.63227630301718329</v>
      </c>
      <c r="AF27" s="101">
        <v>0.38354772355357636</v>
      </c>
      <c r="AG27" s="101">
        <v>0.33953353832535094</v>
      </c>
      <c r="AH27" s="101">
        <v>0.27565271439299954</v>
      </c>
      <c r="AJ27" s="2">
        <f t="shared" si="0"/>
        <v>1.0966919538907245</v>
      </c>
    </row>
    <row r="28" spans="1:37">
      <c r="A28" s="82" t="s">
        <v>53</v>
      </c>
      <c r="B28" s="33">
        <v>0.21720324652088496</v>
      </c>
      <c r="C28" s="34">
        <v>0.8483338826945428</v>
      </c>
      <c r="D28" s="35">
        <v>1.712895566778502</v>
      </c>
      <c r="E28" s="34">
        <v>0.51326683022261632</v>
      </c>
      <c r="F28" s="34">
        <v>0.31369905196916975</v>
      </c>
      <c r="G28" s="35">
        <v>2.4471784376964481</v>
      </c>
      <c r="H28" s="35">
        <v>1.4783858490425137</v>
      </c>
      <c r="I28" s="34">
        <v>0.8050221361208667</v>
      </c>
      <c r="J28" s="34">
        <v>0.92214098828041136</v>
      </c>
      <c r="K28" s="36">
        <v>1.0531439407458392</v>
      </c>
      <c r="M28" s="74" t="s">
        <v>63</v>
      </c>
      <c r="N28" s="33">
        <v>4.410446221257714E-2</v>
      </c>
      <c r="O28" s="55">
        <v>3.8524980071602676E-2</v>
      </c>
      <c r="P28" s="55">
        <v>9.3975444452230925E-2</v>
      </c>
      <c r="Q28" s="55">
        <v>7.9603044873468573E-2</v>
      </c>
      <c r="R28" s="55">
        <v>0.26437166038628085</v>
      </c>
      <c r="S28" s="34">
        <v>1.098119415306533</v>
      </c>
      <c r="T28" s="34">
        <v>0.78049998989545954</v>
      </c>
      <c r="U28" s="55">
        <v>1.3736565066269076E-2</v>
      </c>
      <c r="V28" s="35">
        <v>9.2107394997576737</v>
      </c>
      <c r="W28" s="64">
        <v>9.8231948551354781E-2</v>
      </c>
      <c r="Y28" s="101">
        <v>1.3063234336126173</v>
      </c>
      <c r="Z28" s="101">
        <v>1.3107061543277554</v>
      </c>
      <c r="AA28" s="101">
        <v>1.2744784662612485</v>
      </c>
      <c r="AB28" s="101">
        <v>0.79284046216129989</v>
      </c>
      <c r="AC28" s="101">
        <v>0.17382088002097038</v>
      </c>
      <c r="AD28" s="101">
        <v>1.4089603223661633</v>
      </c>
      <c r="AE28" s="101">
        <v>0.74512494368955351</v>
      </c>
      <c r="AF28" s="101">
        <v>0.6076159512886482</v>
      </c>
      <c r="AG28" s="101">
        <v>-8.2688292668453283</v>
      </c>
      <c r="AH28" s="101">
        <v>0.64895865311707179</v>
      </c>
      <c r="AJ28" s="2">
        <f t="shared" si="0"/>
        <v>2.1540852660557168</v>
      </c>
    </row>
    <row r="29" spans="1:37">
      <c r="A29" s="82" t="s">
        <v>53</v>
      </c>
      <c r="B29" s="39">
        <v>0.62795822147694624</v>
      </c>
      <c r="C29" s="40">
        <v>0.68240849426779171</v>
      </c>
      <c r="D29" s="40">
        <v>0.94246349723768552</v>
      </c>
      <c r="E29" s="40">
        <v>1.1426775763829424</v>
      </c>
      <c r="F29" s="40">
        <v>0.32706858016399393</v>
      </c>
      <c r="G29" s="41">
        <v>2.5832052483648837</v>
      </c>
      <c r="H29" s="41">
        <v>1.5714557665532649</v>
      </c>
      <c r="I29" s="40">
        <v>0.77216609910340028</v>
      </c>
      <c r="J29" s="40">
        <v>1.0467975970243157</v>
      </c>
      <c r="K29" s="42">
        <v>1.4853437983008162</v>
      </c>
      <c r="M29" s="75" t="s">
        <v>63</v>
      </c>
      <c r="N29" s="60">
        <v>1.2156302181864989E-3</v>
      </c>
      <c r="O29" s="57">
        <v>-1.0568584519905371E-2</v>
      </c>
      <c r="P29" s="57">
        <v>-3.2631366329522848E-2</v>
      </c>
      <c r="Q29" s="57">
        <v>-2.5361690504871168E-2</v>
      </c>
      <c r="R29" s="57">
        <v>0.24010880597200737</v>
      </c>
      <c r="S29" s="57">
        <v>0.9272193882383043</v>
      </c>
      <c r="T29" s="57">
        <v>0.32419855546222864</v>
      </c>
      <c r="U29" s="57">
        <v>-8.364897848226284E-2</v>
      </c>
      <c r="V29" s="41">
        <v>8.060646541113595</v>
      </c>
      <c r="W29" s="62">
        <v>1.8736095052378193E-2</v>
      </c>
    </row>
    <row r="30" spans="1:37">
      <c r="B30" s="98">
        <f>AVERAGE(B27:B29)</f>
        <v>0.44840498154953429</v>
      </c>
      <c r="C30" s="98">
        <f t="shared" ref="C30" si="78">AVERAGE(C27:C29)</f>
        <v>0.79387423395973122</v>
      </c>
      <c r="D30" s="98">
        <f t="shared" ref="D30" si="79">AVERAGE(D27:D29)</f>
        <v>1.3204961385314782</v>
      </c>
      <c r="E30" s="98">
        <f t="shared" ref="E30" si="80">AVERAGE(E27:E29)</f>
        <v>0.79644669930576928</v>
      </c>
      <c r="F30" s="98">
        <f t="shared" ref="F30" si="81">AVERAGE(F27:F29)</f>
        <v>0.40881387568816357</v>
      </c>
      <c r="G30" s="98">
        <f t="shared" ref="G30" si="82">AVERAGE(G27:G29)</f>
        <v>2.5960767807736529</v>
      </c>
      <c r="H30" s="98">
        <f t="shared" ref="H30" si="83">AVERAGE(H27:H29)</f>
        <v>1.5222475243353506</v>
      </c>
      <c r="I30" s="98">
        <f t="shared" ref="I30" si="84">AVERAGE(I27:I29)</f>
        <v>0.78020625460860182</v>
      </c>
      <c r="J30" s="98">
        <f t="shared" ref="J30" si="85">AVERAGE(J27:J29)</f>
        <v>1.125722243233142</v>
      </c>
      <c r="K30" s="98">
        <f t="shared" ref="K30" si="86">AVERAGE(K27:K29)</f>
        <v>1.2077112680145747</v>
      </c>
      <c r="L30" s="98"/>
      <c r="M30" s="98"/>
      <c r="N30" s="98">
        <f t="shared" ref="N30" si="87">AVERAGE(N27:N29)</f>
        <v>2.5262789758328835E-2</v>
      </c>
      <c r="O30" s="98">
        <f t="shared" ref="O30" si="88">AVERAGE(O27:O29)</f>
        <v>2.0731621989203902E-2</v>
      </c>
      <c r="P30" s="98">
        <f t="shared" ref="P30" si="89">AVERAGE(P27:P29)</f>
        <v>2.5518669940965955E-2</v>
      </c>
      <c r="Q30" s="98">
        <f t="shared" ref="Q30" si="90">AVERAGE(Q27:Q29)</f>
        <v>5.3217176297295048E-2</v>
      </c>
      <c r="R30" s="98">
        <f t="shared" ref="R30" si="91">AVERAGE(R27:R29)</f>
        <v>0.21523976923164814</v>
      </c>
      <c r="S30" s="98">
        <f t="shared" ref="S30" si="92">AVERAGE(S27:S29)</f>
        <v>1.0176551983167965</v>
      </c>
      <c r="T30" s="98">
        <f t="shared" ref="T30" si="93">AVERAGE(T27:T29)</f>
        <v>0.4838136504401121</v>
      </c>
      <c r="U30" s="98">
        <f t="shared" ref="U30" si="94">AVERAGE(U27:U29)</f>
        <v>-3.1890113944541519E-2</v>
      </c>
      <c r="V30" s="98">
        <f t="shared" ref="V30" si="95">AVERAGE(V27:V29)</f>
        <v>9.1304726239436125</v>
      </c>
      <c r="W30" s="98">
        <f t="shared" ref="W30" si="96">AVERAGE(W27:W29)</f>
        <v>5.9978614026577913E-2</v>
      </c>
      <c r="Y30" s="5">
        <f>COUNT(Y2:Y28)</f>
        <v>27</v>
      </c>
      <c r="Z30" s="5">
        <f t="shared" ref="Z30:AH30" si="97">COUNT(Z2:Z28)</f>
        <v>27</v>
      </c>
      <c r="AA30" s="5">
        <f t="shared" si="97"/>
        <v>27</v>
      </c>
      <c r="AB30" s="5">
        <f t="shared" si="97"/>
        <v>27</v>
      </c>
      <c r="AC30" s="5">
        <f t="shared" si="97"/>
        <v>27</v>
      </c>
      <c r="AD30" s="5">
        <f t="shared" si="97"/>
        <v>27</v>
      </c>
      <c r="AE30" s="5">
        <f t="shared" si="97"/>
        <v>27</v>
      </c>
      <c r="AF30" s="5">
        <f t="shared" si="97"/>
        <v>27</v>
      </c>
      <c r="AG30" s="5">
        <f t="shared" si="97"/>
        <v>27</v>
      </c>
      <c r="AH30" s="5">
        <f t="shared" si="97"/>
        <v>27</v>
      </c>
      <c r="AJ30" s="5">
        <f t="shared" ref="AJ30" si="98">COUNT(AJ2:AJ28)</f>
        <v>27</v>
      </c>
      <c r="AK30" s="5"/>
    </row>
    <row r="31" spans="1:37">
      <c r="G31"/>
      <c r="H31"/>
      <c r="I31"/>
      <c r="J31"/>
      <c r="K31"/>
      <c r="Y31" s="5">
        <f>COUNTIF($Y$2:$Y$28, "&lt;0")</f>
        <v>14</v>
      </c>
      <c r="Z31" s="5">
        <f>COUNTIF($Z$2:$Z$28, "&lt;0")</f>
        <v>11</v>
      </c>
      <c r="AA31" s="5">
        <f>COUNTIF($AA$2:$AA$28, "&lt;0")</f>
        <v>15</v>
      </c>
      <c r="AB31" s="5">
        <f>COUNTIF($AB$2:$AB$28, "&lt;0")</f>
        <v>16</v>
      </c>
      <c r="AC31" s="5">
        <f>COUNTIF($AC$2:$AC$28, "&lt;0")</f>
        <v>16</v>
      </c>
      <c r="AD31" s="5">
        <f>COUNTIF($AD$2:$AD$28, "&lt;0")</f>
        <v>7</v>
      </c>
      <c r="AE31" s="5">
        <f>COUNTIF($AE$2:$AE$28, "&lt;0")</f>
        <v>6</v>
      </c>
      <c r="AF31" s="5">
        <f>COUNTIF($AF$2:$AF$28, "&lt;0")</f>
        <v>11</v>
      </c>
      <c r="AG31" s="5">
        <f>COUNTIF($AG$2:$AG$28, "&lt;0")</f>
        <v>13</v>
      </c>
      <c r="AH31" s="5">
        <f>COUNTIF($AH$2:$AH$28, "&lt;0")</f>
        <v>16</v>
      </c>
      <c r="AJ31" s="5">
        <f>COUNTIF($AJ$2:$AJ$28, "&lt;0")</f>
        <v>5</v>
      </c>
      <c r="AK31" s="5"/>
    </row>
    <row r="32" spans="1:37">
      <c r="A32" s="86" t="s">
        <v>58</v>
      </c>
      <c r="B32" s="59">
        <v>0.28691550543915267</v>
      </c>
      <c r="C32" s="28">
        <v>0.50899353236471057</v>
      </c>
      <c r="D32" s="52">
        <v>0.48891218174012013</v>
      </c>
      <c r="E32" s="52">
        <v>0.35342141559436485</v>
      </c>
      <c r="F32" s="52">
        <v>0.32911655749291135</v>
      </c>
      <c r="G32" s="29">
        <v>4.1149429361900864</v>
      </c>
      <c r="H32" s="28">
        <v>1.6065151223659517</v>
      </c>
      <c r="I32" s="28">
        <v>0.86702111200057375</v>
      </c>
      <c r="J32" s="29">
        <v>2.6892797468966356</v>
      </c>
      <c r="K32" s="30">
        <v>0.69199689595719749</v>
      </c>
      <c r="M32" s="87" t="s">
        <v>55</v>
      </c>
      <c r="N32" s="27">
        <v>0.51552765875369244</v>
      </c>
      <c r="O32" s="52">
        <v>0.43032862148437179</v>
      </c>
      <c r="P32" s="28">
        <v>1.2177632647618979</v>
      </c>
      <c r="Q32" s="28">
        <v>0.81125344139273092</v>
      </c>
      <c r="R32" s="28">
        <v>2.2465516028360848</v>
      </c>
      <c r="S32" s="28">
        <v>2.1746374113761977</v>
      </c>
      <c r="T32" s="28">
        <v>1.0238235327691694</v>
      </c>
      <c r="U32" s="28">
        <v>0.64805498264746308</v>
      </c>
      <c r="V32" s="52">
        <v>0.44835817857994376</v>
      </c>
      <c r="W32" s="30">
        <v>1.2998915444703905</v>
      </c>
      <c r="Y32" s="1"/>
    </row>
    <row r="33" spans="1:37">
      <c r="A33" s="86" t="s">
        <v>58</v>
      </c>
      <c r="B33" s="33">
        <v>0.26177657133164417</v>
      </c>
      <c r="C33" s="55">
        <v>0.26643040465525963</v>
      </c>
      <c r="D33" s="34">
        <v>0.6920267480593596</v>
      </c>
      <c r="E33" s="55">
        <v>0.43030929190409584</v>
      </c>
      <c r="F33" s="55">
        <v>0.30064646252242572</v>
      </c>
      <c r="G33" s="35">
        <v>4.6233811741735726</v>
      </c>
      <c r="H33" s="34">
        <v>1.6722639696057819</v>
      </c>
      <c r="I33" s="34">
        <v>0.50078572856437797</v>
      </c>
      <c r="J33" s="34">
        <v>2.0870882350456146</v>
      </c>
      <c r="K33" s="64">
        <v>0.32863222590297075</v>
      </c>
      <c r="M33" s="87" t="s">
        <v>55</v>
      </c>
      <c r="N33" s="33">
        <v>0.40656155704700409</v>
      </c>
      <c r="O33" s="55">
        <v>0.27670442571450937</v>
      </c>
      <c r="P33" s="34">
        <v>1.1624019621177537</v>
      </c>
      <c r="Q33" s="34">
        <v>1.0587767232854279</v>
      </c>
      <c r="R33" s="34">
        <v>1.717261447091615</v>
      </c>
      <c r="S33" s="34">
        <v>2.2681622635021155</v>
      </c>
      <c r="T33" s="34">
        <v>0.70214427508675992</v>
      </c>
      <c r="U33" s="34">
        <v>0.65741085825605816</v>
      </c>
      <c r="V33" s="55">
        <v>0.49828402635465097</v>
      </c>
      <c r="W33" s="36">
        <v>2.1837560221060901</v>
      </c>
      <c r="Y33" s="98">
        <f>(Y30-Y31)/Y30*100</f>
        <v>48.148148148148145</v>
      </c>
      <c r="Z33" s="98">
        <f t="shared" ref="Z33:AJ33" si="99">(Z30-Z31)/Z30*100</f>
        <v>59.259259259259252</v>
      </c>
      <c r="AA33" s="98">
        <f t="shared" si="99"/>
        <v>44.444444444444443</v>
      </c>
      <c r="AB33" s="98">
        <f t="shared" si="99"/>
        <v>40.74074074074074</v>
      </c>
      <c r="AC33" s="98">
        <f t="shared" si="99"/>
        <v>40.74074074074074</v>
      </c>
      <c r="AD33" s="105">
        <f t="shared" si="99"/>
        <v>74.074074074074076</v>
      </c>
      <c r="AE33" s="105">
        <f t="shared" si="99"/>
        <v>77.777777777777786</v>
      </c>
      <c r="AF33" s="98">
        <f t="shared" si="99"/>
        <v>59.259259259259252</v>
      </c>
      <c r="AG33" s="98">
        <f t="shared" si="99"/>
        <v>51.851851851851848</v>
      </c>
      <c r="AH33" s="98">
        <f t="shared" si="99"/>
        <v>40.74074074074074</v>
      </c>
      <c r="AJ33" s="98">
        <f t="shared" si="99"/>
        <v>81.481481481481481</v>
      </c>
      <c r="AK33" s="98"/>
    </row>
    <row r="34" spans="1:37">
      <c r="A34" s="86" t="s">
        <v>58</v>
      </c>
      <c r="B34" s="60">
        <v>0.17619012239195897</v>
      </c>
      <c r="C34" s="57">
        <v>0.40948050175511636</v>
      </c>
      <c r="D34" s="40">
        <v>0.53352268118341084</v>
      </c>
      <c r="E34" s="57">
        <v>0.37826269703597443</v>
      </c>
      <c r="F34" s="57">
        <v>0.23104394814368609</v>
      </c>
      <c r="G34" s="41">
        <v>4.5309351219042275</v>
      </c>
      <c r="H34" s="40">
        <v>1.448757041383093</v>
      </c>
      <c r="I34" s="57">
        <v>0.2848418309507959</v>
      </c>
      <c r="J34" s="40">
        <v>1.5777642724126553</v>
      </c>
      <c r="K34" s="62">
        <v>0.32874596503228309</v>
      </c>
      <c r="M34" s="87" t="s">
        <v>55</v>
      </c>
      <c r="N34" s="60">
        <v>0.40319588011117252</v>
      </c>
      <c r="O34" s="57">
        <v>0.26410018271292346</v>
      </c>
      <c r="P34" s="40">
        <v>1.2458611143762244</v>
      </c>
      <c r="Q34" s="40">
        <v>0.89217938141989883</v>
      </c>
      <c r="R34" s="40">
        <v>1.9952368141100474</v>
      </c>
      <c r="S34" s="40">
        <v>2.1044435322258397</v>
      </c>
      <c r="T34" s="40">
        <v>0.95323252609301623</v>
      </c>
      <c r="U34" s="40">
        <v>0.80737687957615856</v>
      </c>
      <c r="V34" s="40">
        <v>0.62651009029636318</v>
      </c>
      <c r="W34" s="58">
        <v>1.9602097994444292</v>
      </c>
    </row>
    <row r="35" spans="1:37">
      <c r="B35" s="98">
        <f>AVERAGE(B32:B34)</f>
        <v>0.2416273997209186</v>
      </c>
      <c r="C35" s="98">
        <f t="shared" ref="C35" si="100">AVERAGE(C32:C34)</f>
        <v>0.39496814625836224</v>
      </c>
      <c r="D35" s="98">
        <f t="shared" ref="D35" si="101">AVERAGE(D32:D34)</f>
        <v>0.57148720366096351</v>
      </c>
      <c r="E35" s="98">
        <f t="shared" ref="E35" si="102">AVERAGE(E32:E34)</f>
        <v>0.38733113484481169</v>
      </c>
      <c r="F35" s="98">
        <f t="shared" ref="F35" si="103">AVERAGE(F32:F34)</f>
        <v>0.28693565605300769</v>
      </c>
      <c r="G35" s="98">
        <f t="shared" ref="G35" si="104">AVERAGE(G32:G34)</f>
        <v>4.4230864107559631</v>
      </c>
      <c r="H35" s="98">
        <f t="shared" ref="H35" si="105">AVERAGE(H32:H34)</f>
        <v>1.5758453777849422</v>
      </c>
      <c r="I35" s="98">
        <f t="shared" ref="I35" si="106">AVERAGE(I32:I34)</f>
        <v>0.55088289050524919</v>
      </c>
      <c r="J35" s="98">
        <f t="shared" ref="J35" si="107">AVERAGE(J32:J34)</f>
        <v>2.1180440847849686</v>
      </c>
      <c r="K35" s="98">
        <f t="shared" ref="K35" si="108">AVERAGE(K32:K34)</f>
        <v>0.44979169563081706</v>
      </c>
      <c r="L35" s="98"/>
      <c r="M35" s="98"/>
      <c r="N35" s="98">
        <f t="shared" ref="N35" si="109">AVERAGE(N32:N34)</f>
        <v>0.4417616986372897</v>
      </c>
      <c r="O35" s="98">
        <f t="shared" ref="O35" si="110">AVERAGE(O32:O34)</f>
        <v>0.32371107663726822</v>
      </c>
      <c r="P35" s="98">
        <f t="shared" ref="P35" si="111">AVERAGE(P32:P34)</f>
        <v>1.2086754470852921</v>
      </c>
      <c r="Q35" s="98">
        <f t="shared" ref="Q35" si="112">AVERAGE(Q32:Q34)</f>
        <v>0.9207365153660193</v>
      </c>
      <c r="R35" s="98">
        <f t="shared" ref="R35" si="113">AVERAGE(R32:R34)</f>
        <v>1.9863499546792491</v>
      </c>
      <c r="S35" s="98">
        <f t="shared" ref="S35" si="114">AVERAGE(S32:S34)</f>
        <v>2.182414402368051</v>
      </c>
      <c r="T35" s="98">
        <f t="shared" ref="T35" si="115">AVERAGE(T32:T34)</f>
        <v>0.89306677798298184</v>
      </c>
      <c r="U35" s="98">
        <f t="shared" ref="U35" si="116">AVERAGE(U32:U34)</f>
        <v>0.70428090682655997</v>
      </c>
      <c r="V35" s="98">
        <f t="shared" ref="V35" si="117">AVERAGE(V32:V34)</f>
        <v>0.5243840984103193</v>
      </c>
      <c r="W35" s="98">
        <f t="shared" ref="W35" si="118">AVERAGE(W32:W34)</f>
        <v>1.8146191220069696</v>
      </c>
    </row>
    <row r="37" spans="1:37">
      <c r="A37" s="86" t="s">
        <v>58</v>
      </c>
      <c r="B37" s="59">
        <v>0.28691550543915267</v>
      </c>
      <c r="C37" s="28">
        <v>0.50899353236471057</v>
      </c>
      <c r="D37" s="52">
        <v>0.48891218174012013</v>
      </c>
      <c r="E37" s="52">
        <v>0.35342141559436485</v>
      </c>
      <c r="F37" s="52">
        <v>0.32911655749291135</v>
      </c>
      <c r="G37" s="29">
        <v>4.1149429361900864</v>
      </c>
      <c r="H37" s="28">
        <v>1.6065151223659517</v>
      </c>
      <c r="I37" s="28">
        <v>0.86702111200057375</v>
      </c>
      <c r="J37" s="29">
        <v>2.6892797468966356</v>
      </c>
      <c r="K37" s="30">
        <v>0.69199689595719749</v>
      </c>
      <c r="M37" s="88" t="s">
        <v>68</v>
      </c>
      <c r="N37" s="27">
        <v>1.4317124049981358</v>
      </c>
      <c r="O37" s="28">
        <v>0.88418400593993374</v>
      </c>
      <c r="P37" s="28">
        <v>1.3653693609046476</v>
      </c>
      <c r="Q37" s="28">
        <v>0.58830889961889055</v>
      </c>
      <c r="R37" s="28">
        <v>0.7880130663427779</v>
      </c>
      <c r="S37" s="28">
        <v>0.73248319870838241</v>
      </c>
      <c r="T37" s="52">
        <v>0.3819238289468127</v>
      </c>
      <c r="U37" s="52">
        <v>0.16124048864233911</v>
      </c>
      <c r="V37" s="29">
        <v>3.3258307144344776</v>
      </c>
      <c r="W37" s="30">
        <v>0.65331734160330723</v>
      </c>
    </row>
    <row r="38" spans="1:37">
      <c r="A38" s="86" t="s">
        <v>58</v>
      </c>
      <c r="B38" s="33">
        <v>0.26177657133164417</v>
      </c>
      <c r="C38" s="55">
        <v>0.26643040465525963</v>
      </c>
      <c r="D38" s="34">
        <v>0.6920267480593596</v>
      </c>
      <c r="E38" s="55">
        <v>0.43030929190409584</v>
      </c>
      <c r="F38" s="55">
        <v>0.30064646252242572</v>
      </c>
      <c r="G38" s="35">
        <v>4.6233811741735726</v>
      </c>
      <c r="H38" s="34">
        <v>1.6722639696057819</v>
      </c>
      <c r="I38" s="34">
        <v>0.50078572856437797</v>
      </c>
      <c r="J38" s="34">
        <v>2.0870882350456146</v>
      </c>
      <c r="K38" s="64">
        <v>0.32863222590297075</v>
      </c>
      <c r="M38" s="88" t="s">
        <v>68</v>
      </c>
      <c r="N38" s="54">
        <v>1.1712512963808619</v>
      </c>
      <c r="O38" s="34">
        <v>0.77260384370291246</v>
      </c>
      <c r="P38" s="34">
        <v>1.6169335200417163</v>
      </c>
      <c r="Q38" s="34">
        <v>0.6011610042615122</v>
      </c>
      <c r="R38" s="34">
        <v>0.81413566967063378</v>
      </c>
      <c r="S38" s="34">
        <v>0.71062946867689802</v>
      </c>
      <c r="T38" s="34">
        <v>0.50273672220967502</v>
      </c>
      <c r="U38" s="55">
        <v>0.19023785954423983</v>
      </c>
      <c r="V38" s="35">
        <v>3.3401933876463388</v>
      </c>
      <c r="W38" s="36">
        <v>0.65427882682376826</v>
      </c>
    </row>
    <row r="39" spans="1:37">
      <c r="A39" s="86" t="s">
        <v>58</v>
      </c>
      <c r="B39" s="60">
        <v>0.17619012239195897</v>
      </c>
      <c r="C39" s="57">
        <v>0.40948050175511636</v>
      </c>
      <c r="D39" s="40">
        <v>0.53352268118341084</v>
      </c>
      <c r="E39" s="57">
        <v>0.37826269703597443</v>
      </c>
      <c r="F39" s="57">
        <v>0.23104394814368609</v>
      </c>
      <c r="G39" s="41">
        <v>4.5309351219042275</v>
      </c>
      <c r="H39" s="40">
        <v>1.448757041383093</v>
      </c>
      <c r="I39" s="57">
        <v>0.2848418309507959</v>
      </c>
      <c r="J39" s="40">
        <v>1.5777642724126553</v>
      </c>
      <c r="K39" s="62">
        <v>0.32874596503228309</v>
      </c>
      <c r="M39" s="88" t="s">
        <v>68</v>
      </c>
      <c r="N39" s="39">
        <v>1.357581738786823</v>
      </c>
      <c r="O39" s="40">
        <v>0.82287669281040332</v>
      </c>
      <c r="P39" s="40">
        <v>1.5286150623190291</v>
      </c>
      <c r="Q39" s="40">
        <v>0.71490622536900228</v>
      </c>
      <c r="R39" s="40">
        <v>1.0449248064606815</v>
      </c>
      <c r="S39" s="40">
        <v>0.57756661324270664</v>
      </c>
      <c r="T39" s="57">
        <v>0.43283094162587915</v>
      </c>
      <c r="U39" s="57">
        <v>0.19381670047982416</v>
      </c>
      <c r="V39" s="41">
        <v>4.9707118290895931</v>
      </c>
      <c r="W39" s="58">
        <v>0.66962448071778147</v>
      </c>
    </row>
    <row r="40" spans="1:37">
      <c r="B40" s="98">
        <f>AVERAGE(B37:B39)</f>
        <v>0.2416273997209186</v>
      </c>
      <c r="C40" s="98">
        <f t="shared" ref="C40" si="119">AVERAGE(C37:C39)</f>
        <v>0.39496814625836224</v>
      </c>
      <c r="D40" s="98">
        <f t="shared" ref="D40" si="120">AVERAGE(D37:D39)</f>
        <v>0.57148720366096351</v>
      </c>
      <c r="E40" s="98">
        <f t="shared" ref="E40" si="121">AVERAGE(E37:E39)</f>
        <v>0.38733113484481169</v>
      </c>
      <c r="F40" s="98">
        <f t="shared" ref="F40" si="122">AVERAGE(F37:F39)</f>
        <v>0.28693565605300769</v>
      </c>
      <c r="G40" s="98">
        <f t="shared" ref="G40" si="123">AVERAGE(G37:G39)</f>
        <v>4.4230864107559631</v>
      </c>
      <c r="H40" s="98">
        <f t="shared" ref="H40" si="124">AVERAGE(H37:H39)</f>
        <v>1.5758453777849422</v>
      </c>
      <c r="I40" s="98">
        <f t="shared" ref="I40" si="125">AVERAGE(I37:I39)</f>
        <v>0.55088289050524919</v>
      </c>
      <c r="J40" s="98">
        <f t="shared" ref="J40" si="126">AVERAGE(J37:J39)</f>
        <v>2.1180440847849686</v>
      </c>
      <c r="K40" s="98">
        <f t="shared" ref="K40" si="127">AVERAGE(K37:K39)</f>
        <v>0.44979169563081706</v>
      </c>
      <c r="L40" s="98"/>
      <c r="M40" s="98"/>
      <c r="N40" s="98">
        <f t="shared" ref="N40" si="128">AVERAGE(N37:N39)</f>
        <v>1.3201818133886067</v>
      </c>
      <c r="O40" s="98">
        <f t="shared" ref="O40" si="129">AVERAGE(O37:O39)</f>
        <v>0.82655484748441654</v>
      </c>
      <c r="P40" s="98">
        <f t="shared" ref="P40" si="130">AVERAGE(P37:P39)</f>
        <v>1.5036393144217977</v>
      </c>
      <c r="Q40" s="98">
        <f t="shared" ref="Q40" si="131">AVERAGE(Q37:Q39)</f>
        <v>0.63479204308313497</v>
      </c>
      <c r="R40" s="98">
        <f t="shared" ref="R40" si="132">AVERAGE(R37:R39)</f>
        <v>0.88235784749136437</v>
      </c>
      <c r="S40" s="98">
        <f t="shared" ref="S40" si="133">AVERAGE(S37:S39)</f>
        <v>0.67355976020932895</v>
      </c>
      <c r="T40" s="98">
        <f t="shared" ref="T40" si="134">AVERAGE(T37:T39)</f>
        <v>0.43916383092745565</v>
      </c>
      <c r="U40" s="98">
        <f t="shared" ref="U40" si="135">AVERAGE(U37:U39)</f>
        <v>0.18176501622213437</v>
      </c>
      <c r="V40" s="98">
        <f t="shared" ref="V40" si="136">AVERAGE(V37:V39)</f>
        <v>3.8789119770568035</v>
      </c>
      <c r="W40" s="98">
        <f t="shared" ref="W40" si="137">AVERAGE(W37:W39)</f>
        <v>0.65907354971495236</v>
      </c>
    </row>
    <row r="42" spans="1:37">
      <c r="A42" s="87" t="s">
        <v>53</v>
      </c>
      <c r="B42" s="27">
        <v>0.50005347665077149</v>
      </c>
      <c r="C42" s="28">
        <v>0.85088032491685894</v>
      </c>
      <c r="D42" s="29">
        <v>1.3061293515782473</v>
      </c>
      <c r="E42" s="28">
        <v>0.73339569131174909</v>
      </c>
      <c r="F42" s="28">
        <v>0.58567399493132699</v>
      </c>
      <c r="G42" s="29">
        <v>2.7578466562596269</v>
      </c>
      <c r="H42" s="29">
        <v>1.5169009574102734</v>
      </c>
      <c r="I42" s="28">
        <v>0.76343052860153815</v>
      </c>
      <c r="J42" s="29">
        <v>1.4082281443946993</v>
      </c>
      <c r="K42" s="30">
        <v>1.0846460649970691</v>
      </c>
      <c r="M42" s="87" t="s">
        <v>55</v>
      </c>
      <c r="N42" s="27">
        <v>0.51552765875369244</v>
      </c>
      <c r="O42" s="52">
        <v>0.43032862148437179</v>
      </c>
      <c r="P42" s="28">
        <v>1.2177632647618979</v>
      </c>
      <c r="Q42" s="28">
        <v>0.81125344139273092</v>
      </c>
      <c r="R42" s="28">
        <v>2.2465516028360848</v>
      </c>
      <c r="S42" s="28">
        <v>2.1746374113761977</v>
      </c>
      <c r="T42" s="28">
        <v>1.0238235327691694</v>
      </c>
      <c r="U42" s="28">
        <v>0.64805498264746308</v>
      </c>
      <c r="V42" s="52">
        <v>0.44835817857994376</v>
      </c>
      <c r="W42" s="30">
        <v>1.2998915444703905</v>
      </c>
    </row>
    <row r="43" spans="1:37">
      <c r="A43" s="87" t="s">
        <v>53</v>
      </c>
      <c r="B43" s="33">
        <v>0.21720324652088496</v>
      </c>
      <c r="C43" s="34">
        <v>0.8483338826945428</v>
      </c>
      <c r="D43" s="35">
        <v>1.712895566778502</v>
      </c>
      <c r="E43" s="34">
        <v>0.51326683022261632</v>
      </c>
      <c r="F43" s="34">
        <v>0.31369905196916975</v>
      </c>
      <c r="G43" s="35">
        <v>2.4471784376964481</v>
      </c>
      <c r="H43" s="35">
        <v>1.4783858490425137</v>
      </c>
      <c r="I43" s="34">
        <v>0.8050221361208667</v>
      </c>
      <c r="J43" s="34">
        <v>0.92214098828041136</v>
      </c>
      <c r="K43" s="36">
        <v>1.0531439407458392</v>
      </c>
      <c r="M43" s="87" t="s">
        <v>55</v>
      </c>
      <c r="N43" s="33">
        <v>0.40656155704700409</v>
      </c>
      <c r="O43" s="55">
        <v>0.27670442571450937</v>
      </c>
      <c r="P43" s="34">
        <v>1.1624019621177537</v>
      </c>
      <c r="Q43" s="34">
        <v>1.0587767232854279</v>
      </c>
      <c r="R43" s="34">
        <v>1.717261447091615</v>
      </c>
      <c r="S43" s="34">
        <v>2.2681622635021155</v>
      </c>
      <c r="T43" s="34">
        <v>0.70214427508675992</v>
      </c>
      <c r="U43" s="34">
        <v>0.65741085825605816</v>
      </c>
      <c r="V43" s="55">
        <v>0.49828402635465097</v>
      </c>
      <c r="W43" s="36">
        <v>2.1837560221060901</v>
      </c>
    </row>
    <row r="44" spans="1:37">
      <c r="A44" s="87" t="s">
        <v>53</v>
      </c>
      <c r="B44" s="39">
        <v>0.62795822147694624</v>
      </c>
      <c r="C44" s="40">
        <v>0.68240849426779171</v>
      </c>
      <c r="D44" s="40">
        <v>0.94246349723768552</v>
      </c>
      <c r="E44" s="40">
        <v>1.1426775763829424</v>
      </c>
      <c r="F44" s="40">
        <v>0.32706858016399393</v>
      </c>
      <c r="G44" s="41">
        <v>2.5832052483648837</v>
      </c>
      <c r="H44" s="41">
        <v>1.5714557665532649</v>
      </c>
      <c r="I44" s="40">
        <v>0.77216609910340028</v>
      </c>
      <c r="J44" s="40">
        <v>1.0467975970243157</v>
      </c>
      <c r="K44" s="42">
        <v>1.4853437983008162</v>
      </c>
      <c r="M44" s="87" t="s">
        <v>55</v>
      </c>
      <c r="N44" s="60">
        <v>0.40319588011117252</v>
      </c>
      <c r="O44" s="57">
        <v>0.26410018271292346</v>
      </c>
      <c r="P44" s="40">
        <v>1.2458611143762244</v>
      </c>
      <c r="Q44" s="40">
        <v>0.89217938141989883</v>
      </c>
      <c r="R44" s="40">
        <v>1.9952368141100474</v>
      </c>
      <c r="S44" s="40">
        <v>2.1044435322258397</v>
      </c>
      <c r="T44" s="40">
        <v>0.95323252609301623</v>
      </c>
      <c r="U44" s="40">
        <v>0.80737687957615856</v>
      </c>
      <c r="V44" s="40">
        <v>0.62651009029636318</v>
      </c>
      <c r="W44" s="58">
        <v>1.9602097994444292</v>
      </c>
    </row>
    <row r="45" spans="1:37">
      <c r="A45" s="77"/>
      <c r="B45" s="98">
        <f>AVERAGE(B42:B44)</f>
        <v>0.44840498154953429</v>
      </c>
      <c r="C45" s="98">
        <f t="shared" ref="C45" si="138">AVERAGE(C42:C44)</f>
        <v>0.79387423395973122</v>
      </c>
      <c r="D45" s="98">
        <f t="shared" ref="D45" si="139">AVERAGE(D42:D44)</f>
        <v>1.3204961385314782</v>
      </c>
      <c r="E45" s="98">
        <f t="shared" ref="E45" si="140">AVERAGE(E42:E44)</f>
        <v>0.79644669930576928</v>
      </c>
      <c r="F45" s="98">
        <f t="shared" ref="F45" si="141">AVERAGE(F42:F44)</f>
        <v>0.40881387568816357</v>
      </c>
      <c r="G45" s="98">
        <f t="shared" ref="G45" si="142">AVERAGE(G42:G44)</f>
        <v>2.5960767807736529</v>
      </c>
      <c r="H45" s="98">
        <f t="shared" ref="H45" si="143">AVERAGE(H42:H44)</f>
        <v>1.5222475243353506</v>
      </c>
      <c r="I45" s="98">
        <f t="shared" ref="I45" si="144">AVERAGE(I42:I44)</f>
        <v>0.78020625460860182</v>
      </c>
      <c r="J45" s="98">
        <f t="shared" ref="J45" si="145">AVERAGE(J42:J44)</f>
        <v>1.125722243233142</v>
      </c>
      <c r="K45" s="98">
        <f t="shared" ref="K45" si="146">AVERAGE(K42:K44)</f>
        <v>1.2077112680145747</v>
      </c>
      <c r="L45" s="98"/>
      <c r="M45" s="98"/>
      <c r="N45" s="98">
        <f t="shared" ref="N45" si="147">AVERAGE(N42:N44)</f>
        <v>0.4417616986372897</v>
      </c>
      <c r="O45" s="98">
        <f t="shared" ref="O45" si="148">AVERAGE(O42:O44)</f>
        <v>0.32371107663726822</v>
      </c>
      <c r="P45" s="98">
        <f t="shared" ref="P45" si="149">AVERAGE(P42:P44)</f>
        <v>1.2086754470852921</v>
      </c>
      <c r="Q45" s="98">
        <f t="shared" ref="Q45" si="150">AVERAGE(Q42:Q44)</f>
        <v>0.9207365153660193</v>
      </c>
      <c r="R45" s="98">
        <f t="shared" ref="R45" si="151">AVERAGE(R42:R44)</f>
        <v>1.9863499546792491</v>
      </c>
      <c r="S45" s="98">
        <f t="shared" ref="S45" si="152">AVERAGE(S42:S44)</f>
        <v>2.182414402368051</v>
      </c>
      <c r="T45" s="98">
        <f t="shared" ref="T45" si="153">AVERAGE(T42:T44)</f>
        <v>0.89306677798298184</v>
      </c>
      <c r="U45" s="98">
        <f t="shared" ref="U45" si="154">AVERAGE(U42:U44)</f>
        <v>0.70428090682655997</v>
      </c>
      <c r="V45" s="98">
        <f t="shared" ref="V45" si="155">AVERAGE(V42:V44)</f>
        <v>0.5243840984103193</v>
      </c>
      <c r="W45" s="98">
        <f t="shared" ref="W45" si="156">AVERAGE(W42:W44)</f>
        <v>1.8146191220069696</v>
      </c>
    </row>
    <row r="46" spans="1:37">
      <c r="A46" s="77"/>
      <c r="G46"/>
      <c r="H46"/>
      <c r="I46"/>
      <c r="J46"/>
      <c r="K46"/>
    </row>
    <row r="47" spans="1:37">
      <c r="A47" s="86" t="s">
        <v>60</v>
      </c>
      <c r="B47" s="59">
        <v>6.6946719945733799E-2</v>
      </c>
      <c r="C47" s="52">
        <v>0.17045210089581628</v>
      </c>
      <c r="D47" s="52">
        <v>6.3781075532776801E-2</v>
      </c>
      <c r="E47" s="52">
        <v>5.3213939698246858E-2</v>
      </c>
      <c r="F47" s="52">
        <v>0.3837281513312043</v>
      </c>
      <c r="G47" s="29">
        <v>4.1104155403559997</v>
      </c>
      <c r="H47" s="29">
        <v>5.4347447468052144</v>
      </c>
      <c r="I47" s="52">
        <v>9.9909052396746592E-2</v>
      </c>
      <c r="J47" s="52">
        <v>7.3995262735478424E-3</v>
      </c>
      <c r="K47" s="61">
        <v>0.13546390233186539</v>
      </c>
      <c r="M47" s="86" t="s">
        <v>58</v>
      </c>
      <c r="N47" s="59">
        <v>0.28691550543915267</v>
      </c>
      <c r="O47" s="28">
        <v>0.50899353236471057</v>
      </c>
      <c r="P47" s="52">
        <v>0.48891218174012013</v>
      </c>
      <c r="Q47" s="52">
        <v>0.35342141559436485</v>
      </c>
      <c r="R47" s="52">
        <v>0.32911655749291135</v>
      </c>
      <c r="S47" s="29">
        <v>4.1149429361900864</v>
      </c>
      <c r="T47" s="28">
        <v>1.6065151223659517</v>
      </c>
      <c r="U47" s="28">
        <v>0.86702111200057375</v>
      </c>
      <c r="V47" s="29">
        <v>2.6892797468966356</v>
      </c>
      <c r="W47" s="30">
        <v>0.69199689595719749</v>
      </c>
    </row>
    <row r="48" spans="1:37">
      <c r="A48" s="86" t="s">
        <v>60</v>
      </c>
      <c r="B48" s="33">
        <v>0.32753148435723167</v>
      </c>
      <c r="C48" s="55">
        <v>0.25125914991071335</v>
      </c>
      <c r="D48" s="55">
        <v>0.16447717844006615</v>
      </c>
      <c r="E48" s="55">
        <v>0.25395386469723796</v>
      </c>
      <c r="F48" s="55">
        <v>0.20793063211797752</v>
      </c>
      <c r="G48" s="35">
        <v>4.2677920886599816</v>
      </c>
      <c r="H48" s="35">
        <v>4.1980260223978414</v>
      </c>
      <c r="I48" s="55">
        <v>0.11112610208369246</v>
      </c>
      <c r="J48" s="55">
        <v>0.17477250147585335</v>
      </c>
      <c r="K48" s="64">
        <v>0.14828298303939844</v>
      </c>
      <c r="M48" s="86" t="s">
        <v>58</v>
      </c>
      <c r="N48" s="33">
        <v>0.26177657133164417</v>
      </c>
      <c r="O48" s="55">
        <v>0.26643040465525963</v>
      </c>
      <c r="P48" s="34">
        <v>0.6920267480593596</v>
      </c>
      <c r="Q48" s="55">
        <v>0.43030929190409584</v>
      </c>
      <c r="R48" s="55">
        <v>0.30064646252242572</v>
      </c>
      <c r="S48" s="35">
        <v>4.6233811741735726</v>
      </c>
      <c r="T48" s="34">
        <v>1.6722639696057819</v>
      </c>
      <c r="U48" s="34">
        <v>0.50078572856437797</v>
      </c>
      <c r="V48" s="34">
        <v>2.0870882350456146</v>
      </c>
      <c r="W48" s="64">
        <v>0.32863222590297075</v>
      </c>
    </row>
    <row r="49" spans="1:23">
      <c r="A49" s="86" t="s">
        <v>60</v>
      </c>
      <c r="B49" s="60">
        <v>0.20805143768263709</v>
      </c>
      <c r="C49" s="57">
        <v>0.13187521023991755</v>
      </c>
      <c r="D49" s="57">
        <v>0.17951669248967905</v>
      </c>
      <c r="E49" s="57">
        <v>0.19658911925215297</v>
      </c>
      <c r="F49" s="57">
        <v>0.29725884182209261</v>
      </c>
      <c r="G49" s="41">
        <v>4.9008169467724256</v>
      </c>
      <c r="H49" s="41">
        <v>6.0552451161858727</v>
      </c>
      <c r="I49" s="57">
        <v>4.9103087660943234E-2</v>
      </c>
      <c r="J49" s="57">
        <v>0.20099873498343063</v>
      </c>
      <c r="K49" s="62">
        <v>0.14933805016371732</v>
      </c>
      <c r="M49" s="86" t="s">
        <v>58</v>
      </c>
      <c r="N49" s="60">
        <v>0.17619012239195897</v>
      </c>
      <c r="O49" s="57">
        <v>0.40948050175511636</v>
      </c>
      <c r="P49" s="40">
        <v>0.53352268118341084</v>
      </c>
      <c r="Q49" s="57">
        <v>0.37826269703597443</v>
      </c>
      <c r="R49" s="57">
        <v>0.23104394814368609</v>
      </c>
      <c r="S49" s="41">
        <v>4.5309351219042275</v>
      </c>
      <c r="T49" s="40">
        <v>1.448757041383093</v>
      </c>
      <c r="U49" s="57">
        <v>0.2848418309507959</v>
      </c>
      <c r="V49" s="40">
        <v>1.5777642724126553</v>
      </c>
      <c r="W49" s="62">
        <v>0.32874596503228309</v>
      </c>
    </row>
    <row r="50" spans="1:23">
      <c r="B50" s="98">
        <f>AVERAGE(B47:B49)</f>
        <v>0.20084321399520086</v>
      </c>
      <c r="C50" s="98">
        <f t="shared" ref="C50" si="157">AVERAGE(C47:C49)</f>
        <v>0.18452882034881571</v>
      </c>
      <c r="D50" s="98">
        <f t="shared" ref="D50" si="158">AVERAGE(D47:D49)</f>
        <v>0.13592498215417401</v>
      </c>
      <c r="E50" s="98">
        <f t="shared" ref="E50" si="159">AVERAGE(E47:E49)</f>
        <v>0.16791897454921259</v>
      </c>
      <c r="F50" s="98">
        <f t="shared" ref="F50" si="160">AVERAGE(F47:F49)</f>
        <v>0.29630587509042478</v>
      </c>
      <c r="G50" s="98">
        <f t="shared" ref="G50" si="161">AVERAGE(G47:G49)</f>
        <v>4.4263415252628029</v>
      </c>
      <c r="H50" s="98">
        <f t="shared" ref="H50" si="162">AVERAGE(H47:H49)</f>
        <v>5.2293386284629761</v>
      </c>
      <c r="I50" s="98">
        <f t="shared" ref="I50" si="163">AVERAGE(I47:I49)</f>
        <v>8.6712747380460753E-2</v>
      </c>
      <c r="J50" s="98">
        <f t="shared" ref="J50" si="164">AVERAGE(J47:J49)</f>
        <v>0.1277235875776106</v>
      </c>
      <c r="K50" s="98">
        <f t="shared" ref="K50" si="165">AVERAGE(K47:K49)</f>
        <v>0.14436164517832703</v>
      </c>
      <c r="L50" s="98"/>
      <c r="M50" s="98"/>
      <c r="N50" s="98">
        <f t="shared" ref="N50" si="166">AVERAGE(N47:N49)</f>
        <v>0.2416273997209186</v>
      </c>
      <c r="O50" s="98">
        <f t="shared" ref="O50" si="167">AVERAGE(O47:O49)</f>
        <v>0.39496814625836224</v>
      </c>
      <c r="P50" s="98">
        <f t="shared" ref="P50" si="168">AVERAGE(P47:P49)</f>
        <v>0.57148720366096351</v>
      </c>
      <c r="Q50" s="98">
        <f t="shared" ref="Q50" si="169">AVERAGE(Q47:Q49)</f>
        <v>0.38733113484481169</v>
      </c>
      <c r="R50" s="98">
        <f t="shared" ref="R50" si="170">AVERAGE(R47:R49)</f>
        <v>0.28693565605300769</v>
      </c>
      <c r="S50" s="98">
        <f t="shared" ref="S50" si="171">AVERAGE(S47:S49)</f>
        <v>4.4230864107559631</v>
      </c>
      <c r="T50" s="98">
        <f t="shared" ref="T50" si="172">AVERAGE(T47:T49)</f>
        <v>1.5758453777849422</v>
      </c>
      <c r="U50" s="98">
        <f t="shared" ref="U50" si="173">AVERAGE(U47:U49)</f>
        <v>0.55088289050524919</v>
      </c>
      <c r="V50" s="98">
        <f t="shared" ref="V50" si="174">AVERAGE(V47:V49)</f>
        <v>2.1180440847849686</v>
      </c>
      <c r="W50" s="98">
        <f t="shared" ref="W50" si="175">AVERAGE(W47:W49)</f>
        <v>0.44979169563081706</v>
      </c>
    </row>
    <row r="52" spans="1:23">
      <c r="A52" s="86" t="s">
        <v>60</v>
      </c>
      <c r="B52" s="59">
        <v>6.6946719945733799E-2</v>
      </c>
      <c r="C52" s="52">
        <v>0.17045210089581628</v>
      </c>
      <c r="D52" s="52">
        <v>6.3781075532776801E-2</v>
      </c>
      <c r="E52" s="52">
        <v>5.3213939698246858E-2</v>
      </c>
      <c r="F52" s="52">
        <v>0.3837281513312043</v>
      </c>
      <c r="G52" s="29">
        <v>4.1104155403559997</v>
      </c>
      <c r="H52" s="29">
        <v>5.4347447468052144</v>
      </c>
      <c r="I52" s="52">
        <v>9.9909052396746592E-2</v>
      </c>
      <c r="J52" s="52">
        <v>7.3995262735478424E-3</v>
      </c>
      <c r="K52" s="61">
        <v>0.13546390233186539</v>
      </c>
      <c r="M52" s="88" t="s">
        <v>68</v>
      </c>
      <c r="N52" s="27">
        <v>1.4317124049981358</v>
      </c>
      <c r="O52" s="28">
        <v>0.88418400593993374</v>
      </c>
      <c r="P52" s="28">
        <v>1.3653693609046476</v>
      </c>
      <c r="Q52" s="28">
        <v>0.58830889961889055</v>
      </c>
      <c r="R52" s="28">
        <v>0.7880130663427779</v>
      </c>
      <c r="S52" s="28">
        <v>0.73248319870838241</v>
      </c>
      <c r="T52" s="52">
        <v>0.3819238289468127</v>
      </c>
      <c r="U52" s="52">
        <v>0.16124048864233911</v>
      </c>
      <c r="V52" s="29">
        <v>3.3258307144344776</v>
      </c>
      <c r="W52" s="30">
        <v>0.65331734160330723</v>
      </c>
    </row>
    <row r="53" spans="1:23">
      <c r="A53" s="86" t="s">
        <v>60</v>
      </c>
      <c r="B53" s="33">
        <v>0.32753148435723167</v>
      </c>
      <c r="C53" s="55">
        <v>0.25125914991071335</v>
      </c>
      <c r="D53" s="55">
        <v>0.16447717844006615</v>
      </c>
      <c r="E53" s="55">
        <v>0.25395386469723796</v>
      </c>
      <c r="F53" s="55">
        <v>0.20793063211797752</v>
      </c>
      <c r="G53" s="35">
        <v>4.2677920886599816</v>
      </c>
      <c r="H53" s="35">
        <v>4.1980260223978414</v>
      </c>
      <c r="I53" s="55">
        <v>0.11112610208369246</v>
      </c>
      <c r="J53" s="55">
        <v>0.17477250147585335</v>
      </c>
      <c r="K53" s="64">
        <v>0.14828298303939844</v>
      </c>
      <c r="M53" s="88" t="s">
        <v>68</v>
      </c>
      <c r="N53" s="54">
        <v>1.1712512963808619</v>
      </c>
      <c r="O53" s="34">
        <v>0.77260384370291246</v>
      </c>
      <c r="P53" s="34">
        <v>1.6169335200417163</v>
      </c>
      <c r="Q53" s="34">
        <v>0.6011610042615122</v>
      </c>
      <c r="R53" s="34">
        <v>0.81413566967063378</v>
      </c>
      <c r="S53" s="34">
        <v>0.71062946867689802</v>
      </c>
      <c r="T53" s="34">
        <v>0.50273672220967502</v>
      </c>
      <c r="U53" s="55">
        <v>0.19023785954423983</v>
      </c>
      <c r="V53" s="35">
        <v>3.3401933876463388</v>
      </c>
      <c r="W53" s="36">
        <v>0.65427882682376826</v>
      </c>
    </row>
    <row r="54" spans="1:23">
      <c r="A54" s="86" t="s">
        <v>60</v>
      </c>
      <c r="B54" s="60">
        <v>0.20805143768263709</v>
      </c>
      <c r="C54" s="57">
        <v>0.13187521023991755</v>
      </c>
      <c r="D54" s="57">
        <v>0.17951669248967905</v>
      </c>
      <c r="E54" s="57">
        <v>0.19658911925215297</v>
      </c>
      <c r="F54" s="57">
        <v>0.29725884182209261</v>
      </c>
      <c r="G54" s="41">
        <v>4.9008169467724256</v>
      </c>
      <c r="H54" s="41">
        <v>6.0552451161858727</v>
      </c>
      <c r="I54" s="57">
        <v>4.9103087660943234E-2</v>
      </c>
      <c r="J54" s="57">
        <v>0.20099873498343063</v>
      </c>
      <c r="K54" s="62">
        <v>0.14933805016371732</v>
      </c>
      <c r="M54" s="88" t="s">
        <v>68</v>
      </c>
      <c r="N54" s="39">
        <v>1.357581738786823</v>
      </c>
      <c r="O54" s="40">
        <v>0.82287669281040332</v>
      </c>
      <c r="P54" s="40">
        <v>1.5286150623190291</v>
      </c>
      <c r="Q54" s="40">
        <v>0.71490622536900228</v>
      </c>
      <c r="R54" s="40">
        <v>1.0449248064606815</v>
      </c>
      <c r="S54" s="40">
        <v>0.57756661324270664</v>
      </c>
      <c r="T54" s="57">
        <v>0.43283094162587915</v>
      </c>
      <c r="U54" s="57">
        <v>0.19381670047982416</v>
      </c>
      <c r="V54" s="41">
        <v>4.9707118290895931</v>
      </c>
      <c r="W54" s="58">
        <v>0.66962448071778147</v>
      </c>
    </row>
    <row r="55" spans="1:23">
      <c r="B55" s="98">
        <f>AVERAGE(B52:B54)</f>
        <v>0.20084321399520086</v>
      </c>
      <c r="C55" s="98">
        <f t="shared" ref="C55" si="176">AVERAGE(C52:C54)</f>
        <v>0.18452882034881571</v>
      </c>
      <c r="D55" s="98">
        <f t="shared" ref="D55" si="177">AVERAGE(D52:D54)</f>
        <v>0.13592498215417401</v>
      </c>
      <c r="E55" s="98">
        <f t="shared" ref="E55" si="178">AVERAGE(E52:E54)</f>
        <v>0.16791897454921259</v>
      </c>
      <c r="F55" s="98">
        <f t="shared" ref="F55" si="179">AVERAGE(F52:F54)</f>
        <v>0.29630587509042478</v>
      </c>
      <c r="G55" s="98">
        <f t="shared" ref="G55" si="180">AVERAGE(G52:G54)</f>
        <v>4.4263415252628029</v>
      </c>
      <c r="H55" s="98">
        <f t="shared" ref="H55" si="181">AVERAGE(H52:H54)</f>
        <v>5.2293386284629761</v>
      </c>
      <c r="I55" s="98">
        <f t="shared" ref="I55" si="182">AVERAGE(I52:I54)</f>
        <v>8.6712747380460753E-2</v>
      </c>
      <c r="J55" s="98">
        <f t="shared" ref="J55" si="183">AVERAGE(J52:J54)</f>
        <v>0.1277235875776106</v>
      </c>
      <c r="K55" s="98">
        <f t="shared" ref="K55" si="184">AVERAGE(K52:K54)</f>
        <v>0.14436164517832703</v>
      </c>
      <c r="L55" s="98"/>
      <c r="M55" s="98"/>
      <c r="N55" s="98">
        <f t="shared" ref="N55" si="185">AVERAGE(N52:N54)</f>
        <v>1.3201818133886067</v>
      </c>
      <c r="O55" s="98">
        <f t="shared" ref="O55" si="186">AVERAGE(O52:O54)</f>
        <v>0.82655484748441654</v>
      </c>
      <c r="P55" s="98">
        <f t="shared" ref="P55" si="187">AVERAGE(P52:P54)</f>
        <v>1.5036393144217977</v>
      </c>
      <c r="Q55" s="98">
        <f t="shared" ref="Q55" si="188">AVERAGE(Q52:Q54)</f>
        <v>0.63479204308313497</v>
      </c>
      <c r="R55" s="98">
        <f t="shared" ref="R55" si="189">AVERAGE(R52:R54)</f>
        <v>0.88235784749136437</v>
      </c>
      <c r="S55" s="98">
        <f t="shared" ref="S55" si="190">AVERAGE(S52:S54)</f>
        <v>0.67355976020932895</v>
      </c>
      <c r="T55" s="98">
        <f t="shared" ref="T55" si="191">AVERAGE(T52:T54)</f>
        <v>0.43916383092745565</v>
      </c>
      <c r="U55" s="98">
        <f t="shared" ref="U55" si="192">AVERAGE(U52:U54)</f>
        <v>0.18176501622213437</v>
      </c>
      <c r="V55" s="98">
        <f t="shared" ref="V55" si="193">AVERAGE(V52:V54)</f>
        <v>3.8789119770568035</v>
      </c>
      <c r="W55" s="98">
        <f t="shared" ref="W55" si="194">AVERAGE(W52:W54)</f>
        <v>0.65907354971495236</v>
      </c>
    </row>
    <row r="57" spans="1:23">
      <c r="A57" s="86" t="s">
        <v>60</v>
      </c>
      <c r="B57" s="59">
        <v>6.6946719945733799E-2</v>
      </c>
      <c r="C57" s="52">
        <v>0.17045210089581628</v>
      </c>
      <c r="D57" s="52">
        <v>6.3781075532776801E-2</v>
      </c>
      <c r="E57" s="52">
        <v>5.3213939698246858E-2</v>
      </c>
      <c r="F57" s="52">
        <v>0.3837281513312043</v>
      </c>
      <c r="G57" s="29">
        <v>4.1104155403559997</v>
      </c>
      <c r="H57" s="29">
        <v>5.4347447468052144</v>
      </c>
      <c r="I57" s="52">
        <v>9.9909052396746592E-2</v>
      </c>
      <c r="J57" s="52">
        <v>7.3995262735478424E-3</v>
      </c>
      <c r="K57" s="61">
        <v>0.13546390233186539</v>
      </c>
      <c r="M57" s="87" t="s">
        <v>55</v>
      </c>
      <c r="N57" s="27">
        <v>0.51552765875369244</v>
      </c>
      <c r="O57" s="52">
        <v>0.43032862148437179</v>
      </c>
      <c r="P57" s="28">
        <v>1.2177632647618979</v>
      </c>
      <c r="Q57" s="28">
        <v>0.81125344139273092</v>
      </c>
      <c r="R57" s="28">
        <v>2.2465516028360848</v>
      </c>
      <c r="S57" s="28">
        <v>2.1746374113761977</v>
      </c>
      <c r="T57" s="28">
        <v>1.0238235327691694</v>
      </c>
      <c r="U57" s="28">
        <v>0.64805498264746308</v>
      </c>
      <c r="V57" s="52">
        <v>0.44835817857994376</v>
      </c>
      <c r="W57" s="30">
        <v>1.2998915444703905</v>
      </c>
    </row>
    <row r="58" spans="1:23">
      <c r="A58" s="86" t="s">
        <v>60</v>
      </c>
      <c r="B58" s="33">
        <v>0.32753148435723167</v>
      </c>
      <c r="C58" s="55">
        <v>0.25125914991071335</v>
      </c>
      <c r="D58" s="55">
        <v>0.16447717844006615</v>
      </c>
      <c r="E58" s="55">
        <v>0.25395386469723796</v>
      </c>
      <c r="F58" s="55">
        <v>0.20793063211797752</v>
      </c>
      <c r="G58" s="35">
        <v>4.2677920886599816</v>
      </c>
      <c r="H58" s="35">
        <v>4.1980260223978414</v>
      </c>
      <c r="I58" s="55">
        <v>0.11112610208369246</v>
      </c>
      <c r="J58" s="55">
        <v>0.17477250147585335</v>
      </c>
      <c r="K58" s="64">
        <v>0.14828298303939844</v>
      </c>
      <c r="M58" s="87" t="s">
        <v>55</v>
      </c>
      <c r="N58" s="33">
        <v>0.40656155704700409</v>
      </c>
      <c r="O58" s="55">
        <v>0.27670442571450937</v>
      </c>
      <c r="P58" s="34">
        <v>1.1624019621177537</v>
      </c>
      <c r="Q58" s="34">
        <v>1.0587767232854279</v>
      </c>
      <c r="R58" s="34">
        <v>1.717261447091615</v>
      </c>
      <c r="S58" s="34">
        <v>2.2681622635021155</v>
      </c>
      <c r="T58" s="34">
        <v>0.70214427508675992</v>
      </c>
      <c r="U58" s="34">
        <v>0.65741085825605816</v>
      </c>
      <c r="V58" s="55">
        <v>0.49828402635465097</v>
      </c>
      <c r="W58" s="36">
        <v>2.1837560221060901</v>
      </c>
    </row>
    <row r="59" spans="1:23">
      <c r="A59" s="86" t="s">
        <v>60</v>
      </c>
      <c r="B59" s="60">
        <v>0.20805143768263709</v>
      </c>
      <c r="C59" s="57">
        <v>0.13187521023991755</v>
      </c>
      <c r="D59" s="57">
        <v>0.17951669248967905</v>
      </c>
      <c r="E59" s="57">
        <v>0.19658911925215297</v>
      </c>
      <c r="F59" s="57">
        <v>0.29725884182209261</v>
      </c>
      <c r="G59" s="41">
        <v>4.9008169467724256</v>
      </c>
      <c r="H59" s="41">
        <v>6.0552451161858727</v>
      </c>
      <c r="I59" s="57">
        <v>4.9103087660943234E-2</v>
      </c>
      <c r="J59" s="57">
        <v>0.20099873498343063</v>
      </c>
      <c r="K59" s="62">
        <v>0.14933805016371732</v>
      </c>
      <c r="M59" s="87" t="s">
        <v>55</v>
      </c>
      <c r="N59" s="60">
        <v>0.40319588011117252</v>
      </c>
      <c r="O59" s="57">
        <v>0.26410018271292346</v>
      </c>
      <c r="P59" s="40">
        <v>1.2458611143762244</v>
      </c>
      <c r="Q59" s="40">
        <v>0.89217938141989883</v>
      </c>
      <c r="R59" s="40">
        <v>1.9952368141100474</v>
      </c>
      <c r="S59" s="40">
        <v>2.1044435322258397</v>
      </c>
      <c r="T59" s="40">
        <v>0.95323252609301623</v>
      </c>
      <c r="U59" s="40">
        <v>0.80737687957615856</v>
      </c>
      <c r="V59" s="40">
        <v>0.62651009029636318</v>
      </c>
      <c r="W59" s="58">
        <v>1.9602097994444292</v>
      </c>
    </row>
    <row r="60" spans="1:23">
      <c r="B60" s="98">
        <f>AVERAGE(B57:B59)</f>
        <v>0.20084321399520086</v>
      </c>
      <c r="C60" s="98">
        <f t="shared" ref="C60" si="195">AVERAGE(C57:C59)</f>
        <v>0.18452882034881571</v>
      </c>
      <c r="D60" s="98">
        <f t="shared" ref="D60" si="196">AVERAGE(D57:D59)</f>
        <v>0.13592498215417401</v>
      </c>
      <c r="E60" s="98">
        <f t="shared" ref="E60" si="197">AVERAGE(E57:E59)</f>
        <v>0.16791897454921259</v>
      </c>
      <c r="F60" s="98">
        <f t="shared" ref="F60" si="198">AVERAGE(F57:F59)</f>
        <v>0.29630587509042478</v>
      </c>
      <c r="G60" s="98">
        <f t="shared" ref="G60" si="199">AVERAGE(G57:G59)</f>
        <v>4.4263415252628029</v>
      </c>
      <c r="H60" s="98">
        <f t="shared" ref="H60" si="200">AVERAGE(H57:H59)</f>
        <v>5.2293386284629761</v>
      </c>
      <c r="I60" s="98">
        <f t="shared" ref="I60" si="201">AVERAGE(I57:I59)</f>
        <v>8.6712747380460753E-2</v>
      </c>
      <c r="J60" s="98">
        <f t="shared" ref="J60" si="202">AVERAGE(J57:J59)</f>
        <v>0.1277235875776106</v>
      </c>
      <c r="K60" s="98">
        <f t="shared" ref="K60" si="203">AVERAGE(K57:K59)</f>
        <v>0.14436164517832703</v>
      </c>
      <c r="L60" s="98"/>
      <c r="M60" s="98"/>
      <c r="N60" s="98">
        <f t="shared" ref="N60" si="204">AVERAGE(N57:N59)</f>
        <v>0.4417616986372897</v>
      </c>
      <c r="O60" s="98">
        <f t="shared" ref="O60" si="205">AVERAGE(O57:O59)</f>
        <v>0.32371107663726822</v>
      </c>
      <c r="P60" s="98">
        <f t="shared" ref="P60" si="206">AVERAGE(P57:P59)</f>
        <v>1.2086754470852921</v>
      </c>
      <c r="Q60" s="98">
        <f t="shared" ref="Q60" si="207">AVERAGE(Q57:Q59)</f>
        <v>0.9207365153660193</v>
      </c>
      <c r="R60" s="98">
        <f t="shared" ref="R60" si="208">AVERAGE(R57:R59)</f>
        <v>1.9863499546792491</v>
      </c>
      <c r="S60" s="98">
        <f t="shared" ref="S60" si="209">AVERAGE(S57:S59)</f>
        <v>2.182414402368051</v>
      </c>
      <c r="T60" s="98">
        <f t="shared" ref="T60" si="210">AVERAGE(T57:T59)</f>
        <v>0.89306677798298184</v>
      </c>
      <c r="U60" s="98">
        <f t="shared" ref="U60" si="211">AVERAGE(U57:U59)</f>
        <v>0.70428090682655997</v>
      </c>
      <c r="V60" s="98">
        <f t="shared" ref="V60" si="212">AVERAGE(V57:V59)</f>
        <v>0.5243840984103193</v>
      </c>
      <c r="W60" s="98">
        <f t="shared" ref="W60" si="213">AVERAGE(W57:W59)</f>
        <v>1.8146191220069696</v>
      </c>
    </row>
    <row r="62" spans="1:23">
      <c r="A62" s="87" t="s">
        <v>53</v>
      </c>
      <c r="B62" s="27">
        <v>0.50005347665077149</v>
      </c>
      <c r="C62" s="28">
        <v>0.85088032491685894</v>
      </c>
      <c r="D62" s="29">
        <v>1.3061293515782473</v>
      </c>
      <c r="E62" s="28">
        <v>0.73339569131174909</v>
      </c>
      <c r="F62" s="28">
        <v>0.58567399493132699</v>
      </c>
      <c r="G62" s="29">
        <v>2.7578466562596269</v>
      </c>
      <c r="H62" s="29">
        <v>1.5169009574102734</v>
      </c>
      <c r="I62" s="28">
        <v>0.76343052860153815</v>
      </c>
      <c r="J62" s="29">
        <v>1.4082281443946993</v>
      </c>
      <c r="K62" s="30">
        <v>1.0846460649970691</v>
      </c>
      <c r="M62" s="86" t="s">
        <v>60</v>
      </c>
      <c r="N62" s="59">
        <v>6.6946719945733799E-2</v>
      </c>
      <c r="O62" s="52">
        <v>0.17045210089581628</v>
      </c>
      <c r="P62" s="52">
        <v>6.3781075532776801E-2</v>
      </c>
      <c r="Q62" s="52">
        <v>5.3213939698246858E-2</v>
      </c>
      <c r="R62" s="52">
        <v>0.3837281513312043</v>
      </c>
      <c r="S62" s="29">
        <v>4.1104155403559997</v>
      </c>
      <c r="T62" s="29">
        <v>5.4347447468052144</v>
      </c>
      <c r="U62" s="52">
        <v>9.9909052396746592E-2</v>
      </c>
      <c r="V62" s="52">
        <v>7.3995262735478424E-3</v>
      </c>
      <c r="W62" s="61">
        <v>0.13546390233186539</v>
      </c>
    </row>
    <row r="63" spans="1:23">
      <c r="A63" s="87" t="s">
        <v>53</v>
      </c>
      <c r="B63" s="33">
        <v>0.21720324652088496</v>
      </c>
      <c r="C63" s="34">
        <v>0.8483338826945428</v>
      </c>
      <c r="D63" s="35">
        <v>1.712895566778502</v>
      </c>
      <c r="E63" s="34">
        <v>0.51326683022261632</v>
      </c>
      <c r="F63" s="34">
        <v>0.31369905196916975</v>
      </c>
      <c r="G63" s="35">
        <v>2.4471784376964481</v>
      </c>
      <c r="H63" s="35">
        <v>1.4783858490425137</v>
      </c>
      <c r="I63" s="34">
        <v>0.8050221361208667</v>
      </c>
      <c r="J63" s="34">
        <v>0.92214098828041136</v>
      </c>
      <c r="K63" s="36">
        <v>1.0531439407458392</v>
      </c>
      <c r="M63" s="86" t="s">
        <v>60</v>
      </c>
      <c r="N63" s="33">
        <v>0.32753148435723167</v>
      </c>
      <c r="O63" s="55">
        <v>0.25125914991071335</v>
      </c>
      <c r="P63" s="55">
        <v>0.16447717844006615</v>
      </c>
      <c r="Q63" s="55">
        <v>0.25395386469723796</v>
      </c>
      <c r="R63" s="55">
        <v>0.20793063211797752</v>
      </c>
      <c r="S63" s="35">
        <v>4.2677920886599816</v>
      </c>
      <c r="T63" s="35">
        <v>4.1980260223978414</v>
      </c>
      <c r="U63" s="55">
        <v>0.11112610208369246</v>
      </c>
      <c r="V63" s="55">
        <v>0.17477250147585335</v>
      </c>
      <c r="W63" s="64">
        <v>0.14828298303939844</v>
      </c>
    </row>
    <row r="64" spans="1:23">
      <c r="A64" s="87" t="s">
        <v>53</v>
      </c>
      <c r="B64" s="39">
        <v>0.62795822147694624</v>
      </c>
      <c r="C64" s="40">
        <v>0.68240849426779171</v>
      </c>
      <c r="D64" s="40">
        <v>0.94246349723768552</v>
      </c>
      <c r="E64" s="40">
        <v>1.1426775763829424</v>
      </c>
      <c r="F64" s="40">
        <v>0.32706858016399393</v>
      </c>
      <c r="G64" s="41">
        <v>2.5832052483648837</v>
      </c>
      <c r="H64" s="41">
        <v>1.5714557665532649</v>
      </c>
      <c r="I64" s="40">
        <v>0.77216609910340028</v>
      </c>
      <c r="J64" s="40">
        <v>1.0467975970243157</v>
      </c>
      <c r="K64" s="42">
        <v>1.4853437983008162</v>
      </c>
      <c r="M64" s="86" t="s">
        <v>60</v>
      </c>
      <c r="N64" s="60">
        <v>0.20805143768263709</v>
      </c>
      <c r="O64" s="57">
        <v>0.13187521023991755</v>
      </c>
      <c r="P64" s="57">
        <v>0.17951669248967905</v>
      </c>
      <c r="Q64" s="57">
        <v>0.19658911925215297</v>
      </c>
      <c r="R64" s="57">
        <v>0.29725884182209261</v>
      </c>
      <c r="S64" s="41">
        <v>4.9008169467724256</v>
      </c>
      <c r="T64" s="41">
        <v>6.0552451161858727</v>
      </c>
      <c r="U64" s="57">
        <v>4.9103087660943234E-2</v>
      </c>
      <c r="V64" s="57">
        <v>0.20099873498343063</v>
      </c>
      <c r="W64" s="62">
        <v>0.14933805016371732</v>
      </c>
    </row>
    <row r="65" spans="1:23">
      <c r="B65" s="98">
        <f>AVERAGE(B62:B64)</f>
        <v>0.44840498154953429</v>
      </c>
      <c r="C65" s="98">
        <f t="shared" ref="C65" si="214">AVERAGE(C62:C64)</f>
        <v>0.79387423395973122</v>
      </c>
      <c r="D65" s="98">
        <f t="shared" ref="D65" si="215">AVERAGE(D62:D64)</f>
        <v>1.3204961385314782</v>
      </c>
      <c r="E65" s="98">
        <f t="shared" ref="E65" si="216">AVERAGE(E62:E64)</f>
        <v>0.79644669930576928</v>
      </c>
      <c r="F65" s="98">
        <f t="shared" ref="F65" si="217">AVERAGE(F62:F64)</f>
        <v>0.40881387568816357</v>
      </c>
      <c r="G65" s="98">
        <f t="shared" ref="G65" si="218">AVERAGE(G62:G64)</f>
        <v>2.5960767807736529</v>
      </c>
      <c r="H65" s="98">
        <f t="shared" ref="H65" si="219">AVERAGE(H62:H64)</f>
        <v>1.5222475243353506</v>
      </c>
      <c r="I65" s="98">
        <f t="shared" ref="I65" si="220">AVERAGE(I62:I64)</f>
        <v>0.78020625460860182</v>
      </c>
      <c r="J65" s="98">
        <f t="shared" ref="J65" si="221">AVERAGE(J62:J64)</f>
        <v>1.125722243233142</v>
      </c>
      <c r="K65" s="98">
        <f t="shared" ref="K65" si="222">AVERAGE(K62:K64)</f>
        <v>1.2077112680145747</v>
      </c>
      <c r="L65" s="98"/>
      <c r="M65" s="98"/>
      <c r="N65" s="98">
        <f t="shared" ref="N65" si="223">AVERAGE(N62:N64)</f>
        <v>0.20084321399520086</v>
      </c>
      <c r="O65" s="98">
        <f t="shared" ref="O65" si="224">AVERAGE(O62:O64)</f>
        <v>0.18452882034881571</v>
      </c>
      <c r="P65" s="98">
        <f t="shared" ref="P65" si="225">AVERAGE(P62:P64)</f>
        <v>0.13592498215417401</v>
      </c>
      <c r="Q65" s="98">
        <f t="shared" ref="Q65" si="226">AVERAGE(Q62:Q64)</f>
        <v>0.16791897454921259</v>
      </c>
      <c r="R65" s="98">
        <f t="shared" ref="R65" si="227">AVERAGE(R62:R64)</f>
        <v>0.29630587509042478</v>
      </c>
      <c r="S65" s="98">
        <f t="shared" ref="S65" si="228">AVERAGE(S62:S64)</f>
        <v>4.4263415252628029</v>
      </c>
      <c r="T65" s="98">
        <f t="shared" ref="T65" si="229">AVERAGE(T62:T64)</f>
        <v>5.2293386284629761</v>
      </c>
      <c r="U65" s="98">
        <f t="shared" ref="U65" si="230">AVERAGE(U62:U64)</f>
        <v>8.6712747380460753E-2</v>
      </c>
      <c r="V65" s="98">
        <f t="shared" ref="V65" si="231">AVERAGE(V62:V64)</f>
        <v>0.1277235875776106</v>
      </c>
      <c r="W65" s="98">
        <f t="shared" ref="W65" si="232">AVERAGE(W62:W64)</f>
        <v>0.14436164517832703</v>
      </c>
    </row>
    <row r="66" spans="1:23">
      <c r="G66"/>
      <c r="H66"/>
      <c r="I66"/>
      <c r="J66"/>
      <c r="K66"/>
    </row>
    <row r="67" spans="1:23">
      <c r="A67" s="89" t="s">
        <v>58</v>
      </c>
      <c r="B67" s="59">
        <v>0.28691550543915267</v>
      </c>
      <c r="C67" s="28">
        <v>0.50899353236471057</v>
      </c>
      <c r="D67" s="52">
        <v>0.48891218174012013</v>
      </c>
      <c r="E67" s="52">
        <v>0.35342141559436485</v>
      </c>
      <c r="F67" s="52">
        <v>0.32911655749291135</v>
      </c>
      <c r="G67" s="29">
        <v>4.1149429361900864</v>
      </c>
      <c r="H67" s="28">
        <v>1.6065151223659517</v>
      </c>
      <c r="I67" s="28">
        <v>0.86702111200057375</v>
      </c>
      <c r="J67" s="29">
        <v>2.6892797468966356</v>
      </c>
      <c r="K67" s="30">
        <v>0.69199689595719749</v>
      </c>
      <c r="M67" s="73" t="s">
        <v>63</v>
      </c>
      <c r="N67" s="59">
        <v>3.0468276844222875E-2</v>
      </c>
      <c r="O67" s="52">
        <v>3.42384704159144E-2</v>
      </c>
      <c r="P67" s="52">
        <v>1.5211931700189786E-2</v>
      </c>
      <c r="Q67" s="52">
        <v>0.10541017452328773</v>
      </c>
      <c r="R67" s="52">
        <v>0.14123884133665626</v>
      </c>
      <c r="S67" s="28">
        <v>1.0276267914055526</v>
      </c>
      <c r="T67" s="52">
        <v>0.34674240596264816</v>
      </c>
      <c r="U67" s="52">
        <v>-2.5757928417630801E-2</v>
      </c>
      <c r="V67" s="29">
        <v>10.120031830959569</v>
      </c>
      <c r="W67" s="61">
        <v>6.2967798476000758E-2</v>
      </c>
    </row>
    <row r="68" spans="1:23">
      <c r="A68" s="90" t="s">
        <v>58</v>
      </c>
      <c r="B68" s="33">
        <v>0.26177657133164417</v>
      </c>
      <c r="C68" s="55">
        <v>0.26643040465525963</v>
      </c>
      <c r="D68" s="34">
        <v>0.6920267480593596</v>
      </c>
      <c r="E68" s="55">
        <v>0.43030929190409584</v>
      </c>
      <c r="F68" s="55">
        <v>0.30064646252242572</v>
      </c>
      <c r="G68" s="35">
        <v>4.6233811741735726</v>
      </c>
      <c r="H68" s="34">
        <v>1.6722639696057819</v>
      </c>
      <c r="I68" s="34">
        <v>0.50078572856437797</v>
      </c>
      <c r="J68" s="34">
        <v>2.0870882350456146</v>
      </c>
      <c r="K68" s="64">
        <v>0.32863222590297075</v>
      </c>
      <c r="M68" s="74" t="s">
        <v>63</v>
      </c>
      <c r="N68" s="33">
        <v>4.410446221257714E-2</v>
      </c>
      <c r="O68" s="55">
        <v>3.8524980071602676E-2</v>
      </c>
      <c r="P68" s="55">
        <v>9.3975444452230925E-2</v>
      </c>
      <c r="Q68" s="55">
        <v>7.9603044873468573E-2</v>
      </c>
      <c r="R68" s="55">
        <v>0.26437166038628085</v>
      </c>
      <c r="S68" s="34">
        <v>1.098119415306533</v>
      </c>
      <c r="T68" s="34">
        <v>0.78049998989545954</v>
      </c>
      <c r="U68" s="55">
        <v>1.3736565066269076E-2</v>
      </c>
      <c r="V68" s="35">
        <v>9.2107394997576737</v>
      </c>
      <c r="W68" s="64">
        <v>9.8231948551354781E-2</v>
      </c>
    </row>
    <row r="69" spans="1:23">
      <c r="A69" s="91" t="s">
        <v>58</v>
      </c>
      <c r="B69" s="60">
        <v>0.17619012239195897</v>
      </c>
      <c r="C69" s="57">
        <v>0.40948050175511636</v>
      </c>
      <c r="D69" s="40">
        <v>0.53352268118341084</v>
      </c>
      <c r="E69" s="57">
        <v>0.37826269703597443</v>
      </c>
      <c r="F69" s="57">
        <v>0.23104394814368609</v>
      </c>
      <c r="G69" s="41">
        <v>4.5309351219042275</v>
      </c>
      <c r="H69" s="40">
        <v>1.448757041383093</v>
      </c>
      <c r="I69" s="57">
        <v>0.2848418309507959</v>
      </c>
      <c r="J69" s="40">
        <v>1.5777642724126553</v>
      </c>
      <c r="K69" s="62">
        <v>0.32874596503228309</v>
      </c>
      <c r="M69" s="75" t="s">
        <v>63</v>
      </c>
      <c r="N69" s="60">
        <v>1.2156302181864989E-3</v>
      </c>
      <c r="O69" s="57">
        <v>-1.0568584519905371E-2</v>
      </c>
      <c r="P69" s="57">
        <v>-3.2631366329522848E-2</v>
      </c>
      <c r="Q69" s="57">
        <v>-2.5361690504871168E-2</v>
      </c>
      <c r="R69" s="57">
        <v>0.24010880597200737</v>
      </c>
      <c r="S69" s="57">
        <v>0.9272193882383043</v>
      </c>
      <c r="T69" s="57">
        <v>0.32419855546222864</v>
      </c>
      <c r="U69" s="57">
        <v>-8.364897848226284E-2</v>
      </c>
      <c r="V69" s="41">
        <v>8.060646541113595</v>
      </c>
      <c r="W69" s="62">
        <v>1.8736095052378193E-2</v>
      </c>
    </row>
    <row r="70" spans="1:23">
      <c r="B70" s="98">
        <f>AVERAGE(B67:B69)</f>
        <v>0.2416273997209186</v>
      </c>
      <c r="C70" s="98">
        <f t="shared" ref="C70" si="233">AVERAGE(C67:C69)</f>
        <v>0.39496814625836224</v>
      </c>
      <c r="D70" s="98">
        <f t="shared" ref="D70" si="234">AVERAGE(D67:D69)</f>
        <v>0.57148720366096351</v>
      </c>
      <c r="E70" s="98">
        <f t="shared" ref="E70" si="235">AVERAGE(E67:E69)</f>
        <v>0.38733113484481169</v>
      </c>
      <c r="F70" s="98">
        <f t="shared" ref="F70" si="236">AVERAGE(F67:F69)</f>
        <v>0.28693565605300769</v>
      </c>
      <c r="G70" s="98">
        <f t="shared" ref="G70" si="237">AVERAGE(G67:G69)</f>
        <v>4.4230864107559631</v>
      </c>
      <c r="H70" s="98">
        <f t="shared" ref="H70" si="238">AVERAGE(H67:H69)</f>
        <v>1.5758453777849422</v>
      </c>
      <c r="I70" s="98">
        <f t="shared" ref="I70" si="239">AVERAGE(I67:I69)</f>
        <v>0.55088289050524919</v>
      </c>
      <c r="J70" s="98">
        <f t="shared" ref="J70" si="240">AVERAGE(J67:J69)</f>
        <v>2.1180440847849686</v>
      </c>
      <c r="K70" s="98">
        <f t="shared" ref="K70" si="241">AVERAGE(K67:K69)</f>
        <v>0.44979169563081706</v>
      </c>
      <c r="L70" s="98"/>
      <c r="M70" s="98"/>
      <c r="N70" s="98">
        <f t="shared" ref="N70" si="242">AVERAGE(N67:N69)</f>
        <v>2.5262789758328835E-2</v>
      </c>
      <c r="O70" s="98">
        <f t="shared" ref="O70" si="243">AVERAGE(O67:O69)</f>
        <v>2.0731621989203902E-2</v>
      </c>
      <c r="P70" s="98">
        <f t="shared" ref="P70" si="244">AVERAGE(P67:P69)</f>
        <v>2.5518669940965955E-2</v>
      </c>
      <c r="Q70" s="98">
        <f t="shared" ref="Q70" si="245">AVERAGE(Q67:Q69)</f>
        <v>5.3217176297295048E-2</v>
      </c>
      <c r="R70" s="98">
        <f t="shared" ref="R70" si="246">AVERAGE(R67:R69)</f>
        <v>0.21523976923164814</v>
      </c>
      <c r="S70" s="98">
        <f t="shared" ref="S70" si="247">AVERAGE(S67:S69)</f>
        <v>1.0176551983167965</v>
      </c>
      <c r="T70" s="98">
        <f t="shared" ref="T70" si="248">AVERAGE(T67:T69)</f>
        <v>0.4838136504401121</v>
      </c>
      <c r="U70" s="98">
        <f t="shared" ref="U70" si="249">AVERAGE(U67:U69)</f>
        <v>-3.1890113944541519E-2</v>
      </c>
      <c r="V70" s="98">
        <f t="shared" ref="V70" si="250">AVERAGE(V67:V69)</f>
        <v>9.1304726239436125</v>
      </c>
      <c r="W70" s="98">
        <f t="shared" ref="W70" si="251">AVERAGE(W67:W69)</f>
        <v>5.9978614026577913E-2</v>
      </c>
    </row>
    <row r="71" spans="1:23">
      <c r="G71"/>
      <c r="H71"/>
      <c r="I71"/>
      <c r="J71"/>
      <c r="K71"/>
    </row>
    <row r="72" spans="1:23">
      <c r="A72" s="89" t="s">
        <v>60</v>
      </c>
      <c r="B72" s="59">
        <v>6.6946719945733799E-2</v>
      </c>
      <c r="C72" s="52">
        <v>0.17045210089581628</v>
      </c>
      <c r="D72" s="52">
        <v>6.3781075532776801E-2</v>
      </c>
      <c r="E72" s="52">
        <v>5.3213939698246858E-2</v>
      </c>
      <c r="F72" s="52">
        <v>0.3837281513312043</v>
      </c>
      <c r="G72" s="29">
        <v>4.1104155403559997</v>
      </c>
      <c r="H72" s="29">
        <v>5.4347447468052144</v>
      </c>
      <c r="I72" s="52">
        <v>9.9909052396746592E-2</v>
      </c>
      <c r="J72" s="52">
        <v>7.3995262735478424E-3</v>
      </c>
      <c r="K72" s="61">
        <v>0.13546390233186539</v>
      </c>
      <c r="M72" s="73" t="s">
        <v>63</v>
      </c>
      <c r="N72" s="59">
        <v>3.0468276844222875E-2</v>
      </c>
      <c r="O72" s="52">
        <v>3.42384704159144E-2</v>
      </c>
      <c r="P72" s="52">
        <v>1.5211931700189786E-2</v>
      </c>
      <c r="Q72" s="52">
        <v>0.10541017452328773</v>
      </c>
      <c r="R72" s="52">
        <v>0.14123884133665626</v>
      </c>
      <c r="S72" s="28">
        <v>1.0276267914055526</v>
      </c>
      <c r="T72" s="52">
        <v>0.34674240596264816</v>
      </c>
      <c r="U72" s="52">
        <v>-2.5757928417630801E-2</v>
      </c>
      <c r="V72" s="29">
        <v>10.120031830959569</v>
      </c>
      <c r="W72" s="61">
        <v>6.2967798476000758E-2</v>
      </c>
    </row>
    <row r="73" spans="1:23">
      <c r="A73" s="90" t="s">
        <v>60</v>
      </c>
      <c r="B73" s="33">
        <v>0.32753148435723167</v>
      </c>
      <c r="C73" s="55">
        <v>0.25125914991071335</v>
      </c>
      <c r="D73" s="55">
        <v>0.16447717844006615</v>
      </c>
      <c r="E73" s="55">
        <v>0.25395386469723796</v>
      </c>
      <c r="F73" s="55">
        <v>0.20793063211797752</v>
      </c>
      <c r="G73" s="35">
        <v>4.2677920886599816</v>
      </c>
      <c r="H73" s="35">
        <v>4.1980260223978414</v>
      </c>
      <c r="I73" s="55">
        <v>0.11112610208369246</v>
      </c>
      <c r="J73" s="55">
        <v>0.17477250147585335</v>
      </c>
      <c r="K73" s="64">
        <v>0.14828298303939844</v>
      </c>
      <c r="M73" s="74" t="s">
        <v>63</v>
      </c>
      <c r="N73" s="33">
        <v>4.410446221257714E-2</v>
      </c>
      <c r="O73" s="55">
        <v>3.8524980071602676E-2</v>
      </c>
      <c r="P73" s="55">
        <v>9.3975444452230925E-2</v>
      </c>
      <c r="Q73" s="55">
        <v>7.9603044873468573E-2</v>
      </c>
      <c r="R73" s="55">
        <v>0.26437166038628085</v>
      </c>
      <c r="S73" s="34">
        <v>1.098119415306533</v>
      </c>
      <c r="T73" s="34">
        <v>0.78049998989545954</v>
      </c>
      <c r="U73" s="55">
        <v>1.3736565066269076E-2</v>
      </c>
      <c r="V73" s="35">
        <v>9.2107394997576737</v>
      </c>
      <c r="W73" s="64">
        <v>9.8231948551354781E-2</v>
      </c>
    </row>
    <row r="74" spans="1:23">
      <c r="A74" s="91" t="s">
        <v>60</v>
      </c>
      <c r="B74" s="60">
        <v>0.20805143768263709</v>
      </c>
      <c r="C74" s="57">
        <v>0.13187521023991755</v>
      </c>
      <c r="D74" s="57">
        <v>0.17951669248967905</v>
      </c>
      <c r="E74" s="57">
        <v>0.19658911925215297</v>
      </c>
      <c r="F74" s="57">
        <v>0.29725884182209261</v>
      </c>
      <c r="G74" s="41">
        <v>4.9008169467724256</v>
      </c>
      <c r="H74" s="41">
        <v>6.0552451161858727</v>
      </c>
      <c r="I74" s="57">
        <v>4.9103087660943234E-2</v>
      </c>
      <c r="J74" s="57">
        <v>0.20099873498343063</v>
      </c>
      <c r="K74" s="62">
        <v>0.14933805016371732</v>
      </c>
      <c r="M74" s="75" t="s">
        <v>63</v>
      </c>
      <c r="N74" s="60">
        <v>1.2156302181864989E-3</v>
      </c>
      <c r="O74" s="57">
        <v>-1.0568584519905371E-2</v>
      </c>
      <c r="P74" s="57">
        <v>-3.2631366329522848E-2</v>
      </c>
      <c r="Q74" s="57">
        <v>-2.5361690504871168E-2</v>
      </c>
      <c r="R74" s="57">
        <v>0.24010880597200737</v>
      </c>
      <c r="S74" s="57">
        <v>0.9272193882383043</v>
      </c>
      <c r="T74" s="57">
        <v>0.32419855546222864</v>
      </c>
      <c r="U74" s="57">
        <v>-8.364897848226284E-2</v>
      </c>
      <c r="V74" s="41">
        <v>8.060646541113595</v>
      </c>
      <c r="W74" s="62">
        <v>1.8736095052378193E-2</v>
      </c>
    </row>
    <row r="75" spans="1:23">
      <c r="B75" s="98">
        <f>AVERAGE(B72:B74)</f>
        <v>0.20084321399520086</v>
      </c>
      <c r="C75" s="98">
        <f t="shared" ref="C75" si="252">AVERAGE(C72:C74)</f>
        <v>0.18452882034881571</v>
      </c>
      <c r="D75" s="98">
        <f t="shared" ref="D75" si="253">AVERAGE(D72:D74)</f>
        <v>0.13592498215417401</v>
      </c>
      <c r="E75" s="98">
        <f t="shared" ref="E75" si="254">AVERAGE(E72:E74)</f>
        <v>0.16791897454921259</v>
      </c>
      <c r="F75" s="98">
        <f t="shared" ref="F75" si="255">AVERAGE(F72:F74)</f>
        <v>0.29630587509042478</v>
      </c>
      <c r="G75" s="98">
        <f t="shared" ref="G75" si="256">AVERAGE(G72:G74)</f>
        <v>4.4263415252628029</v>
      </c>
      <c r="H75" s="98">
        <f t="shared" ref="H75" si="257">AVERAGE(H72:H74)</f>
        <v>5.2293386284629761</v>
      </c>
      <c r="I75" s="98">
        <f t="shared" ref="I75" si="258">AVERAGE(I72:I74)</f>
        <v>8.6712747380460753E-2</v>
      </c>
      <c r="J75" s="98">
        <f t="shared" ref="J75" si="259">AVERAGE(J72:J74)</f>
        <v>0.1277235875776106</v>
      </c>
      <c r="K75" s="98">
        <f t="shared" ref="K75" si="260">AVERAGE(K72:K74)</f>
        <v>0.14436164517832703</v>
      </c>
      <c r="L75" s="98"/>
      <c r="M75" s="98"/>
      <c r="N75" s="98">
        <f t="shared" ref="N75" si="261">AVERAGE(N72:N74)</f>
        <v>2.5262789758328835E-2</v>
      </c>
      <c r="O75" s="98">
        <f t="shared" ref="O75" si="262">AVERAGE(O72:O74)</f>
        <v>2.0731621989203902E-2</v>
      </c>
      <c r="P75" s="98">
        <f t="shared" ref="P75" si="263">AVERAGE(P72:P74)</f>
        <v>2.5518669940965955E-2</v>
      </c>
      <c r="Q75" s="98">
        <f t="shared" ref="Q75" si="264">AVERAGE(Q72:Q74)</f>
        <v>5.3217176297295048E-2</v>
      </c>
      <c r="R75" s="98">
        <f t="shared" ref="R75" si="265">AVERAGE(R72:R74)</f>
        <v>0.21523976923164814</v>
      </c>
      <c r="S75" s="98">
        <f t="shared" ref="S75" si="266">AVERAGE(S72:S74)</f>
        <v>1.0176551983167965</v>
      </c>
      <c r="T75" s="98">
        <f t="shared" ref="T75" si="267">AVERAGE(T72:T74)</f>
        <v>0.4838136504401121</v>
      </c>
      <c r="U75" s="98">
        <f t="shared" ref="U75" si="268">AVERAGE(U72:U74)</f>
        <v>-3.1890113944541519E-2</v>
      </c>
      <c r="V75" s="98">
        <f t="shared" ref="V75" si="269">AVERAGE(V72:V74)</f>
        <v>9.1304726239436125</v>
      </c>
      <c r="W75" s="98">
        <f t="shared" ref="W75" si="270">AVERAGE(W72:W74)</f>
        <v>5.9978614026577913E-2</v>
      </c>
    </row>
    <row r="76" spans="1:23">
      <c r="G76"/>
      <c r="H76"/>
      <c r="I76"/>
      <c r="J76"/>
      <c r="K76"/>
    </row>
    <row r="77" spans="1:23">
      <c r="A77" s="81" t="s">
        <v>57</v>
      </c>
      <c r="B77" s="35">
        <v>1.3660338153835405</v>
      </c>
      <c r="C77" s="44">
        <v>1.1119657686864197</v>
      </c>
      <c r="D77" s="44">
        <v>1.266412912122735</v>
      </c>
      <c r="E77" s="45">
        <v>0.94158742770122839</v>
      </c>
      <c r="F77" s="45">
        <v>0.3825606422930149</v>
      </c>
      <c r="G77" s="44">
        <v>2.3731097172450495</v>
      </c>
      <c r="H77" s="45">
        <v>1.1238291959513089</v>
      </c>
      <c r="I77" s="45">
        <v>0.59219431295774749</v>
      </c>
      <c r="J77" s="45">
        <v>0.84128197804235971</v>
      </c>
      <c r="K77" s="45">
        <v>0.75730429745988415</v>
      </c>
      <c r="M77" s="89" t="s">
        <v>60</v>
      </c>
      <c r="N77" s="59">
        <v>6.6946719945733799E-2</v>
      </c>
      <c r="O77" s="52">
        <v>0.17045210089581628</v>
      </c>
      <c r="P77" s="52">
        <v>6.3781075532776801E-2</v>
      </c>
      <c r="Q77" s="52">
        <v>5.3213939698246858E-2</v>
      </c>
      <c r="R77" s="52">
        <v>0.3837281513312043</v>
      </c>
      <c r="S77" s="29">
        <v>4.1104155403559997</v>
      </c>
      <c r="T77" s="29">
        <v>5.4347447468052144</v>
      </c>
      <c r="U77" s="52">
        <v>9.9909052396746592E-2</v>
      </c>
      <c r="V77" s="52">
        <v>7.3995262735478424E-3</v>
      </c>
      <c r="W77" s="61">
        <v>0.13546390233186539</v>
      </c>
    </row>
    <row r="78" spans="1:23">
      <c r="A78" s="82" t="s">
        <v>57</v>
      </c>
      <c r="B78" s="44">
        <v>1.8399846245438036</v>
      </c>
      <c r="C78" s="44">
        <v>1.7890801535613372</v>
      </c>
      <c r="D78" s="44">
        <v>1.5328945192541192</v>
      </c>
      <c r="E78" s="45">
        <v>0.855788056664193</v>
      </c>
      <c r="F78" s="45">
        <v>0.39503726340066531</v>
      </c>
      <c r="G78" s="44">
        <v>2.3456898903100849</v>
      </c>
      <c r="H78" s="45">
        <v>1.2315039503971577</v>
      </c>
      <c r="I78" s="45">
        <v>0.68165882451510096</v>
      </c>
      <c r="J78" s="45">
        <v>1.0776385553787784</v>
      </c>
      <c r="K78" s="45">
        <v>0.83095167345889309</v>
      </c>
      <c r="M78" s="90" t="s">
        <v>60</v>
      </c>
      <c r="N78" s="33">
        <v>0.32753148435723167</v>
      </c>
      <c r="O78" s="55">
        <v>0.25125914991071335</v>
      </c>
      <c r="P78" s="55">
        <v>0.16447717844006615</v>
      </c>
      <c r="Q78" s="55">
        <v>0.25395386469723796</v>
      </c>
      <c r="R78" s="55">
        <v>0.20793063211797752</v>
      </c>
      <c r="S78" s="35">
        <v>4.2677920886599816</v>
      </c>
      <c r="T78" s="35">
        <v>4.1980260223978414</v>
      </c>
      <c r="U78" s="55">
        <v>0.11112610208369246</v>
      </c>
      <c r="V78" s="55">
        <v>0.17477250147585335</v>
      </c>
      <c r="W78" s="64">
        <v>0.14828298303939844</v>
      </c>
    </row>
    <row r="79" spans="1:23">
      <c r="A79" s="83" t="s">
        <v>57</v>
      </c>
      <c r="B79" s="45">
        <v>0.78874023018549455</v>
      </c>
      <c r="C79" s="45">
        <v>1.0932674067031212</v>
      </c>
      <c r="D79" s="45">
        <v>1.1006839772297892</v>
      </c>
      <c r="E79" s="45">
        <v>0.74079743101036355</v>
      </c>
      <c r="F79" s="45">
        <v>0.38958404206417546</v>
      </c>
      <c r="G79" s="44">
        <v>2.5610469544937451</v>
      </c>
      <c r="H79" s="45">
        <v>1.3314826360405303</v>
      </c>
      <c r="I79" s="45">
        <v>0.45332437455947133</v>
      </c>
      <c r="J79" s="45">
        <v>0.66600953787371475</v>
      </c>
      <c r="K79" s="45">
        <v>0.53855583051217182</v>
      </c>
      <c r="M79" s="91" t="s">
        <v>60</v>
      </c>
      <c r="N79" s="60">
        <v>0.20805143768263709</v>
      </c>
      <c r="O79" s="57">
        <v>0.13187521023991755</v>
      </c>
      <c r="P79" s="57">
        <v>0.17951669248967905</v>
      </c>
      <c r="Q79" s="57">
        <v>0.19658911925215297</v>
      </c>
      <c r="R79" s="57">
        <v>0.29725884182209261</v>
      </c>
      <c r="S79" s="41">
        <v>4.9008169467724256</v>
      </c>
      <c r="T79" s="41">
        <v>6.0552451161858727</v>
      </c>
      <c r="U79" s="57">
        <v>4.9103087660943234E-2</v>
      </c>
      <c r="V79" s="57">
        <v>0.20099873498343063</v>
      </c>
      <c r="W79" s="62">
        <v>0.14933805016371732</v>
      </c>
    </row>
    <row r="80" spans="1:23">
      <c r="B80" s="98">
        <f>AVERAGE(B77:B79)</f>
        <v>1.3315862233709461</v>
      </c>
      <c r="C80" s="98">
        <f t="shared" ref="C80" si="271">AVERAGE(C77:C79)</f>
        <v>1.3314377763169594</v>
      </c>
      <c r="D80" s="98">
        <f t="shared" ref="D80" si="272">AVERAGE(D77:D79)</f>
        <v>1.2999971362022145</v>
      </c>
      <c r="E80" s="98">
        <f t="shared" ref="E80" si="273">AVERAGE(E77:E79)</f>
        <v>0.84605763845859494</v>
      </c>
      <c r="F80" s="98">
        <f t="shared" ref="F80" si="274">AVERAGE(F77:F79)</f>
        <v>0.38906064925261852</v>
      </c>
      <c r="G80" s="98">
        <f t="shared" ref="G80" si="275">AVERAGE(G77:G79)</f>
        <v>2.4266155206829598</v>
      </c>
      <c r="H80" s="98">
        <f t="shared" ref="H80" si="276">AVERAGE(H77:H79)</f>
        <v>1.2289385941296656</v>
      </c>
      <c r="I80" s="98">
        <f t="shared" ref="I80" si="277">AVERAGE(I77:I79)</f>
        <v>0.57572583734410665</v>
      </c>
      <c r="J80" s="98">
        <f t="shared" ref="J80" si="278">AVERAGE(J77:J79)</f>
        <v>0.86164335709828421</v>
      </c>
      <c r="K80" s="98">
        <f t="shared" ref="K80" si="279">AVERAGE(K77:K79)</f>
        <v>0.70893726714364969</v>
      </c>
      <c r="L80" s="98"/>
      <c r="M80" s="98"/>
      <c r="N80" s="98">
        <f t="shared" ref="N80" si="280">AVERAGE(N77:N79)</f>
        <v>0.20084321399520086</v>
      </c>
      <c r="O80" s="98">
        <f t="shared" ref="O80" si="281">AVERAGE(O77:O79)</f>
        <v>0.18452882034881571</v>
      </c>
      <c r="P80" s="98">
        <f t="shared" ref="P80" si="282">AVERAGE(P77:P79)</f>
        <v>0.13592498215417401</v>
      </c>
      <c r="Q80" s="98">
        <f t="shared" ref="Q80" si="283">AVERAGE(Q77:Q79)</f>
        <v>0.16791897454921259</v>
      </c>
      <c r="R80" s="98">
        <f t="shared" ref="R80" si="284">AVERAGE(R77:R79)</f>
        <v>0.29630587509042478</v>
      </c>
      <c r="S80" s="98">
        <f t="shared" ref="S80" si="285">AVERAGE(S77:S79)</f>
        <v>4.4263415252628029</v>
      </c>
      <c r="T80" s="98">
        <f t="shared" ref="T80" si="286">AVERAGE(T77:T79)</f>
        <v>5.2293386284629761</v>
      </c>
      <c r="U80" s="98">
        <f t="shared" ref="U80" si="287">AVERAGE(U77:U79)</f>
        <v>8.6712747380460753E-2</v>
      </c>
      <c r="V80" s="98">
        <f t="shared" ref="V80" si="288">AVERAGE(V77:V79)</f>
        <v>0.1277235875776106</v>
      </c>
      <c r="W80" s="98">
        <f t="shared" ref="W80" si="289">AVERAGE(W77:W79)</f>
        <v>0.14436164517832703</v>
      </c>
    </row>
    <row r="81" spans="1:23">
      <c r="G81"/>
      <c r="H81"/>
      <c r="I81"/>
      <c r="J81"/>
      <c r="K81"/>
    </row>
    <row r="82" spans="1:23">
      <c r="A82" s="89" t="s">
        <v>58</v>
      </c>
      <c r="B82" s="59">
        <v>0.28691550543915267</v>
      </c>
      <c r="C82" s="28">
        <v>0.50899353236471057</v>
      </c>
      <c r="D82" s="52">
        <v>0.48891218174012013</v>
      </c>
      <c r="E82" s="52">
        <v>0.35342141559436485</v>
      </c>
      <c r="F82" s="52">
        <v>0.32911655749291135</v>
      </c>
      <c r="G82" s="29">
        <v>4.1149429361900864</v>
      </c>
      <c r="H82" s="28">
        <v>1.6065151223659517</v>
      </c>
      <c r="I82" s="28">
        <v>0.86702111200057375</v>
      </c>
      <c r="J82" s="29">
        <v>2.6892797468966356</v>
      </c>
      <c r="K82" s="30">
        <v>0.69199689595719749</v>
      </c>
      <c r="M82" s="73" t="s">
        <v>59</v>
      </c>
      <c r="N82" s="59">
        <v>8.771587875677371E-2</v>
      </c>
      <c r="O82" s="52">
        <v>0.20789442593764654</v>
      </c>
      <c r="P82" s="52">
        <v>0.22259569306916901</v>
      </c>
      <c r="Q82" s="52">
        <v>0.40074708797549669</v>
      </c>
      <c r="R82" s="52">
        <v>1.0953241628904884E-2</v>
      </c>
      <c r="S82" s="28">
        <v>1.1731514643009742</v>
      </c>
      <c r="T82" s="29">
        <v>3.2238714787062008</v>
      </c>
      <c r="U82" s="28">
        <v>1.9068319603039185</v>
      </c>
      <c r="V82" s="28">
        <v>1.2678647618840169</v>
      </c>
      <c r="W82" s="30">
        <v>0.7053612855285486</v>
      </c>
    </row>
    <row r="83" spans="1:23">
      <c r="A83" s="90" t="s">
        <v>58</v>
      </c>
      <c r="B83" s="33">
        <v>0.26177657133164417</v>
      </c>
      <c r="C83" s="55">
        <v>0.26643040465525963</v>
      </c>
      <c r="D83" s="34">
        <v>0.6920267480593596</v>
      </c>
      <c r="E83" s="55">
        <v>0.43030929190409584</v>
      </c>
      <c r="F83" s="55">
        <v>0.30064646252242572</v>
      </c>
      <c r="G83" s="35">
        <v>4.6233811741735726</v>
      </c>
      <c r="H83" s="34">
        <v>1.6722639696057819</v>
      </c>
      <c r="I83" s="34">
        <v>0.50078572856437797</v>
      </c>
      <c r="J83" s="34">
        <v>2.0870882350456146</v>
      </c>
      <c r="K83" s="64">
        <v>0.32863222590297075</v>
      </c>
      <c r="M83" s="74" t="s">
        <v>59</v>
      </c>
      <c r="N83" s="33">
        <v>9.414678560723122E-2</v>
      </c>
      <c r="O83" s="55">
        <v>0.11714704037105403</v>
      </c>
      <c r="P83" s="34">
        <v>0.54776390198908254</v>
      </c>
      <c r="Q83" s="34">
        <v>0.55494900285632098</v>
      </c>
      <c r="R83" s="55">
        <v>5.2697291912410363E-2</v>
      </c>
      <c r="S83" s="34">
        <v>1.1590395178178752</v>
      </c>
      <c r="T83" s="35">
        <v>4.449979375673335</v>
      </c>
      <c r="U83" s="34">
        <v>2.2739609574402415</v>
      </c>
      <c r="V83" s="34">
        <v>1.9050366485025541</v>
      </c>
      <c r="W83" s="36">
        <v>1.4709065502986225</v>
      </c>
    </row>
    <row r="84" spans="1:23">
      <c r="A84" s="91" t="s">
        <v>58</v>
      </c>
      <c r="B84" s="60">
        <v>0.17619012239195897</v>
      </c>
      <c r="C84" s="57">
        <v>0.40948050175511636</v>
      </c>
      <c r="D84" s="40">
        <v>0.53352268118341084</v>
      </c>
      <c r="E84" s="57">
        <v>0.37826269703597443</v>
      </c>
      <c r="F84" s="57">
        <v>0.23104394814368609</v>
      </c>
      <c r="G84" s="41">
        <v>4.5309351219042275</v>
      </c>
      <c r="H84" s="40">
        <v>1.448757041383093</v>
      </c>
      <c r="I84" s="57">
        <v>0.2848418309507959</v>
      </c>
      <c r="J84" s="40">
        <v>1.5777642724126553</v>
      </c>
      <c r="K84" s="62">
        <v>0.32874596503228309</v>
      </c>
      <c r="M84" s="75" t="s">
        <v>59</v>
      </c>
      <c r="N84" s="60">
        <v>-3.0819447241932931E-3</v>
      </c>
      <c r="O84" s="57">
        <v>0.12900328807937075</v>
      </c>
      <c r="P84" s="57">
        <v>0.49342181314239297</v>
      </c>
      <c r="Q84" s="57">
        <v>0.37484310552134886</v>
      </c>
      <c r="R84" s="57">
        <v>2.5382399038563399E-2</v>
      </c>
      <c r="S84" s="40">
        <v>1.6038513893356356</v>
      </c>
      <c r="T84" s="41">
        <v>4.0608837805175702</v>
      </c>
      <c r="U84" s="40">
        <v>1.7882824659583625</v>
      </c>
      <c r="V84" s="40">
        <v>1.3805832203138857</v>
      </c>
      <c r="W84" s="58">
        <v>1.3142161322566823</v>
      </c>
    </row>
    <row r="85" spans="1:23">
      <c r="B85" s="98">
        <f>AVERAGE(B82:B84)</f>
        <v>0.2416273997209186</v>
      </c>
      <c r="C85" s="98">
        <f t="shared" ref="C85" si="290">AVERAGE(C82:C84)</f>
        <v>0.39496814625836224</v>
      </c>
      <c r="D85" s="98">
        <f t="shared" ref="D85" si="291">AVERAGE(D82:D84)</f>
        <v>0.57148720366096351</v>
      </c>
      <c r="E85" s="98">
        <f t="shared" ref="E85" si="292">AVERAGE(E82:E84)</f>
        <v>0.38733113484481169</v>
      </c>
      <c r="F85" s="98">
        <f t="shared" ref="F85" si="293">AVERAGE(F82:F84)</f>
        <v>0.28693565605300769</v>
      </c>
      <c r="G85" s="98">
        <f t="shared" ref="G85" si="294">AVERAGE(G82:G84)</f>
        <v>4.4230864107559631</v>
      </c>
      <c r="H85" s="98">
        <f t="shared" ref="H85" si="295">AVERAGE(H82:H84)</f>
        <v>1.5758453777849422</v>
      </c>
      <c r="I85" s="98">
        <f t="shared" ref="I85" si="296">AVERAGE(I82:I84)</f>
        <v>0.55088289050524919</v>
      </c>
      <c r="J85" s="98">
        <f t="shared" ref="J85" si="297">AVERAGE(J82:J84)</f>
        <v>2.1180440847849686</v>
      </c>
      <c r="K85" s="98">
        <f t="shared" ref="K85" si="298">AVERAGE(K82:K84)</f>
        <v>0.44979169563081706</v>
      </c>
      <c r="L85" s="98"/>
      <c r="M85" s="98"/>
      <c r="N85" s="98">
        <f t="shared" ref="N85" si="299">AVERAGE(N82:N84)</f>
        <v>5.9593573213270551E-2</v>
      </c>
      <c r="O85" s="98">
        <f t="shared" ref="O85" si="300">AVERAGE(O82:O84)</f>
        <v>0.15134825146269046</v>
      </c>
      <c r="P85" s="98">
        <f t="shared" ref="P85" si="301">AVERAGE(P82:P84)</f>
        <v>0.42126046940021489</v>
      </c>
      <c r="Q85" s="98">
        <f t="shared" ref="Q85" si="302">AVERAGE(Q82:Q84)</f>
        <v>0.44351306545105551</v>
      </c>
      <c r="R85" s="98">
        <f t="shared" ref="R85" si="303">AVERAGE(R82:R84)</f>
        <v>2.9677644193292885E-2</v>
      </c>
      <c r="S85" s="98">
        <f t="shared" ref="S85" si="304">AVERAGE(S82:S84)</f>
        <v>1.3120141238181615</v>
      </c>
      <c r="T85" s="98">
        <f t="shared" ref="T85" si="305">AVERAGE(T82:T84)</f>
        <v>3.9115782116323685</v>
      </c>
      <c r="U85" s="98">
        <f t="shared" ref="U85" si="306">AVERAGE(U82:U84)</f>
        <v>1.9896917945675074</v>
      </c>
      <c r="V85" s="98">
        <f t="shared" ref="V85" si="307">AVERAGE(V82:V84)</f>
        <v>1.5178282102334855</v>
      </c>
      <c r="W85" s="98">
        <f t="shared" ref="W85" si="308">AVERAGE(W82:W84)</f>
        <v>1.1634946560279511</v>
      </c>
    </row>
    <row r="86" spans="1:23">
      <c r="G86"/>
      <c r="H86"/>
      <c r="I86"/>
      <c r="J86"/>
      <c r="K86"/>
    </row>
    <row r="87" spans="1:23">
      <c r="A87" s="89" t="s">
        <v>60</v>
      </c>
      <c r="B87" s="59">
        <v>6.6946719945733799E-2</v>
      </c>
      <c r="C87" s="52">
        <v>0.17045210089581628</v>
      </c>
      <c r="D87" s="52">
        <v>6.3781075532776801E-2</v>
      </c>
      <c r="E87" s="52">
        <v>5.3213939698246858E-2</v>
      </c>
      <c r="F87" s="52">
        <v>0.3837281513312043</v>
      </c>
      <c r="G87" s="29">
        <v>4.1104155403559997</v>
      </c>
      <c r="H87" s="29">
        <v>5.4347447468052144</v>
      </c>
      <c r="I87" s="52">
        <v>9.9909052396746592E-2</v>
      </c>
      <c r="J87" s="52">
        <v>7.3995262735478424E-3</v>
      </c>
      <c r="K87" s="61">
        <v>0.13546390233186539</v>
      </c>
      <c r="M87" s="73" t="s">
        <v>59</v>
      </c>
      <c r="N87" s="59">
        <v>8.771587875677371E-2</v>
      </c>
      <c r="O87" s="52">
        <v>0.20789442593764654</v>
      </c>
      <c r="P87" s="52">
        <v>0.22259569306916901</v>
      </c>
      <c r="Q87" s="52">
        <v>0.40074708797549669</v>
      </c>
      <c r="R87" s="52">
        <v>1.0953241628904884E-2</v>
      </c>
      <c r="S87" s="28">
        <v>1.1731514643009742</v>
      </c>
      <c r="T87" s="29">
        <v>3.2238714787062008</v>
      </c>
      <c r="U87" s="28">
        <v>1.9068319603039185</v>
      </c>
      <c r="V87" s="28">
        <v>1.2678647618840169</v>
      </c>
      <c r="W87" s="30">
        <v>0.7053612855285486</v>
      </c>
    </row>
    <row r="88" spans="1:23">
      <c r="A88" s="90" t="s">
        <v>60</v>
      </c>
      <c r="B88" s="33">
        <v>0.32753148435723167</v>
      </c>
      <c r="C88" s="55">
        <v>0.25125914991071335</v>
      </c>
      <c r="D88" s="55">
        <v>0.16447717844006615</v>
      </c>
      <c r="E88" s="55">
        <v>0.25395386469723796</v>
      </c>
      <c r="F88" s="55">
        <v>0.20793063211797752</v>
      </c>
      <c r="G88" s="35">
        <v>4.2677920886599816</v>
      </c>
      <c r="H88" s="35">
        <v>4.1980260223978414</v>
      </c>
      <c r="I88" s="55">
        <v>0.11112610208369246</v>
      </c>
      <c r="J88" s="55">
        <v>0.17477250147585335</v>
      </c>
      <c r="K88" s="64">
        <v>0.14828298303939844</v>
      </c>
      <c r="M88" s="74" t="s">
        <v>59</v>
      </c>
      <c r="N88" s="33">
        <v>9.414678560723122E-2</v>
      </c>
      <c r="O88" s="55">
        <v>0.11714704037105403</v>
      </c>
      <c r="P88" s="34">
        <v>0.54776390198908254</v>
      </c>
      <c r="Q88" s="34">
        <v>0.55494900285632098</v>
      </c>
      <c r="R88" s="55">
        <v>5.2697291912410363E-2</v>
      </c>
      <c r="S88" s="34">
        <v>1.1590395178178752</v>
      </c>
      <c r="T88" s="35">
        <v>4.449979375673335</v>
      </c>
      <c r="U88" s="34">
        <v>2.2739609574402415</v>
      </c>
      <c r="V88" s="34">
        <v>1.9050366485025541</v>
      </c>
      <c r="W88" s="36">
        <v>1.4709065502986225</v>
      </c>
    </row>
    <row r="89" spans="1:23">
      <c r="A89" s="91" t="s">
        <v>60</v>
      </c>
      <c r="B89" s="60">
        <v>0.20805143768263709</v>
      </c>
      <c r="C89" s="57">
        <v>0.13187521023991755</v>
      </c>
      <c r="D89" s="57">
        <v>0.17951669248967905</v>
      </c>
      <c r="E89" s="57">
        <v>0.19658911925215297</v>
      </c>
      <c r="F89" s="57">
        <v>0.29725884182209261</v>
      </c>
      <c r="G89" s="41">
        <v>4.9008169467724256</v>
      </c>
      <c r="H89" s="41">
        <v>6.0552451161858727</v>
      </c>
      <c r="I89" s="57">
        <v>4.9103087660943234E-2</v>
      </c>
      <c r="J89" s="57">
        <v>0.20099873498343063</v>
      </c>
      <c r="K89" s="62">
        <v>0.14933805016371732</v>
      </c>
      <c r="M89" s="75" t="s">
        <v>59</v>
      </c>
      <c r="N89" s="60">
        <v>-3.0819447241932931E-3</v>
      </c>
      <c r="O89" s="57">
        <v>0.12900328807937075</v>
      </c>
      <c r="P89" s="57">
        <v>0.49342181314239297</v>
      </c>
      <c r="Q89" s="57">
        <v>0.37484310552134886</v>
      </c>
      <c r="R89" s="57">
        <v>2.5382399038563399E-2</v>
      </c>
      <c r="S89" s="40">
        <v>1.6038513893356356</v>
      </c>
      <c r="T89" s="41">
        <v>4.0608837805175702</v>
      </c>
      <c r="U89" s="40">
        <v>1.7882824659583625</v>
      </c>
      <c r="V89" s="40">
        <v>1.3805832203138857</v>
      </c>
      <c r="W89" s="58">
        <v>1.3142161322566823</v>
      </c>
    </row>
    <row r="90" spans="1:23">
      <c r="B90" s="98">
        <f>AVERAGE(B87:B89)</f>
        <v>0.20084321399520086</v>
      </c>
      <c r="C90" s="98">
        <f t="shared" ref="C90" si="309">AVERAGE(C87:C89)</f>
        <v>0.18452882034881571</v>
      </c>
      <c r="D90" s="98">
        <f t="shared" ref="D90" si="310">AVERAGE(D87:D89)</f>
        <v>0.13592498215417401</v>
      </c>
      <c r="E90" s="98">
        <f t="shared" ref="E90" si="311">AVERAGE(E87:E89)</f>
        <v>0.16791897454921259</v>
      </c>
      <c r="F90" s="98">
        <f t="shared" ref="F90" si="312">AVERAGE(F87:F89)</f>
        <v>0.29630587509042478</v>
      </c>
      <c r="G90" s="98">
        <f t="shared" ref="G90" si="313">AVERAGE(G87:G89)</f>
        <v>4.4263415252628029</v>
      </c>
      <c r="H90" s="98">
        <f t="shared" ref="H90" si="314">AVERAGE(H87:H89)</f>
        <v>5.2293386284629761</v>
      </c>
      <c r="I90" s="98">
        <f t="shared" ref="I90" si="315">AVERAGE(I87:I89)</f>
        <v>8.6712747380460753E-2</v>
      </c>
      <c r="J90" s="98">
        <f t="shared" ref="J90" si="316">AVERAGE(J87:J89)</f>
        <v>0.1277235875776106</v>
      </c>
      <c r="K90" s="98">
        <f t="shared" ref="K90" si="317">AVERAGE(K87:K89)</f>
        <v>0.14436164517832703</v>
      </c>
      <c r="L90" s="98"/>
      <c r="M90" s="98"/>
      <c r="N90" s="98">
        <f t="shared" ref="N90" si="318">AVERAGE(N87:N89)</f>
        <v>5.9593573213270551E-2</v>
      </c>
      <c r="O90" s="98">
        <f t="shared" ref="O90" si="319">AVERAGE(O87:O89)</f>
        <v>0.15134825146269046</v>
      </c>
      <c r="P90" s="98">
        <f t="shared" ref="P90" si="320">AVERAGE(P87:P89)</f>
        <v>0.42126046940021489</v>
      </c>
      <c r="Q90" s="98">
        <f t="shared" ref="Q90" si="321">AVERAGE(Q87:Q89)</f>
        <v>0.44351306545105551</v>
      </c>
      <c r="R90" s="98">
        <f t="shared" ref="R90" si="322">AVERAGE(R87:R89)</f>
        <v>2.9677644193292885E-2</v>
      </c>
      <c r="S90" s="98">
        <f t="shared" ref="S90" si="323">AVERAGE(S87:S89)</f>
        <v>1.3120141238181615</v>
      </c>
      <c r="T90" s="98">
        <f t="shared" ref="T90" si="324">AVERAGE(T87:T89)</f>
        <v>3.9115782116323685</v>
      </c>
      <c r="U90" s="98">
        <f t="shared" ref="U90" si="325">AVERAGE(U87:U89)</f>
        <v>1.9896917945675074</v>
      </c>
      <c r="V90" s="98">
        <f t="shared" ref="V90" si="326">AVERAGE(V87:V89)</f>
        <v>1.5178282102334855</v>
      </c>
      <c r="W90" s="98">
        <f t="shared" ref="W90" si="327">AVERAGE(W87:W89)</f>
        <v>1.1634946560279511</v>
      </c>
    </row>
    <row r="91" spans="1:23">
      <c r="G91"/>
      <c r="H91"/>
      <c r="I91"/>
      <c r="J91"/>
      <c r="K91"/>
    </row>
    <row r="92" spans="1:23">
      <c r="A92" s="92" t="s">
        <v>69</v>
      </c>
      <c r="B92" s="27">
        <v>0.55673671941835923</v>
      </c>
      <c r="C92" s="28">
        <v>0.85725681051950819</v>
      </c>
      <c r="D92" s="28">
        <v>0.72211408343305805</v>
      </c>
      <c r="E92" s="28">
        <v>0.56151447056657333</v>
      </c>
      <c r="F92" s="52">
        <v>0.3666349148838427</v>
      </c>
      <c r="G92" s="29">
        <v>6.5992812019343852</v>
      </c>
      <c r="H92" s="28">
        <v>0.69160676490460193</v>
      </c>
      <c r="I92" s="52">
        <v>0.32787734104820027</v>
      </c>
      <c r="J92" s="28">
        <v>0.82806170130349877</v>
      </c>
      <c r="K92" s="61">
        <v>0.46438028524313374</v>
      </c>
      <c r="M92" s="81" t="s">
        <v>55</v>
      </c>
      <c r="N92" s="27">
        <v>0.51552765875369244</v>
      </c>
      <c r="O92" s="52">
        <v>0.43032862148437179</v>
      </c>
      <c r="P92" s="28">
        <v>1.2177632647618979</v>
      </c>
      <c r="Q92" s="28">
        <v>0.81125344139273092</v>
      </c>
      <c r="R92" s="28">
        <v>2.2465516028360848</v>
      </c>
      <c r="S92" s="28">
        <v>2.1746374113761977</v>
      </c>
      <c r="T92" s="28">
        <v>1.0238235327691694</v>
      </c>
      <c r="U92" s="28">
        <v>0.64805498264746308</v>
      </c>
      <c r="V92" s="52">
        <v>0.44835817857994376</v>
      </c>
      <c r="W92" s="30">
        <v>1.2998915444703905</v>
      </c>
    </row>
    <row r="93" spans="1:23">
      <c r="A93" s="93" t="s">
        <v>69</v>
      </c>
      <c r="B93" s="33">
        <v>0.37799352940277275</v>
      </c>
      <c r="C93" s="34">
        <v>0.74827587444976129</v>
      </c>
      <c r="D93" s="34">
        <v>0.74154577776844299</v>
      </c>
      <c r="E93" s="55">
        <v>0.46293867056509769</v>
      </c>
      <c r="F93" s="55">
        <v>0.45575086004136683</v>
      </c>
      <c r="G93" s="35">
        <v>5.6679562264399266</v>
      </c>
      <c r="H93" s="34">
        <v>0.87482330311049172</v>
      </c>
      <c r="I93" s="55">
        <v>0.24014264770407934</v>
      </c>
      <c r="J93" s="34">
        <v>1.1095176133274651</v>
      </c>
      <c r="K93" s="36">
        <v>0.62517596392187436</v>
      </c>
      <c r="M93" s="82" t="s">
        <v>55</v>
      </c>
      <c r="N93" s="33">
        <v>0.40656155704700409</v>
      </c>
      <c r="O93" s="55">
        <v>0.27670442571450937</v>
      </c>
      <c r="P93" s="34">
        <v>1.1624019621177537</v>
      </c>
      <c r="Q93" s="34">
        <v>1.0587767232854279</v>
      </c>
      <c r="R93" s="34">
        <v>1.717261447091615</v>
      </c>
      <c r="S93" s="34">
        <v>2.2681622635021155</v>
      </c>
      <c r="T93" s="34">
        <v>0.70214427508675992</v>
      </c>
      <c r="U93" s="34">
        <v>0.65741085825605816</v>
      </c>
      <c r="V93" s="55">
        <v>0.49828402635465097</v>
      </c>
      <c r="W93" s="36">
        <v>2.1837560221060901</v>
      </c>
    </row>
    <row r="94" spans="1:23">
      <c r="A94" s="94" t="s">
        <v>69</v>
      </c>
      <c r="B94" s="60">
        <v>-0.12050446143348047</v>
      </c>
      <c r="C94" s="40">
        <v>0.64077707640193338</v>
      </c>
      <c r="D94" s="40">
        <v>0.60116132555183421</v>
      </c>
      <c r="E94" s="57">
        <v>0.37548721021111009</v>
      </c>
      <c r="F94" s="57">
        <v>0.3331969948977917</v>
      </c>
      <c r="G94" s="41">
        <v>5.6609108254440992</v>
      </c>
      <c r="H94" s="40">
        <v>0.68707168940912422</v>
      </c>
      <c r="I94" s="57">
        <v>0.29845756047603494</v>
      </c>
      <c r="J94" s="40">
        <v>0.79395158854274095</v>
      </c>
      <c r="K94" s="62">
        <v>0.4499054305123768</v>
      </c>
      <c r="M94" s="83" t="s">
        <v>55</v>
      </c>
      <c r="N94" s="60">
        <v>0.40319588011117252</v>
      </c>
      <c r="O94" s="57">
        <v>0.26410018271292346</v>
      </c>
      <c r="P94" s="40">
        <v>1.2458611143762244</v>
      </c>
      <c r="Q94" s="40">
        <v>0.89217938141989883</v>
      </c>
      <c r="R94" s="40">
        <v>1.9952368141100474</v>
      </c>
      <c r="S94" s="40">
        <v>2.1044435322258397</v>
      </c>
      <c r="T94" s="40">
        <v>0.95323252609301623</v>
      </c>
      <c r="U94" s="40">
        <v>0.80737687957615856</v>
      </c>
      <c r="V94" s="40">
        <v>0.62651009029636318</v>
      </c>
      <c r="W94" s="58">
        <v>1.9602097994444292</v>
      </c>
    </row>
    <row r="95" spans="1:23">
      <c r="B95" s="98">
        <f>AVERAGE(B92:B94)</f>
        <v>0.27140859579588383</v>
      </c>
      <c r="C95" s="98">
        <f t="shared" ref="C95" si="328">AVERAGE(C92:C94)</f>
        <v>0.74876992045706758</v>
      </c>
      <c r="D95" s="98">
        <f t="shared" ref="D95" si="329">AVERAGE(D92:D94)</f>
        <v>0.68827372891777838</v>
      </c>
      <c r="E95" s="98">
        <f t="shared" ref="E95" si="330">AVERAGE(E92:E94)</f>
        <v>0.466646783780927</v>
      </c>
      <c r="F95" s="98">
        <f t="shared" ref="F95" si="331">AVERAGE(F92:F94)</f>
        <v>0.3851942566076671</v>
      </c>
      <c r="G95" s="98">
        <f t="shared" ref="G95" si="332">AVERAGE(G92:G94)</f>
        <v>5.9760494179394703</v>
      </c>
      <c r="H95" s="98">
        <f t="shared" ref="H95" si="333">AVERAGE(H92:H94)</f>
        <v>0.75116725247473914</v>
      </c>
      <c r="I95" s="98">
        <f t="shared" ref="I95" si="334">AVERAGE(I92:I94)</f>
        <v>0.28882584974277153</v>
      </c>
      <c r="J95" s="98">
        <f t="shared" ref="J95" si="335">AVERAGE(J92:J94)</f>
        <v>0.91051030105790165</v>
      </c>
      <c r="K95" s="98">
        <f t="shared" ref="K95" si="336">AVERAGE(K92:K94)</f>
        <v>0.51315389322579497</v>
      </c>
      <c r="L95" s="98"/>
      <c r="M95" s="98"/>
      <c r="N95" s="98">
        <f t="shared" ref="N95" si="337">AVERAGE(N92:N94)</f>
        <v>0.4417616986372897</v>
      </c>
      <c r="O95" s="98">
        <f t="shared" ref="O95" si="338">AVERAGE(O92:O94)</f>
        <v>0.32371107663726822</v>
      </c>
      <c r="P95" s="98">
        <f t="shared" ref="P95" si="339">AVERAGE(P92:P94)</f>
        <v>1.2086754470852921</v>
      </c>
      <c r="Q95" s="98">
        <f t="shared" ref="Q95" si="340">AVERAGE(Q92:Q94)</f>
        <v>0.9207365153660193</v>
      </c>
      <c r="R95" s="98">
        <f t="shared" ref="R95" si="341">AVERAGE(R92:R94)</f>
        <v>1.9863499546792491</v>
      </c>
      <c r="S95" s="98">
        <f t="shared" ref="S95" si="342">AVERAGE(S92:S94)</f>
        <v>2.182414402368051</v>
      </c>
      <c r="T95" s="98">
        <f t="shared" ref="T95" si="343">AVERAGE(T92:T94)</f>
        <v>0.89306677798298184</v>
      </c>
      <c r="U95" s="98">
        <f t="shared" ref="U95" si="344">AVERAGE(U92:U94)</f>
        <v>0.70428090682655997</v>
      </c>
      <c r="V95" s="98">
        <f t="shared" ref="V95" si="345">AVERAGE(V92:V94)</f>
        <v>0.5243840984103193</v>
      </c>
      <c r="W95" s="98">
        <f t="shared" ref="W95" si="346">AVERAGE(W92:W94)</f>
        <v>1.8146191220069696</v>
      </c>
    </row>
    <row r="97" spans="1:23">
      <c r="A97" s="81" t="s">
        <v>57</v>
      </c>
      <c r="B97" s="35">
        <v>1.3660338153835405</v>
      </c>
      <c r="C97" s="44">
        <v>1.1119657686864197</v>
      </c>
      <c r="D97" s="44">
        <v>1.266412912122735</v>
      </c>
      <c r="E97" s="45">
        <v>0.94158742770122839</v>
      </c>
      <c r="F97" s="45">
        <v>0.3825606422930149</v>
      </c>
      <c r="G97" s="44">
        <v>2.3731097172450495</v>
      </c>
      <c r="H97" s="45">
        <v>1.1238291959513089</v>
      </c>
      <c r="I97" s="45">
        <v>0.59219431295774749</v>
      </c>
      <c r="J97" s="45">
        <v>0.84128197804235971</v>
      </c>
      <c r="K97" s="45">
        <v>0.75730429745988415</v>
      </c>
      <c r="M97" s="92" t="s">
        <v>69</v>
      </c>
      <c r="N97" s="27">
        <v>0.55673671941835923</v>
      </c>
      <c r="O97" s="28">
        <v>0.85725681051950819</v>
      </c>
      <c r="P97" s="28">
        <v>0.72211408343305805</v>
      </c>
      <c r="Q97" s="28">
        <v>0.56151447056657333</v>
      </c>
      <c r="R97" s="52">
        <v>0.3666349148838427</v>
      </c>
      <c r="S97" s="29">
        <v>6.5992812019343852</v>
      </c>
      <c r="T97" s="28">
        <v>0.69160676490460193</v>
      </c>
      <c r="U97" s="52">
        <v>0.32787734104820027</v>
      </c>
      <c r="V97" s="28">
        <v>0.82806170130349877</v>
      </c>
      <c r="W97" s="61">
        <v>0.46438028524313374</v>
      </c>
    </row>
    <row r="98" spans="1:23">
      <c r="A98" s="82" t="s">
        <v>57</v>
      </c>
      <c r="B98" s="44">
        <v>1.8399846245438036</v>
      </c>
      <c r="C98" s="44">
        <v>1.7890801535613372</v>
      </c>
      <c r="D98" s="44">
        <v>1.5328945192541192</v>
      </c>
      <c r="E98" s="45">
        <v>0.855788056664193</v>
      </c>
      <c r="F98" s="45">
        <v>0.39503726340066531</v>
      </c>
      <c r="G98" s="44">
        <v>2.3456898903100849</v>
      </c>
      <c r="H98" s="45">
        <v>1.2315039503971577</v>
      </c>
      <c r="I98" s="45">
        <v>0.68165882451510096</v>
      </c>
      <c r="J98" s="45">
        <v>1.0776385553787784</v>
      </c>
      <c r="K98" s="45">
        <v>0.83095167345889309</v>
      </c>
      <c r="M98" s="93" t="s">
        <v>69</v>
      </c>
      <c r="N98" s="33">
        <v>0.37799352940277275</v>
      </c>
      <c r="O98" s="34">
        <v>0.74827587444976129</v>
      </c>
      <c r="P98" s="34">
        <v>0.74154577776844299</v>
      </c>
      <c r="Q98" s="55">
        <v>0.46293867056509769</v>
      </c>
      <c r="R98" s="55">
        <v>0.45575086004136683</v>
      </c>
      <c r="S98" s="35">
        <v>5.6679562264399266</v>
      </c>
      <c r="T98" s="34">
        <v>0.87482330311049172</v>
      </c>
      <c r="U98" s="55">
        <v>0.24014264770407934</v>
      </c>
      <c r="V98" s="34">
        <v>1.1095176133274651</v>
      </c>
      <c r="W98" s="36">
        <v>0.62517596392187436</v>
      </c>
    </row>
    <row r="99" spans="1:23">
      <c r="A99" s="83" t="s">
        <v>57</v>
      </c>
      <c r="B99" s="45">
        <v>0.78874023018549455</v>
      </c>
      <c r="C99" s="45">
        <v>1.0932674067031212</v>
      </c>
      <c r="D99" s="45">
        <v>1.1006839772297892</v>
      </c>
      <c r="E99" s="45">
        <v>0.74079743101036355</v>
      </c>
      <c r="F99" s="45">
        <v>0.38958404206417546</v>
      </c>
      <c r="G99" s="44">
        <v>2.5610469544937451</v>
      </c>
      <c r="H99" s="45">
        <v>1.3314826360405303</v>
      </c>
      <c r="I99" s="45">
        <v>0.45332437455947133</v>
      </c>
      <c r="J99" s="45">
        <v>0.66600953787371475</v>
      </c>
      <c r="K99" s="45">
        <v>0.53855583051217182</v>
      </c>
      <c r="M99" s="94" t="s">
        <v>69</v>
      </c>
      <c r="N99" s="60">
        <v>-0.12050446143348047</v>
      </c>
      <c r="O99" s="40">
        <v>0.64077707640193338</v>
      </c>
      <c r="P99" s="40">
        <v>0.60116132555183421</v>
      </c>
      <c r="Q99" s="57">
        <v>0.37548721021111009</v>
      </c>
      <c r="R99" s="57">
        <v>0.3331969948977917</v>
      </c>
      <c r="S99" s="41">
        <v>5.6609108254440992</v>
      </c>
      <c r="T99" s="40">
        <v>0.68707168940912422</v>
      </c>
      <c r="U99" s="57">
        <v>0.29845756047603494</v>
      </c>
      <c r="V99" s="40">
        <v>0.79395158854274095</v>
      </c>
      <c r="W99" s="62">
        <v>0.4499054305123768</v>
      </c>
    </row>
    <row r="100" spans="1:23">
      <c r="B100" s="98">
        <f>AVERAGE(B97:B99)</f>
        <v>1.3315862233709461</v>
      </c>
      <c r="C100" s="98">
        <f t="shared" ref="C100" si="347">AVERAGE(C97:C99)</f>
        <v>1.3314377763169594</v>
      </c>
      <c r="D100" s="98">
        <f t="shared" ref="D100" si="348">AVERAGE(D97:D99)</f>
        <v>1.2999971362022145</v>
      </c>
      <c r="E100" s="98">
        <f t="shared" ref="E100" si="349">AVERAGE(E97:E99)</f>
        <v>0.84605763845859494</v>
      </c>
      <c r="F100" s="98">
        <f t="shared" ref="F100" si="350">AVERAGE(F97:F99)</f>
        <v>0.38906064925261852</v>
      </c>
      <c r="G100" s="98">
        <f t="shared" ref="G100" si="351">AVERAGE(G97:G99)</f>
        <v>2.4266155206829598</v>
      </c>
      <c r="H100" s="98">
        <f t="shared" ref="H100" si="352">AVERAGE(H97:H99)</f>
        <v>1.2289385941296656</v>
      </c>
      <c r="I100" s="98">
        <f t="shared" ref="I100" si="353">AVERAGE(I97:I99)</f>
        <v>0.57572583734410665</v>
      </c>
      <c r="J100" s="98">
        <f t="shared" ref="J100" si="354">AVERAGE(J97:J99)</f>
        <v>0.86164335709828421</v>
      </c>
      <c r="K100" s="98">
        <f t="shared" ref="K100" si="355">AVERAGE(K97:K99)</f>
        <v>0.70893726714364969</v>
      </c>
      <c r="L100" s="98"/>
      <c r="M100" s="98"/>
      <c r="N100" s="98">
        <f t="shared" ref="N100" si="356">AVERAGE(N97:N99)</f>
        <v>0.27140859579588383</v>
      </c>
      <c r="O100" s="98">
        <f t="shared" ref="O100" si="357">AVERAGE(O97:O99)</f>
        <v>0.74876992045706758</v>
      </c>
      <c r="P100" s="98">
        <f t="shared" ref="P100" si="358">AVERAGE(P97:P99)</f>
        <v>0.68827372891777838</v>
      </c>
      <c r="Q100" s="98">
        <f t="shared" ref="Q100" si="359">AVERAGE(Q97:Q99)</f>
        <v>0.466646783780927</v>
      </c>
      <c r="R100" s="98">
        <f t="shared" ref="R100" si="360">AVERAGE(R97:R99)</f>
        <v>0.3851942566076671</v>
      </c>
      <c r="S100" s="98">
        <f t="shared" ref="S100" si="361">AVERAGE(S97:S99)</f>
        <v>5.9760494179394703</v>
      </c>
      <c r="T100" s="98">
        <f t="shared" ref="T100" si="362">AVERAGE(T97:T99)</f>
        <v>0.75116725247473914</v>
      </c>
      <c r="U100" s="98">
        <f t="shared" ref="U100" si="363">AVERAGE(U97:U99)</f>
        <v>0.28882584974277153</v>
      </c>
      <c r="V100" s="98">
        <f t="shared" ref="V100" si="364">AVERAGE(V97:V99)</f>
        <v>0.91051030105790165</v>
      </c>
      <c r="W100" s="98">
        <f t="shared" ref="W100" si="365">AVERAGE(W97:W99)</f>
        <v>0.51315389322579497</v>
      </c>
    </row>
    <row r="101" spans="1:23">
      <c r="G101"/>
      <c r="H101"/>
      <c r="I101"/>
      <c r="J101"/>
      <c r="K101"/>
    </row>
    <row r="102" spans="1:23">
      <c r="A102" s="73" t="s">
        <v>63</v>
      </c>
      <c r="B102" s="59">
        <v>3.0468276844222875E-2</v>
      </c>
      <c r="C102" s="52">
        <v>3.42384704159144E-2</v>
      </c>
      <c r="D102" s="52">
        <v>1.5211931700189786E-2</v>
      </c>
      <c r="E102" s="52">
        <v>0.10541017452328773</v>
      </c>
      <c r="F102" s="52">
        <v>0.14123884133665626</v>
      </c>
      <c r="G102" s="28">
        <v>1.0276267914055526</v>
      </c>
      <c r="H102" s="52">
        <v>0.34674240596264816</v>
      </c>
      <c r="I102" s="52">
        <v>-2.5757928417630801E-2</v>
      </c>
      <c r="J102" s="29">
        <v>10.120031830959569</v>
      </c>
      <c r="K102" s="61">
        <v>6.2967798476000758E-2</v>
      </c>
      <c r="M102" s="92" t="s">
        <v>69</v>
      </c>
      <c r="N102" s="27">
        <v>0.55673671941835923</v>
      </c>
      <c r="O102" s="28">
        <v>0.85725681051950819</v>
      </c>
      <c r="P102" s="28">
        <v>0.72211408343305805</v>
      </c>
      <c r="Q102" s="28">
        <v>0.56151447056657333</v>
      </c>
      <c r="R102" s="52">
        <v>0.3666349148838427</v>
      </c>
      <c r="S102" s="29">
        <v>6.5992812019343852</v>
      </c>
      <c r="T102" s="28">
        <v>0.69160676490460193</v>
      </c>
      <c r="U102" s="52">
        <v>0.32787734104820027</v>
      </c>
      <c r="V102" s="28">
        <v>0.82806170130349877</v>
      </c>
      <c r="W102" s="61">
        <v>0.46438028524313374</v>
      </c>
    </row>
    <row r="103" spans="1:23">
      <c r="A103" s="74" t="s">
        <v>63</v>
      </c>
      <c r="B103" s="33">
        <v>4.410446221257714E-2</v>
      </c>
      <c r="C103" s="55">
        <v>3.8524980071602676E-2</v>
      </c>
      <c r="D103" s="55">
        <v>9.3975444452230925E-2</v>
      </c>
      <c r="E103" s="55">
        <v>7.9603044873468573E-2</v>
      </c>
      <c r="F103" s="55">
        <v>0.26437166038628085</v>
      </c>
      <c r="G103" s="34">
        <v>1.098119415306533</v>
      </c>
      <c r="H103" s="34">
        <v>0.78049998989545954</v>
      </c>
      <c r="I103" s="55">
        <v>1.3736565066269076E-2</v>
      </c>
      <c r="J103" s="35">
        <v>9.2107394997576737</v>
      </c>
      <c r="K103" s="64">
        <v>9.8231948551354781E-2</v>
      </c>
      <c r="M103" s="93" t="s">
        <v>69</v>
      </c>
      <c r="N103" s="33">
        <v>0.37799352940277275</v>
      </c>
      <c r="O103" s="34">
        <v>0.74827587444976129</v>
      </c>
      <c r="P103" s="34">
        <v>0.74154577776844299</v>
      </c>
      <c r="Q103" s="55">
        <v>0.46293867056509769</v>
      </c>
      <c r="R103" s="55">
        <v>0.45575086004136683</v>
      </c>
      <c r="S103" s="35">
        <v>5.6679562264399266</v>
      </c>
      <c r="T103" s="34">
        <v>0.87482330311049172</v>
      </c>
      <c r="U103" s="55">
        <v>0.24014264770407934</v>
      </c>
      <c r="V103" s="34">
        <v>1.1095176133274651</v>
      </c>
      <c r="W103" s="36">
        <v>0.62517596392187436</v>
      </c>
    </row>
    <row r="104" spans="1:23">
      <c r="A104" s="75" t="s">
        <v>63</v>
      </c>
      <c r="B104" s="60">
        <v>1.2156302181864989E-3</v>
      </c>
      <c r="C104" s="57">
        <v>-1.0568584519905371E-2</v>
      </c>
      <c r="D104" s="57">
        <v>-3.2631366329522848E-2</v>
      </c>
      <c r="E104" s="57">
        <v>-2.5361690504871168E-2</v>
      </c>
      <c r="F104" s="57">
        <v>0.24010880597200737</v>
      </c>
      <c r="G104" s="57">
        <v>0.9272193882383043</v>
      </c>
      <c r="H104" s="57">
        <v>0.32419855546222864</v>
      </c>
      <c r="I104" s="57">
        <v>-8.364897848226284E-2</v>
      </c>
      <c r="J104" s="41">
        <v>8.060646541113595</v>
      </c>
      <c r="K104" s="62">
        <v>1.8736095052378193E-2</v>
      </c>
      <c r="M104" s="94" t="s">
        <v>69</v>
      </c>
      <c r="N104" s="60">
        <v>-0.12050446143348047</v>
      </c>
      <c r="O104" s="40">
        <v>0.64077707640193338</v>
      </c>
      <c r="P104" s="40">
        <v>0.60116132555183421</v>
      </c>
      <c r="Q104" s="57">
        <v>0.37548721021111009</v>
      </c>
      <c r="R104" s="57">
        <v>0.3331969948977917</v>
      </c>
      <c r="S104" s="41">
        <v>5.6609108254440992</v>
      </c>
      <c r="T104" s="40">
        <v>0.68707168940912422</v>
      </c>
      <c r="U104" s="57">
        <v>0.29845756047603494</v>
      </c>
      <c r="V104" s="40">
        <v>0.79395158854274095</v>
      </c>
      <c r="W104" s="62">
        <v>0.4499054305123768</v>
      </c>
    </row>
    <row r="105" spans="1:23">
      <c r="B105" s="98">
        <f>AVERAGE(B102:B104)</f>
        <v>2.5262789758328835E-2</v>
      </c>
      <c r="C105" s="98">
        <f t="shared" ref="C105" si="366">AVERAGE(C102:C104)</f>
        <v>2.0731621989203902E-2</v>
      </c>
      <c r="D105" s="98">
        <f t="shared" ref="D105" si="367">AVERAGE(D102:D104)</f>
        <v>2.5518669940965955E-2</v>
      </c>
      <c r="E105" s="98">
        <f t="shared" ref="E105" si="368">AVERAGE(E102:E104)</f>
        <v>5.3217176297295048E-2</v>
      </c>
      <c r="F105" s="98">
        <f t="shared" ref="F105" si="369">AVERAGE(F102:F104)</f>
        <v>0.21523976923164814</v>
      </c>
      <c r="G105" s="98">
        <f t="shared" ref="G105" si="370">AVERAGE(G102:G104)</f>
        <v>1.0176551983167965</v>
      </c>
      <c r="H105" s="98">
        <f t="shared" ref="H105" si="371">AVERAGE(H102:H104)</f>
        <v>0.4838136504401121</v>
      </c>
      <c r="I105" s="98">
        <f t="shared" ref="I105" si="372">AVERAGE(I102:I104)</f>
        <v>-3.1890113944541519E-2</v>
      </c>
      <c r="J105" s="98">
        <f t="shared" ref="J105" si="373">AVERAGE(J102:J104)</f>
        <v>9.1304726239436125</v>
      </c>
      <c r="K105" s="98">
        <f t="shared" ref="K105" si="374">AVERAGE(K102:K104)</f>
        <v>5.9978614026577913E-2</v>
      </c>
      <c r="L105" s="98"/>
      <c r="M105" s="98"/>
      <c r="N105" s="98">
        <f t="shared" ref="N105" si="375">AVERAGE(N102:N104)</f>
        <v>0.27140859579588383</v>
      </c>
      <c r="O105" s="98">
        <f t="shared" ref="O105" si="376">AVERAGE(O102:O104)</f>
        <v>0.74876992045706758</v>
      </c>
      <c r="P105" s="98">
        <f t="shared" ref="P105" si="377">AVERAGE(P102:P104)</f>
        <v>0.68827372891777838</v>
      </c>
      <c r="Q105" s="98">
        <f t="shared" ref="Q105" si="378">AVERAGE(Q102:Q104)</f>
        <v>0.466646783780927</v>
      </c>
      <c r="R105" s="98">
        <f t="shared" ref="R105" si="379">AVERAGE(R102:R104)</f>
        <v>0.3851942566076671</v>
      </c>
      <c r="S105" s="98">
        <f t="shared" ref="S105" si="380">AVERAGE(S102:S104)</f>
        <v>5.9760494179394703</v>
      </c>
      <c r="T105" s="98">
        <f t="shared" ref="T105" si="381">AVERAGE(T102:T104)</f>
        <v>0.75116725247473914</v>
      </c>
      <c r="U105" s="98">
        <f t="shared" ref="U105" si="382">AVERAGE(U102:U104)</f>
        <v>0.28882584974277153</v>
      </c>
      <c r="V105" s="98">
        <f t="shared" ref="V105" si="383">AVERAGE(V102:V104)</f>
        <v>0.91051030105790165</v>
      </c>
      <c r="W105" s="98">
        <f t="shared" ref="W105" si="384">AVERAGE(W102:W104)</f>
        <v>0.51315389322579497</v>
      </c>
    </row>
    <row r="106" spans="1:23">
      <c r="G106"/>
      <c r="H106"/>
      <c r="I106"/>
      <c r="J106"/>
      <c r="K106"/>
    </row>
    <row r="107" spans="1:23">
      <c r="A107" s="89" t="s">
        <v>58</v>
      </c>
      <c r="B107" s="59">
        <v>0.28691550543915267</v>
      </c>
      <c r="C107" s="28">
        <v>0.50899353236471057</v>
      </c>
      <c r="D107" s="52">
        <v>0.48891218174012013</v>
      </c>
      <c r="E107" s="52">
        <v>0.35342141559436485</v>
      </c>
      <c r="F107" s="52">
        <v>0.32911655749291135</v>
      </c>
      <c r="G107" s="29">
        <v>4.1149429361900864</v>
      </c>
      <c r="H107" s="28">
        <v>1.6065151223659517</v>
      </c>
      <c r="I107" s="28">
        <v>0.86702111200057375</v>
      </c>
      <c r="J107" s="29">
        <v>2.6892797468966356</v>
      </c>
      <c r="K107" s="30">
        <v>0.69199689595719749</v>
      </c>
      <c r="M107" s="92" t="s">
        <v>69</v>
      </c>
      <c r="N107" s="27">
        <v>0.55673671941835923</v>
      </c>
      <c r="O107" s="28">
        <v>0.85725681051950819</v>
      </c>
      <c r="P107" s="28">
        <v>0.72211408343305805</v>
      </c>
      <c r="Q107" s="28">
        <v>0.56151447056657333</v>
      </c>
      <c r="R107" s="52">
        <v>0.3666349148838427</v>
      </c>
      <c r="S107" s="29">
        <v>6.5992812019343852</v>
      </c>
      <c r="T107" s="28">
        <v>0.69160676490460193</v>
      </c>
      <c r="U107" s="52">
        <v>0.32787734104820027</v>
      </c>
      <c r="V107" s="28">
        <v>0.82806170130349877</v>
      </c>
      <c r="W107" s="61">
        <v>0.46438028524313374</v>
      </c>
    </row>
    <row r="108" spans="1:23">
      <c r="A108" s="90" t="s">
        <v>58</v>
      </c>
      <c r="B108" s="33">
        <v>0.26177657133164417</v>
      </c>
      <c r="C108" s="55">
        <v>0.26643040465525963</v>
      </c>
      <c r="D108" s="34">
        <v>0.6920267480593596</v>
      </c>
      <c r="E108" s="55">
        <v>0.43030929190409584</v>
      </c>
      <c r="F108" s="55">
        <v>0.30064646252242572</v>
      </c>
      <c r="G108" s="35">
        <v>4.6233811741735726</v>
      </c>
      <c r="H108" s="34">
        <v>1.6722639696057819</v>
      </c>
      <c r="I108" s="34">
        <v>0.50078572856437797</v>
      </c>
      <c r="J108" s="34">
        <v>2.0870882350456146</v>
      </c>
      <c r="K108" s="64">
        <v>0.32863222590297075</v>
      </c>
      <c r="M108" s="93" t="s">
        <v>69</v>
      </c>
      <c r="N108" s="33">
        <v>0.37799352940277275</v>
      </c>
      <c r="O108" s="34">
        <v>0.74827587444976129</v>
      </c>
      <c r="P108" s="34">
        <v>0.74154577776844299</v>
      </c>
      <c r="Q108" s="55">
        <v>0.46293867056509769</v>
      </c>
      <c r="R108" s="55">
        <v>0.45575086004136683</v>
      </c>
      <c r="S108" s="35">
        <v>5.6679562264399266</v>
      </c>
      <c r="T108" s="34">
        <v>0.87482330311049172</v>
      </c>
      <c r="U108" s="55">
        <v>0.24014264770407934</v>
      </c>
      <c r="V108" s="34">
        <v>1.1095176133274651</v>
      </c>
      <c r="W108" s="36">
        <v>0.62517596392187436</v>
      </c>
    </row>
    <row r="109" spans="1:23">
      <c r="A109" s="91" t="s">
        <v>58</v>
      </c>
      <c r="B109" s="60">
        <v>0.17619012239195897</v>
      </c>
      <c r="C109" s="57">
        <v>0.40948050175511636</v>
      </c>
      <c r="D109" s="40">
        <v>0.53352268118341084</v>
      </c>
      <c r="E109" s="57">
        <v>0.37826269703597443</v>
      </c>
      <c r="F109" s="57">
        <v>0.23104394814368609</v>
      </c>
      <c r="G109" s="41">
        <v>4.5309351219042275</v>
      </c>
      <c r="H109" s="40">
        <v>1.448757041383093</v>
      </c>
      <c r="I109" s="57">
        <v>0.2848418309507959</v>
      </c>
      <c r="J109" s="40">
        <v>1.5777642724126553</v>
      </c>
      <c r="K109" s="62">
        <v>0.32874596503228309</v>
      </c>
      <c r="M109" s="94" t="s">
        <v>69</v>
      </c>
      <c r="N109" s="60">
        <v>-0.12050446143348047</v>
      </c>
      <c r="O109" s="40">
        <v>0.64077707640193338</v>
      </c>
      <c r="P109" s="40">
        <v>0.60116132555183421</v>
      </c>
      <c r="Q109" s="57">
        <v>0.37548721021111009</v>
      </c>
      <c r="R109" s="57">
        <v>0.3331969948977917</v>
      </c>
      <c r="S109" s="41">
        <v>5.6609108254440992</v>
      </c>
      <c r="T109" s="40">
        <v>0.68707168940912422</v>
      </c>
      <c r="U109" s="57">
        <v>0.29845756047603494</v>
      </c>
      <c r="V109" s="40">
        <v>0.79395158854274095</v>
      </c>
      <c r="W109" s="62">
        <v>0.4499054305123768</v>
      </c>
    </row>
    <row r="110" spans="1:23">
      <c r="B110" s="98">
        <f>AVERAGE(B107:B109)</f>
        <v>0.2416273997209186</v>
      </c>
      <c r="C110" s="98">
        <f t="shared" ref="C110" si="385">AVERAGE(C107:C109)</f>
        <v>0.39496814625836224</v>
      </c>
      <c r="D110" s="98">
        <f t="shared" ref="D110" si="386">AVERAGE(D107:D109)</f>
        <v>0.57148720366096351</v>
      </c>
      <c r="E110" s="98">
        <f t="shared" ref="E110" si="387">AVERAGE(E107:E109)</f>
        <v>0.38733113484481169</v>
      </c>
      <c r="F110" s="98">
        <f t="shared" ref="F110" si="388">AVERAGE(F107:F109)</f>
        <v>0.28693565605300769</v>
      </c>
      <c r="G110" s="98">
        <f t="shared" ref="G110" si="389">AVERAGE(G107:G109)</f>
        <v>4.4230864107559631</v>
      </c>
      <c r="H110" s="98">
        <f t="shared" ref="H110" si="390">AVERAGE(H107:H109)</f>
        <v>1.5758453777849422</v>
      </c>
      <c r="I110" s="98">
        <f t="shared" ref="I110" si="391">AVERAGE(I107:I109)</f>
        <v>0.55088289050524919</v>
      </c>
      <c r="J110" s="98">
        <f t="shared" ref="J110" si="392">AVERAGE(J107:J109)</f>
        <v>2.1180440847849686</v>
      </c>
      <c r="K110" s="98">
        <f t="shared" ref="K110" si="393">AVERAGE(K107:K109)</f>
        <v>0.44979169563081706</v>
      </c>
      <c r="L110" s="98"/>
      <c r="M110" s="98"/>
      <c r="N110" s="98">
        <f t="shared" ref="N110" si="394">AVERAGE(N107:N109)</f>
        <v>0.27140859579588383</v>
      </c>
      <c r="O110" s="98">
        <f t="shared" ref="O110" si="395">AVERAGE(O107:O109)</f>
        <v>0.74876992045706758</v>
      </c>
      <c r="P110" s="98">
        <f t="shared" ref="P110" si="396">AVERAGE(P107:P109)</f>
        <v>0.68827372891777838</v>
      </c>
      <c r="Q110" s="98">
        <f t="shared" ref="Q110" si="397">AVERAGE(Q107:Q109)</f>
        <v>0.466646783780927</v>
      </c>
      <c r="R110" s="98">
        <f t="shared" ref="R110" si="398">AVERAGE(R107:R109)</f>
        <v>0.3851942566076671</v>
      </c>
      <c r="S110" s="98">
        <f t="shared" ref="S110" si="399">AVERAGE(S107:S109)</f>
        <v>5.9760494179394703</v>
      </c>
      <c r="T110" s="98">
        <f t="shared" ref="T110" si="400">AVERAGE(T107:T109)</f>
        <v>0.75116725247473914</v>
      </c>
      <c r="U110" s="98">
        <f t="shared" ref="U110" si="401">AVERAGE(U107:U109)</f>
        <v>0.28882584974277153</v>
      </c>
      <c r="V110" s="98">
        <f t="shared" ref="V110" si="402">AVERAGE(V107:V109)</f>
        <v>0.91051030105790165</v>
      </c>
      <c r="W110" s="98">
        <f t="shared" ref="W110" si="403">AVERAGE(W107:W109)</f>
        <v>0.51315389322579497</v>
      </c>
    </row>
    <row r="111" spans="1:23">
      <c r="G111"/>
      <c r="H111"/>
      <c r="I111"/>
      <c r="J111"/>
      <c r="K111"/>
    </row>
    <row r="112" spans="1:23">
      <c r="A112" s="81" t="s">
        <v>57</v>
      </c>
      <c r="B112" s="35">
        <v>1.3660338153835405</v>
      </c>
      <c r="C112" s="44">
        <v>1.1119657686864197</v>
      </c>
      <c r="D112" s="44">
        <v>1.266412912122735</v>
      </c>
      <c r="E112" s="45">
        <v>0.94158742770122839</v>
      </c>
      <c r="F112" s="45">
        <v>0.3825606422930149</v>
      </c>
      <c r="G112" s="44">
        <v>2.3731097172450495</v>
      </c>
      <c r="H112" s="45">
        <v>1.1238291959513089</v>
      </c>
      <c r="I112" s="45">
        <v>0.59219431295774749</v>
      </c>
      <c r="J112" s="45">
        <v>0.84128197804235971</v>
      </c>
      <c r="K112" s="45">
        <v>0.75730429745988415</v>
      </c>
      <c r="M112" s="81" t="s">
        <v>55</v>
      </c>
      <c r="N112" s="27">
        <v>0.51552765875369244</v>
      </c>
      <c r="O112" s="52">
        <v>0.43032862148437179</v>
      </c>
      <c r="P112" s="28">
        <v>1.2177632647618979</v>
      </c>
      <c r="Q112" s="28">
        <v>0.81125344139273092</v>
      </c>
      <c r="R112" s="28">
        <v>2.2465516028360848</v>
      </c>
      <c r="S112" s="28">
        <v>2.1746374113761977</v>
      </c>
      <c r="T112" s="28">
        <v>1.0238235327691694</v>
      </c>
      <c r="U112" s="28">
        <v>0.64805498264746308</v>
      </c>
      <c r="V112" s="52">
        <v>0.44835817857994376</v>
      </c>
      <c r="W112" s="30">
        <v>1.2998915444703905</v>
      </c>
    </row>
    <row r="113" spans="1:23">
      <c r="A113" s="82" t="s">
        <v>57</v>
      </c>
      <c r="B113" s="44">
        <v>1.8399846245438036</v>
      </c>
      <c r="C113" s="44">
        <v>1.7890801535613372</v>
      </c>
      <c r="D113" s="44">
        <v>1.5328945192541192</v>
      </c>
      <c r="E113" s="45">
        <v>0.855788056664193</v>
      </c>
      <c r="F113" s="45">
        <v>0.39503726340066531</v>
      </c>
      <c r="G113" s="44">
        <v>2.3456898903100849</v>
      </c>
      <c r="H113" s="45">
        <v>1.2315039503971577</v>
      </c>
      <c r="I113" s="45">
        <v>0.68165882451510096</v>
      </c>
      <c r="J113" s="45">
        <v>1.0776385553787784</v>
      </c>
      <c r="K113" s="45">
        <v>0.83095167345889309</v>
      </c>
      <c r="M113" s="82" t="s">
        <v>55</v>
      </c>
      <c r="N113" s="33">
        <v>0.40656155704700409</v>
      </c>
      <c r="O113" s="55">
        <v>0.27670442571450937</v>
      </c>
      <c r="P113" s="34">
        <v>1.1624019621177537</v>
      </c>
      <c r="Q113" s="34">
        <v>1.0587767232854279</v>
      </c>
      <c r="R113" s="34">
        <v>1.717261447091615</v>
      </c>
      <c r="S113" s="34">
        <v>2.2681622635021155</v>
      </c>
      <c r="T113" s="34">
        <v>0.70214427508675992</v>
      </c>
      <c r="U113" s="34">
        <v>0.65741085825605816</v>
      </c>
      <c r="V113" s="55">
        <v>0.49828402635465097</v>
      </c>
      <c r="W113" s="36">
        <v>2.1837560221060901</v>
      </c>
    </row>
    <row r="114" spans="1:23">
      <c r="A114" s="83" t="s">
        <v>57</v>
      </c>
      <c r="B114" s="45">
        <v>0.78874023018549455</v>
      </c>
      <c r="C114" s="45">
        <v>1.0932674067031212</v>
      </c>
      <c r="D114" s="45">
        <v>1.1006839772297892</v>
      </c>
      <c r="E114" s="45">
        <v>0.74079743101036355</v>
      </c>
      <c r="F114" s="45">
        <v>0.38958404206417546</v>
      </c>
      <c r="G114" s="44">
        <v>2.5610469544937451</v>
      </c>
      <c r="H114" s="45">
        <v>1.3314826360405303</v>
      </c>
      <c r="I114" s="45">
        <v>0.45332437455947133</v>
      </c>
      <c r="J114" s="45">
        <v>0.66600953787371475</v>
      </c>
      <c r="K114" s="45">
        <v>0.53855583051217182</v>
      </c>
      <c r="M114" s="83" t="s">
        <v>55</v>
      </c>
      <c r="N114" s="60">
        <v>0.40319588011117252</v>
      </c>
      <c r="O114" s="57">
        <v>0.26410018271292346</v>
      </c>
      <c r="P114" s="40">
        <v>1.2458611143762244</v>
      </c>
      <c r="Q114" s="40">
        <v>0.89217938141989883</v>
      </c>
      <c r="R114" s="40">
        <v>1.9952368141100474</v>
      </c>
      <c r="S114" s="40">
        <v>2.1044435322258397</v>
      </c>
      <c r="T114" s="40">
        <v>0.95323252609301623</v>
      </c>
      <c r="U114" s="40">
        <v>0.80737687957615856</v>
      </c>
      <c r="V114" s="40">
        <v>0.62651009029636318</v>
      </c>
      <c r="W114" s="58">
        <v>1.9602097994444292</v>
      </c>
    </row>
    <row r="115" spans="1:23">
      <c r="B115" s="98">
        <f>AVERAGE(B112:B114)</f>
        <v>1.3315862233709461</v>
      </c>
      <c r="C115" s="98">
        <f t="shared" ref="C115" si="404">AVERAGE(C112:C114)</f>
        <v>1.3314377763169594</v>
      </c>
      <c r="D115" s="98">
        <f t="shared" ref="D115" si="405">AVERAGE(D112:D114)</f>
        <v>1.2999971362022145</v>
      </c>
      <c r="E115" s="98">
        <f t="shared" ref="E115" si="406">AVERAGE(E112:E114)</f>
        <v>0.84605763845859494</v>
      </c>
      <c r="F115" s="98">
        <f t="shared" ref="F115" si="407">AVERAGE(F112:F114)</f>
        <v>0.38906064925261852</v>
      </c>
      <c r="G115" s="98">
        <f t="shared" ref="G115" si="408">AVERAGE(G112:G114)</f>
        <v>2.4266155206829598</v>
      </c>
      <c r="H115" s="98">
        <f t="shared" ref="H115" si="409">AVERAGE(H112:H114)</f>
        <v>1.2289385941296656</v>
      </c>
      <c r="I115" s="98">
        <f t="shared" ref="I115" si="410">AVERAGE(I112:I114)</f>
        <v>0.57572583734410665</v>
      </c>
      <c r="J115" s="98">
        <f t="shared" ref="J115" si="411">AVERAGE(J112:J114)</f>
        <v>0.86164335709828421</v>
      </c>
      <c r="K115" s="98">
        <f t="shared" ref="K115" si="412">AVERAGE(K112:K114)</f>
        <v>0.70893726714364969</v>
      </c>
      <c r="L115" s="98"/>
      <c r="M115" s="98"/>
      <c r="N115" s="98">
        <f t="shared" ref="N115" si="413">AVERAGE(N112:N114)</f>
        <v>0.4417616986372897</v>
      </c>
      <c r="O115" s="98">
        <f t="shared" ref="O115" si="414">AVERAGE(O112:O114)</f>
        <v>0.32371107663726822</v>
      </c>
      <c r="P115" s="98">
        <f t="shared" ref="P115" si="415">AVERAGE(P112:P114)</f>
        <v>1.2086754470852921</v>
      </c>
      <c r="Q115" s="98">
        <f t="shared" ref="Q115" si="416">AVERAGE(Q112:Q114)</f>
        <v>0.9207365153660193</v>
      </c>
      <c r="R115" s="98">
        <f t="shared" ref="R115" si="417">AVERAGE(R112:R114)</f>
        <v>1.9863499546792491</v>
      </c>
      <c r="S115" s="98">
        <f t="shared" ref="S115" si="418">AVERAGE(S112:S114)</f>
        <v>2.182414402368051</v>
      </c>
      <c r="T115" s="98">
        <f t="shared" ref="T115" si="419">AVERAGE(T112:T114)</f>
        <v>0.89306677798298184</v>
      </c>
      <c r="U115" s="98">
        <f t="shared" ref="U115" si="420">AVERAGE(U112:U114)</f>
        <v>0.70428090682655997</v>
      </c>
      <c r="V115" s="98">
        <f t="shared" ref="V115" si="421">AVERAGE(V112:V114)</f>
        <v>0.5243840984103193</v>
      </c>
      <c r="W115" s="98">
        <f t="shared" ref="W115" si="422">AVERAGE(W112:W114)</f>
        <v>1.8146191220069696</v>
      </c>
    </row>
    <row r="116" spans="1:23">
      <c r="G116"/>
      <c r="H116"/>
      <c r="I116"/>
      <c r="J116"/>
      <c r="K116"/>
    </row>
    <row r="117" spans="1:23">
      <c r="A117" s="95" t="s">
        <v>71</v>
      </c>
      <c r="B117" s="59">
        <v>0.2290448547398713</v>
      </c>
      <c r="C117" s="52">
        <v>0.39663708315982965</v>
      </c>
      <c r="D117" s="28">
        <v>0.87678804786228381</v>
      </c>
      <c r="E117" s="52">
        <v>0.49625307638634647</v>
      </c>
      <c r="F117" s="28">
        <v>0.53007499397341284</v>
      </c>
      <c r="G117" s="28">
        <v>2.4770212355341945</v>
      </c>
      <c r="H117" s="29">
        <v>5.6728414578250606</v>
      </c>
      <c r="I117" s="28">
        <v>0.55820496073573311</v>
      </c>
      <c r="J117" s="28">
        <v>2.1453523541329753</v>
      </c>
      <c r="K117" s="61">
        <v>0.46028561715466354</v>
      </c>
      <c r="M117" s="81" t="s">
        <v>55</v>
      </c>
      <c r="N117" s="27">
        <v>0.51552765875369244</v>
      </c>
      <c r="O117" s="52">
        <v>0.43032862148437179</v>
      </c>
      <c r="P117" s="28">
        <v>1.2177632647618979</v>
      </c>
      <c r="Q117" s="28">
        <v>0.81125344139273092</v>
      </c>
      <c r="R117" s="28">
        <v>2.2465516028360848</v>
      </c>
      <c r="S117" s="28">
        <v>2.1746374113761977</v>
      </c>
      <c r="T117" s="28">
        <v>1.0238235327691694</v>
      </c>
      <c r="U117" s="28">
        <v>0.64805498264746308</v>
      </c>
      <c r="V117" s="52">
        <v>0.44835817857994376</v>
      </c>
      <c r="W117" s="30">
        <v>1.2998915444703905</v>
      </c>
    </row>
    <row r="118" spans="1:23">
      <c r="A118" s="96" t="s">
        <v>71</v>
      </c>
      <c r="B118" s="33">
        <v>0.31532979421588198</v>
      </c>
      <c r="C118" s="55">
        <v>0.36957347712039529</v>
      </c>
      <c r="D118" s="34">
        <v>0.83597796960583515</v>
      </c>
      <c r="E118" s="55">
        <v>0.13740341435862216</v>
      </c>
      <c r="F118" s="55">
        <v>0.34912490967569204</v>
      </c>
      <c r="G118" s="35">
        <v>2.7203975863821643</v>
      </c>
      <c r="H118" s="34">
        <v>1.5953821545159563</v>
      </c>
      <c r="I118" s="34">
        <v>1.3425393335769411</v>
      </c>
      <c r="J118" s="34">
        <v>0.59479334006876239</v>
      </c>
      <c r="K118" s="64">
        <v>0.46024727514863051</v>
      </c>
      <c r="M118" s="82" t="s">
        <v>55</v>
      </c>
      <c r="N118" s="33">
        <v>0.40656155704700409</v>
      </c>
      <c r="O118" s="55">
        <v>0.27670442571450937</v>
      </c>
      <c r="P118" s="34">
        <v>1.1624019621177537</v>
      </c>
      <c r="Q118" s="34">
        <v>1.0587767232854279</v>
      </c>
      <c r="R118" s="34">
        <v>1.717261447091615</v>
      </c>
      <c r="S118" s="34">
        <v>2.2681622635021155</v>
      </c>
      <c r="T118" s="34">
        <v>0.70214427508675992</v>
      </c>
      <c r="U118" s="34">
        <v>0.65741085825605816</v>
      </c>
      <c r="V118" s="55">
        <v>0.49828402635465097</v>
      </c>
      <c r="W118" s="36">
        <v>2.1837560221060901</v>
      </c>
    </row>
    <row r="119" spans="1:23">
      <c r="A119" s="97" t="s">
        <v>71</v>
      </c>
      <c r="B119" s="39">
        <v>0.53737960817777775</v>
      </c>
      <c r="C119" s="40">
        <v>0.62063376945235882</v>
      </c>
      <c r="D119" s="40">
        <v>0.51795736465779862</v>
      </c>
      <c r="E119" s="57">
        <v>0.22579705219632359</v>
      </c>
      <c r="F119" s="57">
        <v>0.38822451272157665</v>
      </c>
      <c r="G119" s="41">
        <v>2.6430973041475938</v>
      </c>
      <c r="H119" s="41">
        <v>3.435405366968733</v>
      </c>
      <c r="I119" s="40">
        <v>0.88588483498011339</v>
      </c>
      <c r="J119" s="40">
        <v>0.90805305225044242</v>
      </c>
      <c r="K119" s="62">
        <v>0.27429419827402951</v>
      </c>
      <c r="M119" s="83" t="s">
        <v>55</v>
      </c>
      <c r="N119" s="60">
        <v>0.40319588011117252</v>
      </c>
      <c r="O119" s="57">
        <v>0.26410018271292346</v>
      </c>
      <c r="P119" s="40">
        <v>1.2458611143762244</v>
      </c>
      <c r="Q119" s="40">
        <v>0.89217938141989883</v>
      </c>
      <c r="R119" s="40">
        <v>1.9952368141100474</v>
      </c>
      <c r="S119" s="40">
        <v>2.1044435322258397</v>
      </c>
      <c r="T119" s="40">
        <v>0.95323252609301623</v>
      </c>
      <c r="U119" s="40">
        <v>0.80737687957615856</v>
      </c>
      <c r="V119" s="40">
        <v>0.62651009029636318</v>
      </c>
      <c r="W119" s="58">
        <v>1.9602097994444292</v>
      </c>
    </row>
    <row r="120" spans="1:23">
      <c r="B120" s="98">
        <f>AVERAGE(B117:B119)</f>
        <v>0.36058475237784365</v>
      </c>
      <c r="C120" s="98">
        <f t="shared" ref="C120" si="423">AVERAGE(C117:C119)</f>
        <v>0.46228144324419462</v>
      </c>
      <c r="D120" s="98">
        <f t="shared" ref="D120" si="424">AVERAGE(D117:D119)</f>
        <v>0.74357446070863931</v>
      </c>
      <c r="E120" s="98">
        <f t="shared" ref="E120" si="425">AVERAGE(E117:E119)</f>
        <v>0.28648451431376409</v>
      </c>
      <c r="F120" s="98">
        <f t="shared" ref="F120" si="426">AVERAGE(F117:F119)</f>
        <v>0.42247480545689386</v>
      </c>
      <c r="G120" s="98">
        <f t="shared" ref="G120" si="427">AVERAGE(G117:G119)</f>
        <v>2.6135053753546509</v>
      </c>
      <c r="H120" s="98">
        <f t="shared" ref="H120" si="428">AVERAGE(H117:H119)</f>
        <v>3.5678763264365831</v>
      </c>
      <c r="I120" s="98">
        <f t="shared" ref="I120" si="429">AVERAGE(I117:I119)</f>
        <v>0.92887637643092924</v>
      </c>
      <c r="J120" s="98">
        <f t="shared" ref="J120" si="430">AVERAGE(J117:J119)</f>
        <v>1.2160662488173934</v>
      </c>
      <c r="K120" s="98">
        <f t="shared" ref="K120" si="431">AVERAGE(K117:K119)</f>
        <v>0.39827569685910785</v>
      </c>
      <c r="L120" s="98"/>
      <c r="M120" s="98"/>
      <c r="N120" s="98">
        <f t="shared" ref="N120" si="432">AVERAGE(N117:N119)</f>
        <v>0.4417616986372897</v>
      </c>
      <c r="O120" s="98">
        <f t="shared" ref="O120" si="433">AVERAGE(O117:O119)</f>
        <v>0.32371107663726822</v>
      </c>
      <c r="P120" s="98">
        <f t="shared" ref="P120" si="434">AVERAGE(P117:P119)</f>
        <v>1.2086754470852921</v>
      </c>
      <c r="Q120" s="98">
        <f t="shared" ref="Q120" si="435">AVERAGE(Q117:Q119)</f>
        <v>0.9207365153660193</v>
      </c>
      <c r="R120" s="98">
        <f t="shared" ref="R120" si="436">AVERAGE(R117:R119)</f>
        <v>1.9863499546792491</v>
      </c>
      <c r="S120" s="98">
        <f t="shared" ref="S120" si="437">AVERAGE(S117:S119)</f>
        <v>2.182414402368051</v>
      </c>
      <c r="T120" s="98">
        <f t="shared" ref="T120" si="438">AVERAGE(T117:T119)</f>
        <v>0.89306677798298184</v>
      </c>
      <c r="U120" s="98">
        <f t="shared" ref="U120" si="439">AVERAGE(U117:U119)</f>
        <v>0.70428090682655997</v>
      </c>
      <c r="V120" s="98">
        <f t="shared" ref="V120" si="440">AVERAGE(V117:V119)</f>
        <v>0.5243840984103193</v>
      </c>
      <c r="W120" s="98">
        <f t="shared" ref="W120" si="441">AVERAGE(W117:W119)</f>
        <v>1.8146191220069696</v>
      </c>
    </row>
    <row r="122" spans="1:23">
      <c r="A122" s="92" t="s">
        <v>69</v>
      </c>
      <c r="B122" s="27">
        <v>0.55673671941835923</v>
      </c>
      <c r="C122" s="28">
        <v>0.85725681051950819</v>
      </c>
      <c r="D122" s="28">
        <v>0.72211408343305805</v>
      </c>
      <c r="E122" s="28">
        <v>0.56151447056657333</v>
      </c>
      <c r="F122" s="52">
        <v>0.3666349148838427</v>
      </c>
      <c r="G122" s="29">
        <v>6.5992812019343852</v>
      </c>
      <c r="H122" s="28">
        <v>0.69160676490460193</v>
      </c>
      <c r="I122" s="52">
        <v>0.32787734104820027</v>
      </c>
      <c r="J122" s="28">
        <v>0.82806170130349877</v>
      </c>
      <c r="K122" s="61">
        <v>0.46438028524313374</v>
      </c>
      <c r="M122" s="81" t="s">
        <v>53</v>
      </c>
      <c r="N122" s="27">
        <v>0.50005347665077149</v>
      </c>
      <c r="O122" s="28">
        <v>0.85088032491685894</v>
      </c>
      <c r="P122" s="29">
        <v>1.3061293515782473</v>
      </c>
      <c r="Q122" s="28">
        <v>0.73339569131174909</v>
      </c>
      <c r="R122" s="28">
        <v>0.58567399493132699</v>
      </c>
      <c r="S122" s="29">
        <v>2.7578466562596269</v>
      </c>
      <c r="T122" s="29">
        <v>1.5169009574102734</v>
      </c>
      <c r="U122" s="28">
        <v>0.76343052860153815</v>
      </c>
      <c r="V122" s="29">
        <v>1.4082281443946993</v>
      </c>
      <c r="W122" s="30">
        <v>1.0846460649970691</v>
      </c>
    </row>
    <row r="123" spans="1:23">
      <c r="A123" s="93" t="s">
        <v>69</v>
      </c>
      <c r="B123" s="33">
        <v>0.37799352940277275</v>
      </c>
      <c r="C123" s="34">
        <v>0.74827587444976129</v>
      </c>
      <c r="D123" s="34">
        <v>0.74154577776844299</v>
      </c>
      <c r="E123" s="55">
        <v>0.46293867056509769</v>
      </c>
      <c r="F123" s="55">
        <v>0.45575086004136683</v>
      </c>
      <c r="G123" s="35">
        <v>5.6679562264399266</v>
      </c>
      <c r="H123" s="34">
        <v>0.87482330311049172</v>
      </c>
      <c r="I123" s="55">
        <v>0.24014264770407934</v>
      </c>
      <c r="J123" s="34">
        <v>1.1095176133274651</v>
      </c>
      <c r="K123" s="36">
        <v>0.62517596392187436</v>
      </c>
      <c r="M123" s="82" t="s">
        <v>53</v>
      </c>
      <c r="N123" s="33">
        <v>0.21720324652088496</v>
      </c>
      <c r="O123" s="34">
        <v>0.8483338826945428</v>
      </c>
      <c r="P123" s="35">
        <v>1.712895566778502</v>
      </c>
      <c r="Q123" s="34">
        <v>0.51326683022261632</v>
      </c>
      <c r="R123" s="34">
        <v>0.31369905196916975</v>
      </c>
      <c r="S123" s="35">
        <v>2.4471784376964481</v>
      </c>
      <c r="T123" s="35">
        <v>1.4783858490425137</v>
      </c>
      <c r="U123" s="34">
        <v>0.8050221361208667</v>
      </c>
      <c r="V123" s="34">
        <v>0.92214098828041136</v>
      </c>
      <c r="W123" s="36">
        <v>1.0531439407458392</v>
      </c>
    </row>
    <row r="124" spans="1:23">
      <c r="A124" s="94" t="s">
        <v>69</v>
      </c>
      <c r="B124" s="60">
        <v>-0.12050446143348047</v>
      </c>
      <c r="C124" s="40">
        <v>0.64077707640193338</v>
      </c>
      <c r="D124" s="40">
        <v>0.60116132555183421</v>
      </c>
      <c r="E124" s="57">
        <v>0.37548721021111009</v>
      </c>
      <c r="F124" s="57">
        <v>0.3331969948977917</v>
      </c>
      <c r="G124" s="41">
        <v>5.6609108254440992</v>
      </c>
      <c r="H124" s="40">
        <v>0.68707168940912422</v>
      </c>
      <c r="I124" s="57">
        <v>0.29845756047603494</v>
      </c>
      <c r="J124" s="40">
        <v>0.79395158854274095</v>
      </c>
      <c r="K124" s="62">
        <v>0.4499054305123768</v>
      </c>
      <c r="M124" s="83" t="s">
        <v>53</v>
      </c>
      <c r="N124" s="39">
        <v>0.62795822147694624</v>
      </c>
      <c r="O124" s="40">
        <v>0.68240849426779171</v>
      </c>
      <c r="P124" s="40">
        <v>0.94246349723768552</v>
      </c>
      <c r="Q124" s="40">
        <v>1.1426775763829424</v>
      </c>
      <c r="R124" s="40">
        <v>0.32706858016399393</v>
      </c>
      <c r="S124" s="41">
        <v>2.5832052483648837</v>
      </c>
      <c r="T124" s="41">
        <v>1.5714557665532649</v>
      </c>
      <c r="U124" s="40">
        <v>0.77216609910340028</v>
      </c>
      <c r="V124" s="40">
        <v>1.0467975970243157</v>
      </c>
      <c r="W124" s="42">
        <v>1.4853437983008162</v>
      </c>
    </row>
    <row r="125" spans="1:23">
      <c r="B125" s="98">
        <f>AVERAGE(B122:B124)</f>
        <v>0.27140859579588383</v>
      </c>
      <c r="C125" s="98">
        <f t="shared" ref="C125" si="442">AVERAGE(C122:C124)</f>
        <v>0.74876992045706758</v>
      </c>
      <c r="D125" s="98">
        <f t="shared" ref="D125" si="443">AVERAGE(D122:D124)</f>
        <v>0.68827372891777838</v>
      </c>
      <c r="E125" s="98">
        <f t="shared" ref="E125" si="444">AVERAGE(E122:E124)</f>
        <v>0.466646783780927</v>
      </c>
      <c r="F125" s="98">
        <f t="shared" ref="F125" si="445">AVERAGE(F122:F124)</f>
        <v>0.3851942566076671</v>
      </c>
      <c r="G125" s="98">
        <f t="shared" ref="G125" si="446">AVERAGE(G122:G124)</f>
        <v>5.9760494179394703</v>
      </c>
      <c r="H125" s="98">
        <f t="shared" ref="H125" si="447">AVERAGE(H122:H124)</f>
        <v>0.75116725247473914</v>
      </c>
      <c r="I125" s="98">
        <f t="shared" ref="I125" si="448">AVERAGE(I122:I124)</f>
        <v>0.28882584974277153</v>
      </c>
      <c r="J125" s="98">
        <f t="shared" ref="J125" si="449">AVERAGE(J122:J124)</f>
        <v>0.91051030105790165</v>
      </c>
      <c r="K125" s="98">
        <f t="shared" ref="K125" si="450">AVERAGE(K122:K124)</f>
        <v>0.51315389322579497</v>
      </c>
      <c r="L125" s="98"/>
      <c r="M125" s="98"/>
      <c r="N125" s="98">
        <f t="shared" ref="N125" si="451">AVERAGE(N122:N124)</f>
        <v>0.44840498154953429</v>
      </c>
      <c r="O125" s="98">
        <f t="shared" ref="O125" si="452">AVERAGE(O122:O124)</f>
        <v>0.79387423395973122</v>
      </c>
      <c r="P125" s="98">
        <f t="shared" ref="P125" si="453">AVERAGE(P122:P124)</f>
        <v>1.3204961385314782</v>
      </c>
      <c r="Q125" s="98">
        <f t="shared" ref="Q125" si="454">AVERAGE(Q122:Q124)</f>
        <v>0.79644669930576928</v>
      </c>
      <c r="R125" s="98">
        <f t="shared" ref="R125" si="455">AVERAGE(R122:R124)</f>
        <v>0.40881387568816357</v>
      </c>
      <c r="S125" s="98">
        <f t="shared" ref="S125" si="456">AVERAGE(S122:S124)</f>
        <v>2.5960767807736529</v>
      </c>
      <c r="T125" s="98">
        <f t="shared" ref="T125" si="457">AVERAGE(T122:T124)</f>
        <v>1.5222475243353506</v>
      </c>
      <c r="U125" s="98">
        <f t="shared" ref="U125" si="458">AVERAGE(U122:U124)</f>
        <v>0.78020625460860182</v>
      </c>
      <c r="V125" s="98">
        <f t="shared" ref="V125" si="459">AVERAGE(V122:V124)</f>
        <v>1.125722243233142</v>
      </c>
      <c r="W125" s="98">
        <f t="shared" ref="W125" si="460">AVERAGE(W122:W124)</f>
        <v>1.2077112680145747</v>
      </c>
    </row>
    <row r="127" spans="1:23">
      <c r="A127" s="81" t="s">
        <v>53</v>
      </c>
      <c r="B127" s="27">
        <v>0.50005347665077149</v>
      </c>
      <c r="C127" s="28">
        <v>0.85088032491685894</v>
      </c>
      <c r="D127" s="29">
        <v>1.3061293515782473</v>
      </c>
      <c r="E127" s="28">
        <v>0.73339569131174909</v>
      </c>
      <c r="F127" s="28">
        <v>0.58567399493132699</v>
      </c>
      <c r="G127" s="29">
        <v>2.7578466562596269</v>
      </c>
      <c r="H127" s="29">
        <v>1.5169009574102734</v>
      </c>
      <c r="I127" s="28">
        <v>0.76343052860153815</v>
      </c>
      <c r="J127" s="29">
        <v>1.4082281443946993</v>
      </c>
      <c r="K127" s="30">
        <v>1.0846460649970691</v>
      </c>
      <c r="M127" s="78" t="s">
        <v>62</v>
      </c>
      <c r="N127" s="27">
        <v>0.94285385145349043</v>
      </c>
      <c r="O127" s="28">
        <v>0.74255772561459288</v>
      </c>
      <c r="P127" s="28">
        <v>2.3191787313599743</v>
      </c>
      <c r="Q127" s="28">
        <v>0.64474726008164429</v>
      </c>
      <c r="R127" s="52">
        <v>0.38345159043601545</v>
      </c>
      <c r="S127" s="28">
        <v>1.4400729887354886</v>
      </c>
      <c r="T127" s="28">
        <v>0.82780545869795075</v>
      </c>
      <c r="U127" s="52">
        <v>0.3770924172474393</v>
      </c>
      <c r="V127" s="28">
        <v>0.66035357583911602</v>
      </c>
      <c r="W127" s="30">
        <v>1.0649383738518876</v>
      </c>
    </row>
    <row r="128" spans="1:23">
      <c r="A128" s="82" t="s">
        <v>53</v>
      </c>
      <c r="B128" s="33">
        <v>0.21720324652088496</v>
      </c>
      <c r="C128" s="34">
        <v>0.8483338826945428</v>
      </c>
      <c r="D128" s="35">
        <v>1.712895566778502</v>
      </c>
      <c r="E128" s="34">
        <v>0.51326683022261632</v>
      </c>
      <c r="F128" s="34">
        <v>0.31369905196916975</v>
      </c>
      <c r="G128" s="35">
        <v>2.4471784376964481</v>
      </c>
      <c r="H128" s="35">
        <v>1.4783858490425137</v>
      </c>
      <c r="I128" s="34">
        <v>0.8050221361208667</v>
      </c>
      <c r="J128" s="34">
        <v>0.92214098828041136</v>
      </c>
      <c r="K128" s="36">
        <v>1.0531439407458392</v>
      </c>
      <c r="M128" s="79" t="s">
        <v>62</v>
      </c>
      <c r="N128" s="54">
        <v>1.1072958248913651</v>
      </c>
      <c r="O128" s="34">
        <v>1.1211204292083385</v>
      </c>
      <c r="P128" s="34">
        <v>2.4620554296291108</v>
      </c>
      <c r="Q128" s="34">
        <v>1.0158275994212966</v>
      </c>
      <c r="R128" s="34">
        <v>0.54938955886516405</v>
      </c>
      <c r="S128" s="35">
        <v>2.672146303707398</v>
      </c>
      <c r="T128" s="34">
        <v>0.84686228536593045</v>
      </c>
      <c r="U128" s="55">
        <v>0.37851774210346889</v>
      </c>
      <c r="V128" s="34">
        <v>0.89880987233470411</v>
      </c>
      <c r="W128" s="36">
        <v>0.84435589330497529</v>
      </c>
    </row>
    <row r="129" spans="1:23">
      <c r="A129" s="83" t="s">
        <v>53</v>
      </c>
      <c r="B129" s="39">
        <v>0.62795822147694624</v>
      </c>
      <c r="C129" s="40">
        <v>0.68240849426779171</v>
      </c>
      <c r="D129" s="40">
        <v>0.94246349723768552</v>
      </c>
      <c r="E129" s="40">
        <v>1.1426775763829424</v>
      </c>
      <c r="F129" s="40">
        <v>0.32706858016399393</v>
      </c>
      <c r="G129" s="41">
        <v>2.5832052483648837</v>
      </c>
      <c r="H129" s="41">
        <v>1.5714557665532649</v>
      </c>
      <c r="I129" s="40">
        <v>0.77216609910340028</v>
      </c>
      <c r="J129" s="40">
        <v>1.0467975970243157</v>
      </c>
      <c r="K129" s="42">
        <v>1.4853437983008162</v>
      </c>
      <c r="M129" s="80" t="s">
        <v>62</v>
      </c>
      <c r="N129" s="39">
        <v>1.2024109319985508</v>
      </c>
      <c r="O129" s="40">
        <v>0.88390774714579989</v>
      </c>
      <c r="P129" s="41">
        <v>3.0447153637301403</v>
      </c>
      <c r="Q129" s="40">
        <v>0.69547369921712077</v>
      </c>
      <c r="R129" s="57">
        <v>0.47539983453937096</v>
      </c>
      <c r="S129" s="40">
        <v>2.282764097257449</v>
      </c>
      <c r="T129" s="40">
        <v>0.99524591989062072</v>
      </c>
      <c r="U129" s="57">
        <v>0.4343654338141682</v>
      </c>
      <c r="V129" s="40">
        <v>0.79940266654955316</v>
      </c>
      <c r="W129" s="58">
        <v>0.88688139370786268</v>
      </c>
    </row>
    <row r="130" spans="1:23">
      <c r="B130" s="98">
        <f>AVERAGE(B127:B129)</f>
        <v>0.44840498154953429</v>
      </c>
      <c r="C130" s="98">
        <f t="shared" ref="C130" si="461">AVERAGE(C127:C129)</f>
        <v>0.79387423395973122</v>
      </c>
      <c r="D130" s="98">
        <f t="shared" ref="D130" si="462">AVERAGE(D127:D129)</f>
        <v>1.3204961385314782</v>
      </c>
      <c r="E130" s="98">
        <f t="shared" ref="E130" si="463">AVERAGE(E127:E129)</f>
        <v>0.79644669930576928</v>
      </c>
      <c r="F130" s="98">
        <f t="shared" ref="F130" si="464">AVERAGE(F127:F129)</f>
        <v>0.40881387568816357</v>
      </c>
      <c r="G130" s="98">
        <f t="shared" ref="G130" si="465">AVERAGE(G127:G129)</f>
        <v>2.5960767807736529</v>
      </c>
      <c r="H130" s="98">
        <f t="shared" ref="H130" si="466">AVERAGE(H127:H129)</f>
        <v>1.5222475243353506</v>
      </c>
      <c r="I130" s="98">
        <f t="shared" ref="I130" si="467">AVERAGE(I127:I129)</f>
        <v>0.78020625460860182</v>
      </c>
      <c r="J130" s="98">
        <f t="shared" ref="J130" si="468">AVERAGE(J127:J129)</f>
        <v>1.125722243233142</v>
      </c>
      <c r="K130" s="98">
        <f t="shared" ref="K130" si="469">AVERAGE(K127:K129)</f>
        <v>1.2077112680145747</v>
      </c>
      <c r="L130" s="98"/>
      <c r="M130" s="98"/>
      <c r="N130" s="98">
        <f t="shared" ref="N130" si="470">AVERAGE(N127:N129)</f>
        <v>1.0841868694478021</v>
      </c>
      <c r="O130" s="98">
        <f t="shared" ref="O130" si="471">AVERAGE(O127:O129)</f>
        <v>0.91586196732291059</v>
      </c>
      <c r="P130" s="98">
        <f t="shared" ref="P130" si="472">AVERAGE(P127:P129)</f>
        <v>2.608649841573075</v>
      </c>
      <c r="Q130" s="98">
        <f t="shared" ref="Q130" si="473">AVERAGE(Q127:Q129)</f>
        <v>0.78534951957335386</v>
      </c>
      <c r="R130" s="98">
        <f t="shared" ref="R130" si="474">AVERAGE(R127:R129)</f>
        <v>0.46941366128018353</v>
      </c>
      <c r="S130" s="98">
        <f t="shared" ref="S130" si="475">AVERAGE(S127:S129)</f>
        <v>2.1316611299001118</v>
      </c>
      <c r="T130" s="98">
        <f t="shared" ref="T130" si="476">AVERAGE(T127:T129)</f>
        <v>0.8899712213181673</v>
      </c>
      <c r="U130" s="98">
        <f t="shared" ref="U130" si="477">AVERAGE(U127:U129)</f>
        <v>0.39665853105502547</v>
      </c>
      <c r="V130" s="98">
        <f t="shared" ref="V130" si="478">AVERAGE(V127:V129)</f>
        <v>0.78618870490779103</v>
      </c>
      <c r="W130" s="98">
        <f t="shared" ref="W130" si="479">AVERAGE(W127:W129)</f>
        <v>0.93205855362157519</v>
      </c>
    </row>
    <row r="132" spans="1:23">
      <c r="A132" s="81" t="s">
        <v>57</v>
      </c>
      <c r="B132" s="35">
        <v>1.3660338153835405</v>
      </c>
      <c r="C132" s="44">
        <v>1.1119657686864197</v>
      </c>
      <c r="D132" s="44">
        <v>1.266412912122735</v>
      </c>
      <c r="E132" s="45">
        <v>0.94158742770122839</v>
      </c>
      <c r="F132" s="45">
        <v>0.3825606422930149</v>
      </c>
      <c r="G132" s="44">
        <v>2.3731097172450495</v>
      </c>
      <c r="H132" s="45">
        <v>1.1238291959513089</v>
      </c>
      <c r="I132" s="45">
        <v>0.59219431295774749</v>
      </c>
      <c r="J132" s="45">
        <v>0.84128197804235971</v>
      </c>
      <c r="K132" s="45">
        <v>0.75730429745988415</v>
      </c>
      <c r="M132" s="73" t="s">
        <v>63</v>
      </c>
      <c r="N132" s="59">
        <v>3.0468276844222875E-2</v>
      </c>
      <c r="O132" s="52">
        <v>3.42384704159144E-2</v>
      </c>
      <c r="P132" s="52">
        <v>1.5211931700189786E-2</v>
      </c>
      <c r="Q132" s="52">
        <v>0.10541017452328773</v>
      </c>
      <c r="R132" s="52">
        <v>0.14123884133665626</v>
      </c>
      <c r="S132" s="28">
        <v>1.0276267914055526</v>
      </c>
      <c r="T132" s="52">
        <v>0.34674240596264816</v>
      </c>
      <c r="U132" s="52">
        <v>-2.5757928417630801E-2</v>
      </c>
      <c r="V132" s="29">
        <v>10.120031830959569</v>
      </c>
      <c r="W132" s="61">
        <v>6.2967798476000758E-2</v>
      </c>
    </row>
    <row r="133" spans="1:23">
      <c r="A133" s="82" t="s">
        <v>57</v>
      </c>
      <c r="B133" s="44">
        <v>1.8399846245438036</v>
      </c>
      <c r="C133" s="44">
        <v>1.7890801535613372</v>
      </c>
      <c r="D133" s="44">
        <v>1.5328945192541192</v>
      </c>
      <c r="E133" s="45">
        <v>0.855788056664193</v>
      </c>
      <c r="F133" s="45">
        <v>0.39503726340066531</v>
      </c>
      <c r="G133" s="44">
        <v>2.3456898903100849</v>
      </c>
      <c r="H133" s="45">
        <v>1.2315039503971577</v>
      </c>
      <c r="I133" s="45">
        <v>0.68165882451510096</v>
      </c>
      <c r="J133" s="45">
        <v>1.0776385553787784</v>
      </c>
      <c r="K133" s="45">
        <v>0.83095167345889309</v>
      </c>
      <c r="M133" s="74" t="s">
        <v>63</v>
      </c>
      <c r="N133" s="33">
        <v>4.410446221257714E-2</v>
      </c>
      <c r="O133" s="55">
        <v>3.8524980071602676E-2</v>
      </c>
      <c r="P133" s="55">
        <v>9.3975444452230925E-2</v>
      </c>
      <c r="Q133" s="55">
        <v>7.9603044873468573E-2</v>
      </c>
      <c r="R133" s="55">
        <v>0.26437166038628085</v>
      </c>
      <c r="S133" s="34">
        <v>1.098119415306533</v>
      </c>
      <c r="T133" s="34">
        <v>0.78049998989545954</v>
      </c>
      <c r="U133" s="55">
        <v>1.3736565066269076E-2</v>
      </c>
      <c r="V133" s="35">
        <v>9.2107394997576737</v>
      </c>
      <c r="W133" s="64">
        <v>9.8231948551354781E-2</v>
      </c>
    </row>
    <row r="134" spans="1:23">
      <c r="A134" s="83" t="s">
        <v>57</v>
      </c>
      <c r="B134" s="45">
        <v>0.78874023018549455</v>
      </c>
      <c r="C134" s="45">
        <v>1.0932674067031212</v>
      </c>
      <c r="D134" s="45">
        <v>1.1006839772297892</v>
      </c>
      <c r="E134" s="45">
        <v>0.74079743101036355</v>
      </c>
      <c r="F134" s="45">
        <v>0.38958404206417546</v>
      </c>
      <c r="G134" s="44">
        <v>2.5610469544937451</v>
      </c>
      <c r="H134" s="45">
        <v>1.3314826360405303</v>
      </c>
      <c r="I134" s="45">
        <v>0.45332437455947133</v>
      </c>
      <c r="J134" s="45">
        <v>0.66600953787371475</v>
      </c>
      <c r="K134" s="45">
        <v>0.53855583051217182</v>
      </c>
      <c r="M134" s="75" t="s">
        <v>63</v>
      </c>
      <c r="N134" s="60">
        <v>1.2156302181864989E-3</v>
      </c>
      <c r="O134" s="57">
        <v>-1.0568584519905371E-2</v>
      </c>
      <c r="P134" s="57">
        <v>-3.2631366329522848E-2</v>
      </c>
      <c r="Q134" s="57">
        <v>-2.5361690504871168E-2</v>
      </c>
      <c r="R134" s="57">
        <v>0.24010880597200737</v>
      </c>
      <c r="S134" s="57">
        <v>0.9272193882383043</v>
      </c>
      <c r="T134" s="57">
        <v>0.32419855546222864</v>
      </c>
      <c r="U134" s="57">
        <v>-8.364897848226284E-2</v>
      </c>
      <c r="V134" s="41">
        <v>8.060646541113595</v>
      </c>
      <c r="W134" s="62">
        <v>1.8736095052378193E-2</v>
      </c>
    </row>
    <row r="135" spans="1:23">
      <c r="B135" s="98">
        <f>AVERAGE(B132:B134)</f>
        <v>1.3315862233709461</v>
      </c>
      <c r="C135" s="98">
        <f t="shared" ref="C135" si="480">AVERAGE(C132:C134)</f>
        <v>1.3314377763169594</v>
      </c>
      <c r="D135" s="98">
        <f t="shared" ref="D135" si="481">AVERAGE(D132:D134)</f>
        <v>1.2999971362022145</v>
      </c>
      <c r="E135" s="98">
        <f t="shared" ref="E135" si="482">AVERAGE(E132:E134)</f>
        <v>0.84605763845859494</v>
      </c>
      <c r="F135" s="98">
        <f t="shared" ref="F135" si="483">AVERAGE(F132:F134)</f>
        <v>0.38906064925261852</v>
      </c>
      <c r="G135" s="98">
        <f t="shared" ref="G135" si="484">AVERAGE(G132:G134)</f>
        <v>2.4266155206829598</v>
      </c>
      <c r="H135" s="98">
        <f t="shared" ref="H135" si="485">AVERAGE(H132:H134)</f>
        <v>1.2289385941296656</v>
      </c>
      <c r="I135" s="98">
        <f t="shared" ref="I135" si="486">AVERAGE(I132:I134)</f>
        <v>0.57572583734410665</v>
      </c>
      <c r="J135" s="98">
        <f t="shared" ref="J135" si="487">AVERAGE(J132:J134)</f>
        <v>0.86164335709828421</v>
      </c>
      <c r="K135" s="98">
        <f t="shared" ref="K135" si="488">AVERAGE(K132:K134)</f>
        <v>0.70893726714364969</v>
      </c>
      <c r="L135" s="98"/>
      <c r="M135" s="98"/>
      <c r="N135" s="98">
        <f t="shared" ref="N135" si="489">AVERAGE(N132:N134)</f>
        <v>2.5262789758328835E-2</v>
      </c>
      <c r="O135" s="98">
        <f t="shared" ref="O135" si="490">AVERAGE(O132:O134)</f>
        <v>2.0731621989203902E-2</v>
      </c>
      <c r="P135" s="98">
        <f t="shared" ref="P135" si="491">AVERAGE(P132:P134)</f>
        <v>2.5518669940965955E-2</v>
      </c>
      <c r="Q135" s="98">
        <f t="shared" ref="Q135" si="492">AVERAGE(Q132:Q134)</f>
        <v>5.3217176297295048E-2</v>
      </c>
      <c r="R135" s="98">
        <f t="shared" ref="R135" si="493">AVERAGE(R132:R134)</f>
        <v>0.21523976923164814</v>
      </c>
      <c r="S135" s="98">
        <f t="shared" ref="S135" si="494">AVERAGE(S132:S134)</f>
        <v>1.0176551983167965</v>
      </c>
      <c r="T135" s="98">
        <f t="shared" ref="T135" si="495">AVERAGE(T132:T134)</f>
        <v>0.4838136504401121</v>
      </c>
      <c r="U135" s="98">
        <f t="shared" ref="U135" si="496">AVERAGE(U132:U134)</f>
        <v>-3.1890113944541519E-2</v>
      </c>
      <c r="V135" s="98">
        <f t="shared" ref="V135" si="497">AVERAGE(V132:V134)</f>
        <v>9.1304726239436125</v>
      </c>
      <c r="W135" s="98">
        <f t="shared" ref="W135" si="498">AVERAGE(W132:W134)</f>
        <v>5.9978614026577913E-2</v>
      </c>
    </row>
    <row r="136" spans="1:23">
      <c r="G136"/>
      <c r="H136"/>
      <c r="I136"/>
      <c r="J136"/>
      <c r="K136"/>
    </row>
    <row r="137" spans="1:23">
      <c r="G137"/>
      <c r="H137"/>
      <c r="I137"/>
      <c r="J137"/>
      <c r="K137"/>
    </row>
    <row r="138" spans="1:23">
      <c r="G138"/>
      <c r="H138"/>
      <c r="I138"/>
      <c r="J138"/>
      <c r="K138"/>
    </row>
    <row r="139" spans="1:23">
      <c r="G139"/>
      <c r="H139"/>
      <c r="I139"/>
      <c r="J139"/>
      <c r="K139"/>
    </row>
    <row r="140" spans="1:23">
      <c r="G140"/>
      <c r="H140"/>
      <c r="I140"/>
      <c r="J140"/>
      <c r="K140"/>
    </row>
  </sheetData>
  <pageMargins left="0.7" right="0.7" top="0.75" bottom="0.75" header="0.3" footer="0.3"/>
  <pageSetup scale="3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34" sqref="L34"/>
    </sheetView>
  </sheetViews>
  <sheetFormatPr defaultRowHeight="15"/>
  <sheetData>
    <row r="1" spans="1:26">
      <c r="A1" s="103" t="s">
        <v>94</v>
      </c>
      <c r="B1" s="102" t="s">
        <v>82</v>
      </c>
      <c r="D1" s="106" t="s">
        <v>95</v>
      </c>
      <c r="E1" s="107" t="s">
        <v>96</v>
      </c>
      <c r="F1" s="104" t="s">
        <v>51</v>
      </c>
      <c r="G1" s="104" t="s">
        <v>97</v>
      </c>
      <c r="H1" s="104" t="s">
        <v>33</v>
      </c>
      <c r="I1" s="104" t="s">
        <v>98</v>
      </c>
      <c r="J1" s="104" t="s">
        <v>35</v>
      </c>
      <c r="K1" s="104" t="s">
        <v>36</v>
      </c>
      <c r="L1" s="104" t="s">
        <v>37</v>
      </c>
      <c r="M1" s="104" t="s">
        <v>38</v>
      </c>
      <c r="N1" s="104" t="s">
        <v>39</v>
      </c>
      <c r="O1" s="104" t="s">
        <v>40</v>
      </c>
      <c r="Q1" t="s">
        <v>51</v>
      </c>
      <c r="R1" t="s">
        <v>97</v>
      </c>
      <c r="S1" t="s">
        <v>33</v>
      </c>
      <c r="T1" t="s">
        <v>98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</row>
    <row r="2" spans="1:26">
      <c r="A2" s="103">
        <v>12</v>
      </c>
      <c r="B2" s="102">
        <v>1</v>
      </c>
      <c r="D2" s="103">
        <v>11</v>
      </c>
      <c r="E2" s="102">
        <v>0.90909090909090906</v>
      </c>
      <c r="F2" s="102">
        <v>5.5305981199283843E-2</v>
      </c>
      <c r="G2" s="102">
        <v>-0.13130506994401239</v>
      </c>
      <c r="H2" s="102">
        <v>0.14110446070161348</v>
      </c>
      <c r="I2" s="102">
        <v>0.36411671153776087</v>
      </c>
      <c r="J2" s="102">
        <v>3.6997312891841001E-2</v>
      </c>
      <c r="K2" s="102">
        <v>-6.2944934380353645E-2</v>
      </c>
      <c r="L2" s="102">
        <v>1.8388892189966763</v>
      </c>
      <c r="M2" s="102">
        <v>1.5588912427496604</v>
      </c>
      <c r="N2" s="102">
        <v>-4.6357497323447872</v>
      </c>
      <c r="O2" s="3">
        <v>0.83469480859231049</v>
      </c>
      <c r="Q2" s="2">
        <v>5.5305981199283843E-2</v>
      </c>
      <c r="R2" s="2">
        <v>-0.13130506994401239</v>
      </c>
      <c r="S2" s="2">
        <v>0.14110446070161348</v>
      </c>
      <c r="T2" s="2">
        <v>0.36411671153776087</v>
      </c>
      <c r="U2" s="2">
        <v>3.6997312891841001E-2</v>
      </c>
      <c r="V2" s="2">
        <v>-6.2944934380353645E-2</v>
      </c>
      <c r="W2" s="2">
        <v>1.8388892189966763</v>
      </c>
      <c r="X2" s="2">
        <v>1.5588912427496604</v>
      </c>
      <c r="Y2" s="2">
        <v>-4.6357497323447872</v>
      </c>
      <c r="Z2" s="2">
        <v>0.83469480859231049</v>
      </c>
    </row>
    <row r="3" spans="1:26">
      <c r="A3" s="103">
        <v>12</v>
      </c>
      <c r="B3" s="102">
        <v>1</v>
      </c>
      <c r="D3" s="103">
        <v>7</v>
      </c>
      <c r="E3" s="102">
        <v>0.7142857142857143</v>
      </c>
      <c r="F3" s="102">
        <v>-2.0975197744342131E-2</v>
      </c>
      <c r="G3" s="102">
        <v>0.26192169941749893</v>
      </c>
      <c r="H3" s="102">
        <v>0.25463733875763545</v>
      </c>
      <c r="I3" s="102">
        <v>2.617917761599959E-2</v>
      </c>
      <c r="J3" s="102">
        <v>-0.22255943793019625</v>
      </c>
      <c r="K3" s="102">
        <v>0.35730385988171864</v>
      </c>
      <c r="L3" s="102">
        <v>1.5888753421955801</v>
      </c>
      <c r="M3" s="102">
        <v>0.4626906657623886</v>
      </c>
      <c r="N3" s="102">
        <v>-2.9768946813653399</v>
      </c>
      <c r="O3" s="3">
        <v>0.26882123340906267</v>
      </c>
      <c r="Q3" s="2">
        <v>-2.0975197744342131E-2</v>
      </c>
      <c r="R3" s="2">
        <v>0.26192169941749893</v>
      </c>
      <c r="S3" s="2">
        <v>0.25463733875763545</v>
      </c>
      <c r="T3" s="2">
        <v>2.617917761599959E-2</v>
      </c>
      <c r="U3" s="2">
        <v>-0.22255943793019625</v>
      </c>
      <c r="V3" s="2">
        <v>0.35730385988171864</v>
      </c>
      <c r="W3" s="2">
        <v>1.5888753421955801</v>
      </c>
      <c r="X3" s="2">
        <v>0.4626906657623886</v>
      </c>
      <c r="Y3" s="2">
        <v>-2.9768946813653399</v>
      </c>
      <c r="Z3" s="2">
        <v>0.26882123340906267</v>
      </c>
    </row>
    <row r="4" spans="1:26">
      <c r="A4" s="103">
        <v>11</v>
      </c>
      <c r="B4" s="102">
        <v>1</v>
      </c>
      <c r="D4" s="103">
        <v>10</v>
      </c>
      <c r="E4" s="102">
        <v>0.9</v>
      </c>
      <c r="F4" s="102">
        <v>-1.0245932962345314</v>
      </c>
      <c r="G4" s="102">
        <v>-0.7645137158602201</v>
      </c>
      <c r="H4" s="102">
        <v>-2.1873893721728601</v>
      </c>
      <c r="I4" s="102">
        <v>-0.34183645412229835</v>
      </c>
      <c r="J4" s="102">
        <v>-0.43973601708689064</v>
      </c>
      <c r="K4" s="102">
        <v>-0.81964700608195029</v>
      </c>
      <c r="L4" s="102">
        <v>3.0216069903142011</v>
      </c>
      <c r="M4" s="102">
        <v>1.593033263512482</v>
      </c>
      <c r="N4" s="102">
        <v>0.73163950532569444</v>
      </c>
      <c r="O4" s="3">
        <v>0.23143610240637591</v>
      </c>
      <c r="Q4" s="2">
        <v>-1.0245932962345314</v>
      </c>
      <c r="R4" s="2">
        <v>-0.7645137158602201</v>
      </c>
      <c r="S4" s="2">
        <v>-2.1873893721728601</v>
      </c>
      <c r="T4" s="2">
        <v>-0.34183645412229835</v>
      </c>
      <c r="U4" s="2">
        <v>-0.43973601708689064</v>
      </c>
      <c r="V4" s="2">
        <v>-0.81964700608195029</v>
      </c>
      <c r="W4" s="2">
        <v>3.0216069903142011</v>
      </c>
      <c r="X4" s="2">
        <v>1.593033263512482</v>
      </c>
      <c r="Y4" s="2">
        <v>0.73163950532569444</v>
      </c>
      <c r="Z4" s="2">
        <v>0.23143610240637591</v>
      </c>
    </row>
    <row r="5" spans="1:26">
      <c r="A5" s="103">
        <v>12</v>
      </c>
      <c r="B5" s="102">
        <v>0.83333333333333337</v>
      </c>
      <c r="D5" s="103">
        <v>10</v>
      </c>
      <c r="E5" s="102">
        <v>1</v>
      </c>
      <c r="F5" s="102">
        <v>0.24739935392314405</v>
      </c>
      <c r="G5" s="102">
        <v>0.41557580899404878</v>
      </c>
      <c r="H5" s="102">
        <v>-1.3086527053708605</v>
      </c>
      <c r="I5" s="102">
        <v>6.070811888524108E-2</v>
      </c>
      <c r="J5" s="102">
        <v>-8.0353012027565007E-2</v>
      </c>
      <c r="K5" s="102">
        <v>0.29495439078284802</v>
      </c>
      <c r="L5" s="102">
        <v>0.33896737281149825</v>
      </c>
      <c r="M5" s="102">
        <v>0.17906730628908119</v>
      </c>
      <c r="N5" s="102">
        <v>7.5454652190493188E-2</v>
      </c>
      <c r="O5" s="3">
        <v>-0.22312128647792551</v>
      </c>
      <c r="Q5" s="2">
        <v>0.24739935392314405</v>
      </c>
      <c r="R5" s="2">
        <v>0.41557580899404878</v>
      </c>
      <c r="S5" s="2">
        <v>-1.3086527053708605</v>
      </c>
      <c r="T5" s="2">
        <v>6.070811888524108E-2</v>
      </c>
      <c r="U5" s="2">
        <v>-8.0353012027565007E-2</v>
      </c>
      <c r="V5" s="2">
        <v>0.29495439078284802</v>
      </c>
      <c r="W5" s="2">
        <v>0.33896737281149825</v>
      </c>
      <c r="X5" s="2">
        <v>0.17906730628908119</v>
      </c>
      <c r="Y5" s="2">
        <v>7.5454652190493188E-2</v>
      </c>
      <c r="Z5" s="2">
        <v>-0.22312128647792551</v>
      </c>
    </row>
    <row r="6" spans="1:26">
      <c r="A6" s="103">
        <v>12</v>
      </c>
      <c r="B6" s="102">
        <v>1</v>
      </c>
      <c r="D6" s="103">
        <v>8</v>
      </c>
      <c r="E6" s="102">
        <v>1</v>
      </c>
      <c r="F6" s="102">
        <v>-1.2949190236302779</v>
      </c>
      <c r="G6" s="102">
        <v>-0.80582322549521268</v>
      </c>
      <c r="H6" s="102">
        <v>-1.4781206444808317</v>
      </c>
      <c r="I6" s="102">
        <v>-0.58157486678583992</v>
      </c>
      <c r="J6" s="102">
        <v>-0.66711807825971625</v>
      </c>
      <c r="K6" s="102">
        <v>0.34409543810746757</v>
      </c>
      <c r="L6" s="102">
        <v>4.4649819512656452E-2</v>
      </c>
      <c r="M6" s="102">
        <v>-0.21365513016667589</v>
      </c>
      <c r="N6" s="102">
        <v>5.2515606468868086</v>
      </c>
      <c r="O6" s="3">
        <v>-0.59909493568837446</v>
      </c>
      <c r="Q6" s="2">
        <v>-1.2949190236302779</v>
      </c>
      <c r="R6" s="2">
        <v>-0.80582322549521268</v>
      </c>
      <c r="S6" s="2">
        <v>-1.4781206444808317</v>
      </c>
      <c r="T6" s="2">
        <v>-0.58157486678583992</v>
      </c>
      <c r="U6" s="2">
        <v>-0.66711807825971625</v>
      </c>
      <c r="V6" s="2">
        <v>0.34409543810746757</v>
      </c>
      <c r="W6" s="2">
        <v>4.4649819512656452E-2</v>
      </c>
      <c r="X6" s="2">
        <v>-0.21365513016667589</v>
      </c>
      <c r="Y6" s="2">
        <v>5.2515606468868086</v>
      </c>
      <c r="Z6" s="2">
        <v>-0.59909493568837446</v>
      </c>
    </row>
    <row r="7" spans="1:26">
      <c r="A7" s="103">
        <v>12</v>
      </c>
      <c r="B7" s="102">
        <v>1</v>
      </c>
      <c r="D7" s="103">
        <v>8</v>
      </c>
      <c r="E7" s="102">
        <v>0.875</v>
      </c>
      <c r="F7" s="102">
        <v>0.42314219179120544</v>
      </c>
      <c r="G7" s="102">
        <v>0.77314261197052736</v>
      </c>
      <c r="H7" s="102">
        <v>1.2949774685905122</v>
      </c>
      <c r="I7" s="102">
        <v>0.74322952300847422</v>
      </c>
      <c r="J7" s="102">
        <v>0.19357410645651543</v>
      </c>
      <c r="K7" s="102">
        <v>1.5784215824568564</v>
      </c>
      <c r="L7" s="102">
        <v>1.0384338738952386</v>
      </c>
      <c r="M7" s="102">
        <v>0.81209636855314338</v>
      </c>
      <c r="N7" s="102">
        <v>-8.0047503807104707</v>
      </c>
      <c r="O7" s="3">
        <v>1.1477326539879968</v>
      </c>
      <c r="Q7" s="2">
        <v>0.42314219179120544</v>
      </c>
      <c r="R7" s="2">
        <v>0.77314261197052736</v>
      </c>
      <c r="S7" s="2">
        <v>1.2949774685905122</v>
      </c>
      <c r="T7" s="2">
        <v>0.74322952300847422</v>
      </c>
      <c r="U7" s="2">
        <v>0.19357410645651543</v>
      </c>
      <c r="V7" s="2">
        <v>1.5784215824568564</v>
      </c>
      <c r="W7" s="2">
        <v>1.0384338738952386</v>
      </c>
      <c r="X7" s="2">
        <v>0.81209636855314338</v>
      </c>
      <c r="Y7" s="2">
        <v>-8.0047503807104707</v>
      </c>
      <c r="Z7" s="2">
        <v>1.1477326539879968</v>
      </c>
    </row>
    <row r="8" spans="1:26">
      <c r="A8" s="103">
        <v>12</v>
      </c>
      <c r="B8" s="102">
        <v>1</v>
      </c>
      <c r="D8" s="103">
        <v>8</v>
      </c>
      <c r="E8" s="102">
        <v>1</v>
      </c>
      <c r="F8" s="102">
        <v>-0.20013429891637111</v>
      </c>
      <c r="G8" s="102">
        <v>7.1257069621094016E-2</v>
      </c>
      <c r="H8" s="102">
        <v>-0.63718824342432856</v>
      </c>
      <c r="I8" s="102">
        <v>-0.53340538052120756</v>
      </c>
      <c r="J8" s="102">
        <v>-1.6994142986262415</v>
      </c>
      <c r="K8" s="102">
        <v>2.2406720083879121</v>
      </c>
      <c r="L8" s="102">
        <v>0.68277859980196032</v>
      </c>
      <c r="M8" s="102">
        <v>-0.15339801632131078</v>
      </c>
      <c r="N8" s="102">
        <v>1.5936599863746492</v>
      </c>
      <c r="O8" s="3">
        <v>-1.3648274263761526</v>
      </c>
      <c r="Q8" s="2">
        <v>-0.20013429891637111</v>
      </c>
      <c r="R8" s="2">
        <v>7.1257069621094016E-2</v>
      </c>
      <c r="S8" s="2">
        <v>-0.63718824342432856</v>
      </c>
      <c r="T8" s="2">
        <v>-0.53340538052120756</v>
      </c>
      <c r="U8" s="2">
        <v>-1.6994142986262415</v>
      </c>
      <c r="V8" s="2">
        <v>2.2406720083879121</v>
      </c>
      <c r="W8" s="2">
        <v>0.68277859980196032</v>
      </c>
      <c r="X8" s="2">
        <v>-0.15339801632131078</v>
      </c>
      <c r="Y8" s="2">
        <v>1.5936599863746492</v>
      </c>
      <c r="Z8" s="2">
        <v>-1.3648274263761526</v>
      </c>
    </row>
    <row r="9" spans="1:26">
      <c r="A9" s="103">
        <v>12</v>
      </c>
      <c r="B9" s="102">
        <v>1</v>
      </c>
      <c r="D9" s="103">
        <v>9</v>
      </c>
      <c r="E9" s="102">
        <v>1</v>
      </c>
      <c r="F9" s="102">
        <v>-1.0785544136676881</v>
      </c>
      <c r="G9" s="102">
        <v>-0.4315867012260543</v>
      </c>
      <c r="H9" s="102">
        <v>-0.93215211076083415</v>
      </c>
      <c r="I9" s="102">
        <v>-0.24746090823832328</v>
      </c>
      <c r="J9" s="102">
        <v>-0.59542219143835662</v>
      </c>
      <c r="K9" s="102">
        <v>3.7495266505466343</v>
      </c>
      <c r="L9" s="102">
        <v>1.1366815468574865</v>
      </c>
      <c r="M9" s="102">
        <v>0.36911787428311482</v>
      </c>
      <c r="N9" s="102">
        <v>-1.7608678922718348</v>
      </c>
      <c r="O9" s="3">
        <v>-0.2092818540841353</v>
      </c>
      <c r="Q9" s="2">
        <v>-1.0785544136676881</v>
      </c>
      <c r="R9" s="2">
        <v>-0.4315867012260543</v>
      </c>
      <c r="S9" s="2">
        <v>-0.93215211076083415</v>
      </c>
      <c r="T9" s="2">
        <v>-0.24746090823832328</v>
      </c>
      <c r="U9" s="2">
        <v>-0.59542219143835662</v>
      </c>
      <c r="V9" s="2">
        <v>3.7495266505466343</v>
      </c>
      <c r="W9" s="2">
        <v>1.1366815468574865</v>
      </c>
      <c r="X9" s="2">
        <v>0.36911787428311482</v>
      </c>
      <c r="Y9" s="2">
        <v>-1.7608678922718348</v>
      </c>
      <c r="Z9" s="2">
        <v>-0.2092818540841353</v>
      </c>
    </row>
    <row r="10" spans="1:26">
      <c r="A10" s="103">
        <v>12</v>
      </c>
      <c r="B10" s="102">
        <v>1</v>
      </c>
      <c r="D10" s="103">
        <v>9</v>
      </c>
      <c r="E10" s="102">
        <v>1</v>
      </c>
      <c r="F10" s="102">
        <v>6.6432829122445858E-3</v>
      </c>
      <c r="G10" s="102">
        <v>0.470163157322463</v>
      </c>
      <c r="H10" s="102">
        <v>0.11182069144618612</v>
      </c>
      <c r="I10" s="102">
        <v>-0.12428981606025002</v>
      </c>
      <c r="J10" s="102">
        <v>-1.5775360789910855</v>
      </c>
      <c r="K10" s="102">
        <v>0.41366237840560194</v>
      </c>
      <c r="L10" s="102">
        <v>0.62918074635236876</v>
      </c>
      <c r="M10" s="102">
        <v>7.5925347782041852E-2</v>
      </c>
      <c r="N10" s="102">
        <v>0.60133814482282266</v>
      </c>
      <c r="O10" s="3">
        <v>-0.60690785399239489</v>
      </c>
      <c r="Q10" s="2">
        <v>6.6432829122445858E-3</v>
      </c>
      <c r="R10" s="2">
        <v>0.470163157322463</v>
      </c>
      <c r="S10" s="2">
        <v>0.11182069144618612</v>
      </c>
      <c r="T10" s="2">
        <v>-0.12428981606025002</v>
      </c>
      <c r="U10" s="2">
        <v>-1.5775360789910855</v>
      </c>
      <c r="V10" s="2">
        <v>0.41366237840560194</v>
      </c>
      <c r="W10" s="2">
        <v>0.62918074635236876</v>
      </c>
      <c r="X10" s="2">
        <v>7.5925347782041852E-2</v>
      </c>
      <c r="Y10" s="2">
        <v>0.60133814482282266</v>
      </c>
      <c r="Z10" s="2">
        <v>-0.60690785399239489</v>
      </c>
    </row>
    <row r="11" spans="1:26">
      <c r="A11" s="103">
        <v>12</v>
      </c>
      <c r="B11" s="102">
        <v>1</v>
      </c>
      <c r="D11" s="103">
        <v>12</v>
      </c>
      <c r="E11" s="102">
        <v>1</v>
      </c>
      <c r="F11" s="102">
        <v>-4.0784185725717736E-2</v>
      </c>
      <c r="G11" s="102">
        <v>-0.21043932590954653</v>
      </c>
      <c r="H11" s="102">
        <v>-0.43556222150678947</v>
      </c>
      <c r="I11" s="102">
        <v>-0.2194121602955991</v>
      </c>
      <c r="J11" s="102">
        <v>9.3702190374170824E-3</v>
      </c>
      <c r="K11" s="102">
        <v>3.2551145068397958E-3</v>
      </c>
      <c r="L11" s="102">
        <v>3.653493250678034</v>
      </c>
      <c r="M11" s="102">
        <v>-0.46417014312478844</v>
      </c>
      <c r="N11" s="102">
        <v>-1.990320497207358</v>
      </c>
      <c r="O11" s="3">
        <v>-0.30543005045249005</v>
      </c>
      <c r="Q11" s="2">
        <v>-4.0784185725717736E-2</v>
      </c>
      <c r="R11" s="2">
        <v>-0.21043932590954653</v>
      </c>
      <c r="S11" s="2">
        <v>-0.43556222150678947</v>
      </c>
      <c r="T11" s="2">
        <v>-0.2194121602955991</v>
      </c>
      <c r="U11" s="2">
        <v>9.3702190374170824E-3</v>
      </c>
      <c r="V11" s="2">
        <v>3.2551145068397958E-3</v>
      </c>
      <c r="W11" s="2">
        <v>3.653493250678034</v>
      </c>
      <c r="X11" s="2">
        <v>-0.46417014312478844</v>
      </c>
      <c r="Y11" s="2">
        <v>-1.990320497207358</v>
      </c>
      <c r="Z11" s="2">
        <v>-0.30543005045249005</v>
      </c>
    </row>
    <row r="12" spans="1:26">
      <c r="A12" s="103">
        <v>12</v>
      </c>
      <c r="B12" s="102">
        <v>1</v>
      </c>
      <c r="D12" s="103">
        <v>11</v>
      </c>
      <c r="E12" s="102">
        <v>1</v>
      </c>
      <c r="F12" s="102">
        <v>-1.119338599393406</v>
      </c>
      <c r="G12" s="102">
        <v>-0.64202602713560086</v>
      </c>
      <c r="H12" s="102">
        <v>-1.3677143322676237</v>
      </c>
      <c r="I12" s="102">
        <v>-0.46687306853392241</v>
      </c>
      <c r="J12" s="102">
        <v>-0.58605197240093965</v>
      </c>
      <c r="K12" s="102">
        <v>3.7527817650534741</v>
      </c>
      <c r="L12" s="102">
        <v>4.7901747975355207</v>
      </c>
      <c r="M12" s="102">
        <v>-9.5052268841673615E-2</v>
      </c>
      <c r="N12" s="102">
        <v>-3.7511883894791929</v>
      </c>
      <c r="O12" s="3">
        <v>-0.5147119045366253</v>
      </c>
      <c r="Q12" s="2">
        <v>-1.119338599393406</v>
      </c>
      <c r="R12" s="2">
        <v>-0.64202602713560086</v>
      </c>
      <c r="S12" s="2">
        <v>-1.3677143322676237</v>
      </c>
      <c r="T12" s="2">
        <v>-0.46687306853392241</v>
      </c>
      <c r="U12" s="2">
        <v>-0.58605197240093965</v>
      </c>
      <c r="V12" s="2">
        <v>3.7527817650534741</v>
      </c>
      <c r="W12" s="2">
        <v>4.7901747975355207</v>
      </c>
      <c r="X12" s="2">
        <v>-9.5052268841673615E-2</v>
      </c>
      <c r="Y12" s="2">
        <v>-3.7511883894791929</v>
      </c>
      <c r="Z12" s="2">
        <v>-0.5147119045366253</v>
      </c>
    </row>
    <row r="13" spans="1:26">
      <c r="A13" s="103">
        <v>12</v>
      </c>
      <c r="B13" s="102">
        <v>0.75</v>
      </c>
      <c r="D13" s="103">
        <v>12</v>
      </c>
      <c r="E13" s="102">
        <v>0.83333333333333337</v>
      </c>
      <c r="F13" s="102">
        <v>-0.24091848464208884</v>
      </c>
      <c r="G13" s="102">
        <v>-0.13918225628845252</v>
      </c>
      <c r="H13" s="102">
        <v>-1.0727504649311181</v>
      </c>
      <c r="I13" s="102">
        <v>-0.75281754081680674</v>
      </c>
      <c r="J13" s="102">
        <v>-1.6900440795888243</v>
      </c>
      <c r="K13" s="102">
        <v>2.2439271228947519</v>
      </c>
      <c r="L13" s="102">
        <v>4.336271850479994</v>
      </c>
      <c r="M13" s="102">
        <v>-0.61756815944609922</v>
      </c>
      <c r="N13" s="102">
        <v>-0.3966605108327087</v>
      </c>
      <c r="O13" s="3">
        <v>-1.6702574768286427</v>
      </c>
      <c r="Q13" s="2">
        <v>-0.24091848464208884</v>
      </c>
      <c r="R13" s="2">
        <v>-0.13918225628845252</v>
      </c>
      <c r="S13" s="2">
        <v>-1.0727504649311181</v>
      </c>
      <c r="T13" s="2">
        <v>-0.75281754081680674</v>
      </c>
      <c r="U13" s="2">
        <v>-1.6900440795888243</v>
      </c>
      <c r="V13" s="2">
        <v>2.2439271228947519</v>
      </c>
      <c r="W13" s="2">
        <v>4.336271850479994</v>
      </c>
      <c r="X13" s="2">
        <v>-0.61756815944609922</v>
      </c>
      <c r="Y13" s="2">
        <v>-0.3966605108327087</v>
      </c>
      <c r="Z13" s="2">
        <v>-1.6702574768286427</v>
      </c>
    </row>
    <row r="14" spans="1:26">
      <c r="A14" s="103">
        <v>12</v>
      </c>
      <c r="B14" s="102">
        <v>1</v>
      </c>
      <c r="D14" s="103">
        <v>12</v>
      </c>
      <c r="E14" s="102">
        <v>1</v>
      </c>
      <c r="F14" s="102">
        <v>0.24756176755433343</v>
      </c>
      <c r="G14" s="102">
        <v>0.60934541361091554</v>
      </c>
      <c r="H14" s="102">
        <v>1.1845711563773043</v>
      </c>
      <c r="I14" s="102">
        <v>0.62852772475655672</v>
      </c>
      <c r="J14" s="102">
        <v>0.1125080005977388</v>
      </c>
      <c r="K14" s="102">
        <v>-1.83026474448915</v>
      </c>
      <c r="L14" s="102">
        <v>-3.7070911041276258</v>
      </c>
      <c r="M14" s="102">
        <v>0.69349350722814107</v>
      </c>
      <c r="N14" s="102">
        <v>0.99799865565553136</v>
      </c>
      <c r="O14" s="3">
        <v>1.0633496228362478</v>
      </c>
      <c r="Q14" s="2">
        <v>0.24756176755433343</v>
      </c>
      <c r="R14" s="2">
        <v>0.60934541361091554</v>
      </c>
      <c r="S14" s="2">
        <v>1.1845711563773043</v>
      </c>
      <c r="T14" s="2">
        <v>0.62852772475655672</v>
      </c>
      <c r="U14" s="2">
        <v>0.1125080005977388</v>
      </c>
      <c r="V14" s="2">
        <v>-1.83026474448915</v>
      </c>
      <c r="W14" s="2">
        <v>-3.7070911041276258</v>
      </c>
      <c r="X14" s="2">
        <v>0.69349350722814107</v>
      </c>
      <c r="Y14" s="2">
        <v>0.99799865565553136</v>
      </c>
      <c r="Z14" s="2">
        <v>1.0633496228362478</v>
      </c>
    </row>
    <row r="15" spans="1:26">
      <c r="A15" s="103">
        <v>12</v>
      </c>
      <c r="B15" s="102">
        <v>1</v>
      </c>
      <c r="D15" s="103">
        <v>12</v>
      </c>
      <c r="E15" s="102">
        <v>0.58333333333333337</v>
      </c>
      <c r="F15" s="102">
        <v>0.21636460996258977</v>
      </c>
      <c r="G15" s="102">
        <v>0.37423652426915832</v>
      </c>
      <c r="H15" s="102">
        <v>0.54596853371999754</v>
      </c>
      <c r="I15" s="102">
        <v>0.33411395854751663</v>
      </c>
      <c r="J15" s="102">
        <v>7.169588682135955E-2</v>
      </c>
      <c r="K15" s="102">
        <v>3.4054312124391668</v>
      </c>
      <c r="L15" s="102">
        <v>1.0920317273448301</v>
      </c>
      <c r="M15" s="102">
        <v>0.58277300444979074</v>
      </c>
      <c r="N15" s="102">
        <v>-7.0124285391586438</v>
      </c>
      <c r="O15" s="3">
        <v>0.38981308160423916</v>
      </c>
      <c r="Q15" s="2">
        <v>0.21636460996258977</v>
      </c>
      <c r="R15" s="2">
        <v>0.37423652426915832</v>
      </c>
      <c r="S15" s="2">
        <v>0.54596853371999754</v>
      </c>
      <c r="T15" s="2">
        <v>0.33411395854751663</v>
      </c>
      <c r="U15" s="2">
        <v>7.169588682135955E-2</v>
      </c>
      <c r="V15" s="2">
        <v>3.4054312124391668</v>
      </c>
      <c r="W15" s="2">
        <v>1.0920317273448301</v>
      </c>
      <c r="X15" s="2">
        <v>0.58277300444979074</v>
      </c>
      <c r="Y15" s="2">
        <v>-7.0124285391586438</v>
      </c>
      <c r="Z15" s="2">
        <v>0.38981308160423916</v>
      </c>
    </row>
    <row r="16" spans="1:26">
      <c r="A16" s="103">
        <v>11</v>
      </c>
      <c r="B16" s="102">
        <v>0.81818181818181823</v>
      </c>
      <c r="D16" s="103">
        <v>12</v>
      </c>
      <c r="E16" s="102">
        <v>0.75</v>
      </c>
      <c r="F16" s="102">
        <v>0.17558042423687203</v>
      </c>
      <c r="G16" s="102">
        <v>0.16379719835961182</v>
      </c>
      <c r="H16" s="102">
        <v>0.11040631221320805</v>
      </c>
      <c r="I16" s="102">
        <v>0.11470179825191754</v>
      </c>
      <c r="J16" s="102">
        <v>8.1066105858776633E-2</v>
      </c>
      <c r="K16" s="102">
        <v>3.4086863269460066</v>
      </c>
      <c r="L16" s="102">
        <v>4.7455249780228641</v>
      </c>
      <c r="M16" s="102">
        <v>0.11860286132500228</v>
      </c>
      <c r="N16" s="102">
        <v>-9.0027490363660014</v>
      </c>
      <c r="O16" s="3">
        <v>8.4383031151749111E-2</v>
      </c>
      <c r="Q16" s="2">
        <v>0.17558042423687203</v>
      </c>
      <c r="R16" s="2">
        <v>0.16379719835961182</v>
      </c>
      <c r="S16" s="2">
        <v>0.11040631221320805</v>
      </c>
      <c r="T16" s="2">
        <v>0.11470179825191754</v>
      </c>
      <c r="U16" s="2">
        <v>8.1066105858776633E-2</v>
      </c>
      <c r="V16" s="2">
        <v>3.4086863269460066</v>
      </c>
      <c r="W16" s="2">
        <v>4.7455249780228641</v>
      </c>
      <c r="X16" s="2">
        <v>0.11860286132500228</v>
      </c>
      <c r="Y16" s="2">
        <v>-9.0027490363660014</v>
      </c>
      <c r="Z16" s="2">
        <v>8.4383031151749111E-2</v>
      </c>
    </row>
    <row r="17" spans="1:26">
      <c r="A17" s="103">
        <v>11</v>
      </c>
      <c r="B17" s="102">
        <v>1</v>
      </c>
      <c r="D17" s="103">
        <v>11</v>
      </c>
      <c r="E17" s="102">
        <v>0.90909090909090906</v>
      </c>
      <c r="F17" s="102">
        <v>1.1307430093757453</v>
      </c>
      <c r="G17" s="102">
        <v>1.1469089559681436</v>
      </c>
      <c r="H17" s="102">
        <v>1.1640721540480405</v>
      </c>
      <c r="I17" s="102">
        <v>0.67813866390938238</v>
      </c>
      <c r="J17" s="102">
        <v>9.2754774162193743E-2</v>
      </c>
      <c r="K17" s="102">
        <v>-1.9997260045798431</v>
      </c>
      <c r="L17" s="102">
        <v>-4.0004000343333104</v>
      </c>
      <c r="M17" s="102">
        <v>0.4890130899636459</v>
      </c>
      <c r="N17" s="102">
        <v>0.73391976952067361</v>
      </c>
      <c r="O17" s="3">
        <v>0.56457562196532263</v>
      </c>
      <c r="Q17" s="2">
        <v>1.1307430093757453</v>
      </c>
      <c r="R17" s="2">
        <v>1.1469089559681436</v>
      </c>
      <c r="S17" s="2">
        <v>1.1640721540480405</v>
      </c>
      <c r="T17" s="2">
        <v>0.67813866390938238</v>
      </c>
      <c r="U17" s="2">
        <v>9.2754774162193743E-2</v>
      </c>
      <c r="V17" s="2">
        <v>-1.9997260045798431</v>
      </c>
      <c r="W17" s="2">
        <v>-4.0004000343333104</v>
      </c>
      <c r="X17" s="2">
        <v>0.4890130899636459</v>
      </c>
      <c r="Y17" s="2">
        <v>0.73391976952067361</v>
      </c>
      <c r="Z17" s="2">
        <v>0.56457562196532263</v>
      </c>
    </row>
    <row r="18" spans="1:26">
      <c r="A18" s="103">
        <v>11</v>
      </c>
      <c r="B18" s="102">
        <v>1</v>
      </c>
      <c r="D18" s="103">
        <v>10</v>
      </c>
      <c r="E18" s="102">
        <v>1</v>
      </c>
      <c r="F18" s="102">
        <v>0.18203382650764804</v>
      </c>
      <c r="G18" s="102">
        <v>0.24361989479567178</v>
      </c>
      <c r="H18" s="102">
        <v>0.15022673426074862</v>
      </c>
      <c r="I18" s="102">
        <v>-5.6181930606243824E-2</v>
      </c>
      <c r="J18" s="102">
        <v>0.25725801185971481</v>
      </c>
      <c r="K18" s="102">
        <v>3.1110722869378016</v>
      </c>
      <c r="L18" s="102">
        <v>-2.3357328338474264</v>
      </c>
      <c r="M18" s="102">
        <v>-1.4388089040622583</v>
      </c>
      <c r="N18" s="102">
        <v>0.60021587455148318</v>
      </c>
      <c r="O18" s="3">
        <v>-0.7137029603971341</v>
      </c>
      <c r="Q18" s="2">
        <v>0.18203382650764804</v>
      </c>
      <c r="R18" s="2">
        <v>0.24361989479567178</v>
      </c>
      <c r="S18" s="2">
        <v>0.15022673426074862</v>
      </c>
      <c r="T18" s="2">
        <v>-5.6181930606243824E-2</v>
      </c>
      <c r="U18" s="2">
        <v>0.25725801185971481</v>
      </c>
      <c r="V18" s="2">
        <v>3.1110722869378016</v>
      </c>
      <c r="W18" s="2">
        <v>-2.3357328338474264</v>
      </c>
      <c r="X18" s="2">
        <v>-1.4388089040622583</v>
      </c>
      <c r="Y18" s="2">
        <v>0.60021587455148318</v>
      </c>
      <c r="Z18" s="2">
        <v>-0.7137029603971341</v>
      </c>
    </row>
    <row r="19" spans="1:26">
      <c r="A19" s="103">
        <v>11</v>
      </c>
      <c r="B19" s="102">
        <v>0.72727272727272729</v>
      </c>
      <c r="D19" s="103">
        <v>11</v>
      </c>
      <c r="E19" s="102">
        <v>1</v>
      </c>
      <c r="F19" s="102">
        <v>0.14124964078193031</v>
      </c>
      <c r="G19" s="102">
        <v>3.318056888612525E-2</v>
      </c>
      <c r="H19" s="102">
        <v>-0.28533548724604085</v>
      </c>
      <c r="I19" s="102">
        <v>-0.27559409090184295</v>
      </c>
      <c r="J19" s="102">
        <v>0.26662823089713189</v>
      </c>
      <c r="K19" s="102">
        <v>3.1143274014446414</v>
      </c>
      <c r="L19" s="102">
        <v>1.3177604168306076</v>
      </c>
      <c r="M19" s="102">
        <v>-1.9029790471870467</v>
      </c>
      <c r="N19" s="102">
        <v>-1.3901046226558749</v>
      </c>
      <c r="O19" s="3">
        <v>-1.0191330108496242</v>
      </c>
      <c r="Q19" s="2">
        <v>0.14124964078193031</v>
      </c>
      <c r="R19" s="2">
        <v>3.318056888612525E-2</v>
      </c>
      <c r="S19" s="2">
        <v>-0.28533548724604085</v>
      </c>
      <c r="T19" s="2">
        <v>-0.27559409090184295</v>
      </c>
      <c r="U19" s="2">
        <v>0.26662823089713189</v>
      </c>
      <c r="V19" s="2">
        <v>3.1143274014446414</v>
      </c>
      <c r="W19" s="2">
        <v>1.3177604168306076</v>
      </c>
      <c r="X19" s="2">
        <v>-1.9029790471870467</v>
      </c>
      <c r="Y19" s="2">
        <v>-1.3901046226558749</v>
      </c>
      <c r="Z19" s="2">
        <v>-1.0191330108496242</v>
      </c>
    </row>
    <row r="20" spans="1:26">
      <c r="A20" s="103">
        <v>10</v>
      </c>
      <c r="B20" s="102">
        <v>1</v>
      </c>
      <c r="D20" s="103">
        <v>10</v>
      </c>
      <c r="E20" s="102">
        <v>1</v>
      </c>
      <c r="F20" s="102">
        <v>-0.17035310284140587</v>
      </c>
      <c r="G20" s="102">
        <v>0.42505884381979936</v>
      </c>
      <c r="H20" s="102">
        <v>-0.52040171816751368</v>
      </c>
      <c r="I20" s="102">
        <v>-0.4540897315850923</v>
      </c>
      <c r="J20" s="102">
        <v>-1.601155698071582</v>
      </c>
      <c r="K20" s="102">
        <v>3.7936350155714194</v>
      </c>
      <c r="L20" s="102">
        <v>-0.1418995255082427</v>
      </c>
      <c r="M20" s="102">
        <v>-0.41545505708378844</v>
      </c>
      <c r="N20" s="102">
        <v>0.38612620264758235</v>
      </c>
      <c r="O20" s="3">
        <v>-1.3014652287811748</v>
      </c>
      <c r="Q20" s="2">
        <v>-0.17035310284140587</v>
      </c>
      <c r="R20" s="2">
        <v>0.42505884381979936</v>
      </c>
      <c r="S20" s="2">
        <v>-0.52040171816751368</v>
      </c>
      <c r="T20" s="2">
        <v>-0.4540897315850923</v>
      </c>
      <c r="U20" s="2">
        <v>-1.601155698071582</v>
      </c>
      <c r="V20" s="2">
        <v>3.7936350155714194</v>
      </c>
      <c r="W20" s="2">
        <v>-0.1418995255082427</v>
      </c>
      <c r="X20" s="2">
        <v>-0.41545505708378844</v>
      </c>
      <c r="Y20" s="2">
        <v>0.38612620264758235</v>
      </c>
      <c r="Z20" s="2">
        <v>-1.3014652287811748</v>
      </c>
    </row>
    <row r="21" spans="1:26">
      <c r="A21" s="103">
        <v>9</v>
      </c>
      <c r="B21" s="102">
        <v>1</v>
      </c>
      <c r="D21" s="103">
        <v>8</v>
      </c>
      <c r="E21" s="102">
        <v>1</v>
      </c>
      <c r="F21" s="102">
        <v>1.0601776275750623</v>
      </c>
      <c r="G21" s="102">
        <v>0.58266785585989178</v>
      </c>
      <c r="H21" s="102">
        <v>0.61172340728443608</v>
      </c>
      <c r="I21" s="102">
        <v>0.37941085467766794</v>
      </c>
      <c r="J21" s="102">
        <v>3.8663926449514219E-3</v>
      </c>
      <c r="K21" s="102">
        <v>-3.5494338972565105</v>
      </c>
      <c r="L21" s="102">
        <v>0.47777134165492641</v>
      </c>
      <c r="M21" s="102">
        <v>0.28689998760133512</v>
      </c>
      <c r="N21" s="102">
        <v>-4.8866943959617437E-2</v>
      </c>
      <c r="O21" s="3">
        <v>0.19578337391785472</v>
      </c>
      <c r="Q21" s="2">
        <v>1.0601776275750623</v>
      </c>
      <c r="R21" s="2">
        <v>0.58266785585989178</v>
      </c>
      <c r="S21" s="2">
        <v>0.61172340728443608</v>
      </c>
      <c r="T21" s="2">
        <v>0.37941085467766794</v>
      </c>
      <c r="U21" s="2">
        <v>3.8663926449514219E-3</v>
      </c>
      <c r="V21" s="2">
        <v>-3.5494338972565105</v>
      </c>
      <c r="W21" s="2">
        <v>0.47777134165492641</v>
      </c>
      <c r="X21" s="2">
        <v>0.28689998760133512</v>
      </c>
      <c r="Y21" s="2">
        <v>-4.8866943959617437E-2</v>
      </c>
      <c r="Z21" s="2">
        <v>0.19578337391785472</v>
      </c>
    </row>
    <row r="22" spans="1:26">
      <c r="A22" s="103">
        <v>10</v>
      </c>
      <c r="B22" s="102">
        <v>0.6</v>
      </c>
      <c r="D22" s="103">
        <v>9</v>
      </c>
      <c r="E22" s="102">
        <v>0.88888888888888884</v>
      </c>
      <c r="F22" s="102">
        <v>-0.24614580603755501</v>
      </c>
      <c r="G22" s="102">
        <v>-0.72803829846786372</v>
      </c>
      <c r="H22" s="102">
        <v>-0.66275505897681242</v>
      </c>
      <c r="I22" s="102">
        <v>-0.41342960748363194</v>
      </c>
      <c r="J22" s="102">
        <v>-0.16995448737601895</v>
      </c>
      <c r="K22" s="102">
        <v>-4.958394219622674</v>
      </c>
      <c r="L22" s="102">
        <v>-0.26735360203462705</v>
      </c>
      <c r="M22" s="102">
        <v>-0.32071596368731303</v>
      </c>
      <c r="N22" s="102">
        <v>8.2199623228857099</v>
      </c>
      <c r="O22" s="3">
        <v>-0.45317527919921707</v>
      </c>
      <c r="Q22" s="2">
        <v>-0.24614580603755501</v>
      </c>
      <c r="R22" s="2">
        <v>-0.72803829846786372</v>
      </c>
      <c r="S22" s="2">
        <v>-0.66275505897681242</v>
      </c>
      <c r="T22" s="2">
        <v>-0.41342960748363194</v>
      </c>
      <c r="U22" s="2">
        <v>-0.16995448737601895</v>
      </c>
      <c r="V22" s="2">
        <v>-4.958394219622674</v>
      </c>
      <c r="W22" s="2">
        <v>-0.26735360203462705</v>
      </c>
      <c r="X22" s="2">
        <v>-0.32071596368731303</v>
      </c>
      <c r="Y22" s="2">
        <v>8.2199623228857099</v>
      </c>
      <c r="Z22" s="2">
        <v>-0.45317527919921707</v>
      </c>
    </row>
    <row r="23" spans="1:26">
      <c r="A23" s="103">
        <v>6</v>
      </c>
      <c r="B23" s="102">
        <v>0.83333333333333337</v>
      </c>
      <c r="D23" s="103">
        <v>6</v>
      </c>
      <c r="E23" s="102">
        <v>1</v>
      </c>
      <c r="F23" s="102">
        <v>-2.9781196074965238E-2</v>
      </c>
      <c r="G23" s="102">
        <v>-0.35380177419870534</v>
      </c>
      <c r="H23" s="102">
        <v>-0.11678652525681488</v>
      </c>
      <c r="I23" s="102">
        <v>-7.9315648936115313E-2</v>
      </c>
      <c r="J23" s="102">
        <v>-9.8258600554659403E-2</v>
      </c>
      <c r="K23" s="102">
        <v>-1.5529630071835072</v>
      </c>
      <c r="L23" s="102">
        <v>0.82467812531020301</v>
      </c>
      <c r="M23" s="102">
        <v>0.26205704076247766</v>
      </c>
      <c r="N23" s="102">
        <v>1.207533783727067</v>
      </c>
      <c r="O23" s="3">
        <v>-6.3362197594977909E-2</v>
      </c>
      <c r="Q23" s="2">
        <v>-2.9781196074965238E-2</v>
      </c>
      <c r="R23" s="2">
        <v>-0.35380177419870534</v>
      </c>
      <c r="S23" s="2">
        <v>-0.11678652525681488</v>
      </c>
      <c r="T23" s="2">
        <v>-7.9315648936115313E-2</v>
      </c>
      <c r="U23" s="2">
        <v>-9.8258600554659403E-2</v>
      </c>
      <c r="V23" s="2">
        <v>-1.5529630071835072</v>
      </c>
      <c r="W23" s="2">
        <v>0.82467812531020301</v>
      </c>
      <c r="X23" s="2">
        <v>0.26205704076247766</v>
      </c>
      <c r="Y23" s="2">
        <v>1.207533783727067</v>
      </c>
      <c r="Z23" s="2">
        <v>-6.3362197594977909E-2</v>
      </c>
    </row>
    <row r="24" spans="1:26">
      <c r="A24" s="103">
        <v>12</v>
      </c>
      <c r="B24" s="102">
        <v>1</v>
      </c>
      <c r="D24" s="103">
        <v>10</v>
      </c>
      <c r="E24" s="102">
        <v>1</v>
      </c>
      <c r="F24" s="102">
        <v>0.88982452473365647</v>
      </c>
      <c r="G24" s="102">
        <v>1.0077266996796912</v>
      </c>
      <c r="H24" s="102">
        <v>9.13216891169224E-2</v>
      </c>
      <c r="I24" s="102">
        <v>-7.4678876907424363E-2</v>
      </c>
      <c r="J24" s="102">
        <v>-1.5972893054266306</v>
      </c>
      <c r="K24" s="102">
        <v>0.24420111831490887</v>
      </c>
      <c r="L24" s="102">
        <v>0.33587181614668371</v>
      </c>
      <c r="M24" s="102">
        <v>-0.12855506948245332</v>
      </c>
      <c r="N24" s="102">
        <v>0.33725925868796491</v>
      </c>
      <c r="O24" s="3">
        <v>-1.1056818548633198</v>
      </c>
      <c r="Q24" s="2">
        <v>0.88982452473365647</v>
      </c>
      <c r="R24" s="2">
        <v>1.0077266996796912</v>
      </c>
      <c r="S24" s="2">
        <v>9.13216891169224E-2</v>
      </c>
      <c r="T24" s="2">
        <v>-7.4678876907424363E-2</v>
      </c>
      <c r="U24" s="2">
        <v>-1.5972893054266306</v>
      </c>
      <c r="V24" s="2">
        <v>0.24420111831490887</v>
      </c>
      <c r="W24" s="2">
        <v>0.33587181614668371</v>
      </c>
      <c r="X24" s="2">
        <v>-0.12855506948245332</v>
      </c>
      <c r="Y24" s="2">
        <v>0.33725925868796491</v>
      </c>
      <c r="Z24" s="2">
        <v>-1.1056818548633198</v>
      </c>
    </row>
    <row r="25" spans="1:26">
      <c r="A25" s="103">
        <v>10</v>
      </c>
      <c r="B25" s="102">
        <v>1</v>
      </c>
      <c r="D25" s="103">
        <v>11</v>
      </c>
      <c r="E25" s="102">
        <v>1</v>
      </c>
      <c r="F25" s="102">
        <v>-8.1176946259446048E-2</v>
      </c>
      <c r="G25" s="102">
        <v>0.1385703666069264</v>
      </c>
      <c r="H25" s="102">
        <v>-0.46510098637665276</v>
      </c>
      <c r="I25" s="102">
        <v>-0.63425200105225521</v>
      </c>
      <c r="J25" s="102">
        <v>-1.5638751492223553</v>
      </c>
      <c r="K25" s="102">
        <v>0.43109097298659993</v>
      </c>
      <c r="L25" s="102">
        <v>2.6748095484536014</v>
      </c>
      <c r="M25" s="102">
        <v>0.22459546960436927</v>
      </c>
      <c r="N25" s="102">
        <v>0.69168215040707415</v>
      </c>
      <c r="O25" s="3">
        <v>-1.4163434251478617</v>
      </c>
      <c r="Q25" s="2">
        <v>-8.1176946259446048E-2</v>
      </c>
      <c r="R25" s="2">
        <v>0.1385703666069264</v>
      </c>
      <c r="S25" s="2">
        <v>-0.46510098637665276</v>
      </c>
      <c r="T25" s="2">
        <v>-0.63425200105225521</v>
      </c>
      <c r="U25" s="2">
        <v>-1.5638751492223553</v>
      </c>
      <c r="V25" s="2">
        <v>0.43109097298659993</v>
      </c>
      <c r="W25" s="2">
        <v>2.6748095484536014</v>
      </c>
      <c r="X25" s="2">
        <v>0.22459546960436927</v>
      </c>
      <c r="Y25" s="2">
        <v>0.69168215040707415</v>
      </c>
      <c r="Z25" s="2">
        <v>-1.4163434251478617</v>
      </c>
    </row>
    <row r="26" spans="1:26">
      <c r="A26" s="103">
        <v>10</v>
      </c>
      <c r="B26" s="102">
        <v>0.9</v>
      </c>
      <c r="D26" s="103">
        <v>10</v>
      </c>
      <c r="E26" s="102">
        <v>0.6</v>
      </c>
      <c r="F26" s="102">
        <v>-0.17699638575365045</v>
      </c>
      <c r="G26" s="102">
        <v>-4.510431350266364E-2</v>
      </c>
      <c r="H26" s="102">
        <v>-0.6322224096136998</v>
      </c>
      <c r="I26" s="102">
        <v>-0.32979991552484228</v>
      </c>
      <c r="J26" s="102">
        <v>-2.3619619080496479E-2</v>
      </c>
      <c r="K26" s="102">
        <v>3.3799726371658174</v>
      </c>
      <c r="L26" s="102">
        <v>-0.77108027186061145</v>
      </c>
      <c r="M26" s="102">
        <v>-0.49138040486583029</v>
      </c>
      <c r="N26" s="102">
        <v>-0.21521194217524031</v>
      </c>
      <c r="O26" s="3">
        <v>-0.69455737478877977</v>
      </c>
      <c r="Q26" s="2">
        <v>-0.17699638575365045</v>
      </c>
      <c r="R26" s="2">
        <v>-4.510431350266364E-2</v>
      </c>
      <c r="S26" s="2">
        <v>-0.6322224096136998</v>
      </c>
      <c r="T26" s="2">
        <v>-0.32979991552484228</v>
      </c>
      <c r="U26" s="2">
        <v>-2.3619619080496479E-2</v>
      </c>
      <c r="V26" s="2">
        <v>3.3799726371658174</v>
      </c>
      <c r="W26" s="2">
        <v>-0.77108027186061145</v>
      </c>
      <c r="X26" s="2">
        <v>-0.49138040486583029</v>
      </c>
      <c r="Y26" s="2">
        <v>-0.21521194217524031</v>
      </c>
      <c r="Z26" s="2">
        <v>-0.69455737478877977</v>
      </c>
    </row>
    <row r="27" spans="1:26">
      <c r="A27" s="103">
        <v>10</v>
      </c>
      <c r="B27" s="102">
        <v>1</v>
      </c>
      <c r="D27" s="103">
        <v>11</v>
      </c>
      <c r="E27" s="102">
        <v>0.63636363636363635</v>
      </c>
      <c r="F27" s="102">
        <v>-0.63578188789826773</v>
      </c>
      <c r="G27" s="102">
        <v>-0.12198773336317936</v>
      </c>
      <c r="H27" s="102">
        <v>-1.2881537030415968</v>
      </c>
      <c r="I27" s="102">
        <v>1.1097179732415419E-2</v>
      </c>
      <c r="J27" s="102">
        <v>-6.059978559201995E-2</v>
      </c>
      <c r="K27" s="102">
        <v>0.46441565087354109</v>
      </c>
      <c r="L27" s="102">
        <v>0.63227630301718329</v>
      </c>
      <c r="M27" s="102">
        <v>0.38354772355357636</v>
      </c>
      <c r="N27" s="102">
        <v>0.33953353832535094</v>
      </c>
      <c r="O27" s="3">
        <v>0.27565271439299954</v>
      </c>
      <c r="Q27" s="2">
        <v>-0.63578188789826773</v>
      </c>
      <c r="R27" s="2">
        <v>-0.12198773336317936</v>
      </c>
      <c r="S27" s="2">
        <v>-1.2881537030415968</v>
      </c>
      <c r="T27" s="2">
        <v>1.1097179732415419E-2</v>
      </c>
      <c r="U27" s="2">
        <v>-6.059978559201995E-2</v>
      </c>
      <c r="V27" s="2">
        <v>0.46441565087354109</v>
      </c>
      <c r="W27" s="2">
        <v>0.63227630301718329</v>
      </c>
      <c r="X27" s="2">
        <v>0.38354772355357636</v>
      </c>
      <c r="Y27" s="2">
        <v>0.33953353832535094</v>
      </c>
      <c r="Z27" s="2">
        <v>0.27565271439299954</v>
      </c>
    </row>
    <row r="28" spans="1:26">
      <c r="A28" s="103">
        <v>10</v>
      </c>
      <c r="B28" s="102">
        <v>0.9</v>
      </c>
      <c r="D28" s="103">
        <v>8</v>
      </c>
      <c r="E28" s="102">
        <v>0.75</v>
      </c>
      <c r="F28" s="102">
        <v>1.3063234336126173</v>
      </c>
      <c r="G28" s="102">
        <v>1.3107061543277554</v>
      </c>
      <c r="H28" s="102">
        <v>1.2744784662612485</v>
      </c>
      <c r="I28" s="102">
        <v>0.79284046216129989</v>
      </c>
      <c r="J28" s="102">
        <v>0.17382088002097038</v>
      </c>
      <c r="K28" s="102">
        <v>1.4089603223661633</v>
      </c>
      <c r="L28" s="102">
        <v>0.74512494368955351</v>
      </c>
      <c r="M28" s="102">
        <v>0.6076159512886482</v>
      </c>
      <c r="N28" s="102">
        <v>-8.2688292668453283</v>
      </c>
      <c r="O28" s="3">
        <v>0.64895865311707179</v>
      </c>
      <c r="Q28" s="2">
        <v>1.3063234336126173</v>
      </c>
      <c r="R28" s="2">
        <v>1.3107061543277554</v>
      </c>
      <c r="S28" s="2">
        <v>1.2744784662612485</v>
      </c>
      <c r="T28" s="2">
        <v>0.79284046216129989</v>
      </c>
      <c r="U28" s="2">
        <v>0.17382088002097038</v>
      </c>
      <c r="V28" s="2">
        <v>1.4089603223661633</v>
      </c>
      <c r="W28" s="2">
        <v>0.74512494368955351</v>
      </c>
      <c r="X28" s="2">
        <v>0.6076159512886482</v>
      </c>
      <c r="Y28" s="2">
        <v>-8.2688292668453283</v>
      </c>
      <c r="Z28" s="2">
        <v>0.64895865311707179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7"/>
  <sheetViews>
    <sheetView workbookViewId="0">
      <selection activeCell="Q36" sqref="Q36"/>
    </sheetView>
  </sheetViews>
  <sheetFormatPr defaultRowHeight="15"/>
  <sheetData>
    <row r="1" spans="2:10">
      <c r="B1" s="100" t="s">
        <v>99</v>
      </c>
      <c r="J1" s="100" t="s">
        <v>100</v>
      </c>
    </row>
    <row r="3" spans="2:10">
      <c r="B3" t="s">
        <v>101</v>
      </c>
      <c r="J3" t="s">
        <v>101</v>
      </c>
    </row>
    <row r="5" spans="2:10">
      <c r="B5" t="s">
        <v>102</v>
      </c>
      <c r="J5" t="s">
        <v>102</v>
      </c>
    </row>
    <row r="6" spans="2:10">
      <c r="B6" t="s">
        <v>103</v>
      </c>
      <c r="J6" t="s">
        <v>103</v>
      </c>
    </row>
    <row r="7" spans="2:10">
      <c r="B7" t="s">
        <v>104</v>
      </c>
      <c r="J7" t="s">
        <v>104</v>
      </c>
    </row>
    <row r="8" spans="2:10">
      <c r="B8" t="s">
        <v>105</v>
      </c>
      <c r="J8" t="s">
        <v>105</v>
      </c>
    </row>
    <row r="9" spans="2:10">
      <c r="B9" t="s">
        <v>106</v>
      </c>
      <c r="J9" t="s">
        <v>106</v>
      </c>
    </row>
    <row r="10" spans="2:10">
      <c r="B10" t="s">
        <v>107</v>
      </c>
      <c r="J10" t="s">
        <v>107</v>
      </c>
    </row>
    <row r="11" spans="2:10">
      <c r="B11" t="s">
        <v>108</v>
      </c>
      <c r="J11" t="s">
        <v>108</v>
      </c>
    </row>
    <row r="12" spans="2:10">
      <c r="B12" t="s">
        <v>109</v>
      </c>
      <c r="J12" t="s">
        <v>109</v>
      </c>
    </row>
    <row r="13" spans="2:10">
      <c r="B13" t="s">
        <v>110</v>
      </c>
      <c r="J13" t="s">
        <v>110</v>
      </c>
    </row>
    <row r="14" spans="2:10">
      <c r="B14" t="s">
        <v>111</v>
      </c>
      <c r="J14" t="s">
        <v>111</v>
      </c>
    </row>
    <row r="15" spans="2:10">
      <c r="B15" t="s">
        <v>112</v>
      </c>
      <c r="J15" t="s">
        <v>112</v>
      </c>
    </row>
    <row r="16" spans="2:10">
      <c r="B16" t="s">
        <v>113</v>
      </c>
      <c r="J16" t="s">
        <v>113</v>
      </c>
    </row>
    <row r="17" spans="2:10">
      <c r="B17" t="s">
        <v>114</v>
      </c>
      <c r="J17" t="s">
        <v>114</v>
      </c>
    </row>
    <row r="19" spans="2:10">
      <c r="B19" t="s">
        <v>115</v>
      </c>
      <c r="J19" t="s">
        <v>115</v>
      </c>
    </row>
    <row r="20" spans="2:10">
      <c r="B20" t="s">
        <v>116</v>
      </c>
      <c r="J20" t="s">
        <v>116</v>
      </c>
    </row>
    <row r="21" spans="2:10">
      <c r="B21" t="s">
        <v>117</v>
      </c>
      <c r="J21" t="s">
        <v>117</v>
      </c>
    </row>
    <row r="22" spans="2:10">
      <c r="B22" t="s">
        <v>118</v>
      </c>
      <c r="J22" t="s">
        <v>118</v>
      </c>
    </row>
    <row r="23" spans="2:10">
      <c r="B23" t="s">
        <v>116</v>
      </c>
      <c r="J23" t="s">
        <v>116</v>
      </c>
    </row>
    <row r="24" spans="2:10">
      <c r="B24" t="s">
        <v>119</v>
      </c>
      <c r="J24" t="s">
        <v>120</v>
      </c>
    </row>
    <row r="25" spans="2:10">
      <c r="B25" t="s">
        <v>121</v>
      </c>
      <c r="J25" t="s">
        <v>122</v>
      </c>
    </row>
    <row r="26" spans="2:10">
      <c r="B26" t="s">
        <v>123</v>
      </c>
      <c r="J26" t="s">
        <v>124</v>
      </c>
    </row>
    <row r="27" spans="2:10">
      <c r="B27" t="s">
        <v>125</v>
      </c>
      <c r="J27" t="s">
        <v>126</v>
      </c>
    </row>
    <row r="28" spans="2:10">
      <c r="B28" t="s">
        <v>127</v>
      </c>
      <c r="J28" t="s">
        <v>128</v>
      </c>
    </row>
    <row r="29" spans="2:10">
      <c r="B29" t="s">
        <v>129</v>
      </c>
      <c r="J29" t="s">
        <v>130</v>
      </c>
    </row>
    <row r="30" spans="2:10">
      <c r="B30" t="s">
        <v>131</v>
      </c>
      <c r="J30" t="s">
        <v>132</v>
      </c>
    </row>
    <row r="31" spans="2:10">
      <c r="B31" t="s">
        <v>133</v>
      </c>
      <c r="J31" t="s">
        <v>134</v>
      </c>
    </row>
    <row r="32" spans="2:10">
      <c r="B32" t="s">
        <v>135</v>
      </c>
      <c r="J32" t="s">
        <v>136</v>
      </c>
    </row>
    <row r="33" spans="2:10">
      <c r="B33" t="s">
        <v>137</v>
      </c>
      <c r="J33" t="s">
        <v>138</v>
      </c>
    </row>
    <row r="34" spans="2:10">
      <c r="B34" t="s">
        <v>139</v>
      </c>
      <c r="J34" t="s">
        <v>140</v>
      </c>
    </row>
    <row r="35" spans="2:10">
      <c r="B35" t="s">
        <v>116</v>
      </c>
      <c r="J35" t="s">
        <v>116</v>
      </c>
    </row>
    <row r="37" spans="2:10">
      <c r="B37" t="s">
        <v>141</v>
      </c>
      <c r="J37" t="s">
        <v>141</v>
      </c>
    </row>
    <row r="38" spans="2:10">
      <c r="B38" t="s">
        <v>142</v>
      </c>
      <c r="J38" t="s">
        <v>142</v>
      </c>
    </row>
    <row r="39" spans="2:10">
      <c r="B39" t="s">
        <v>143</v>
      </c>
      <c r="J39" t="s">
        <v>143</v>
      </c>
    </row>
    <row r="40" spans="2:10">
      <c r="B40" t="s">
        <v>142</v>
      </c>
      <c r="J40" t="s">
        <v>142</v>
      </c>
    </row>
    <row r="41" spans="2:10">
      <c r="B41" t="s">
        <v>144</v>
      </c>
      <c r="J41" t="s">
        <v>145</v>
      </c>
    </row>
    <row r="42" spans="2:10">
      <c r="B42" t="s">
        <v>146</v>
      </c>
      <c r="J42" t="s">
        <v>147</v>
      </c>
    </row>
    <row r="43" spans="2:10">
      <c r="B43" t="s">
        <v>142</v>
      </c>
      <c r="J43" t="s">
        <v>142</v>
      </c>
    </row>
    <row r="44" spans="2:10">
      <c r="B44" t="s">
        <v>148</v>
      </c>
      <c r="J44" t="s">
        <v>148</v>
      </c>
    </row>
    <row r="46" spans="2:10">
      <c r="B46" t="s">
        <v>149</v>
      </c>
      <c r="J46" t="s">
        <v>150</v>
      </c>
    </row>
    <row r="47" spans="2:10">
      <c r="B47" t="s">
        <v>151</v>
      </c>
      <c r="J47" t="s">
        <v>152</v>
      </c>
    </row>
    <row r="49" spans="2:10">
      <c r="B49" t="s">
        <v>153</v>
      </c>
      <c r="J49" t="s">
        <v>153</v>
      </c>
    </row>
    <row r="50" spans="2:10">
      <c r="B50" t="s">
        <v>154</v>
      </c>
      <c r="J50" t="s">
        <v>154</v>
      </c>
    </row>
    <row r="51" spans="2:10">
      <c r="B51" t="s">
        <v>155</v>
      </c>
      <c r="J51" t="s">
        <v>155</v>
      </c>
    </row>
    <row r="52" spans="2:10">
      <c r="B52" t="s">
        <v>154</v>
      </c>
      <c r="J52" t="s">
        <v>154</v>
      </c>
    </row>
    <row r="53" spans="2:10">
      <c r="B53" t="s">
        <v>156</v>
      </c>
      <c r="J53" t="s">
        <v>157</v>
      </c>
    </row>
    <row r="54" spans="2:10">
      <c r="B54" t="s">
        <v>158</v>
      </c>
      <c r="J54" t="s">
        <v>159</v>
      </c>
    </row>
    <row r="55" spans="2:10">
      <c r="B55" t="s">
        <v>160</v>
      </c>
      <c r="J55" t="s">
        <v>161</v>
      </c>
    </row>
    <row r="56" spans="2:10">
      <c r="B56" t="s">
        <v>162</v>
      </c>
      <c r="J56" t="s">
        <v>163</v>
      </c>
    </row>
    <row r="57" spans="2:10">
      <c r="B57" t="s">
        <v>164</v>
      </c>
      <c r="J57" t="s">
        <v>165</v>
      </c>
    </row>
    <row r="58" spans="2:10">
      <c r="B58" t="s">
        <v>166</v>
      </c>
      <c r="J58" t="s">
        <v>167</v>
      </c>
    </row>
    <row r="59" spans="2:10">
      <c r="B59" t="s">
        <v>168</v>
      </c>
      <c r="J59" t="s">
        <v>169</v>
      </c>
    </row>
    <row r="60" spans="2:10">
      <c r="B60" t="s">
        <v>170</v>
      </c>
      <c r="J60" t="s">
        <v>171</v>
      </c>
    </row>
    <row r="61" spans="2:10">
      <c r="B61" t="s">
        <v>172</v>
      </c>
      <c r="J61" t="s">
        <v>173</v>
      </c>
    </row>
    <row r="62" spans="2:10">
      <c r="B62" t="s">
        <v>174</v>
      </c>
      <c r="J62" t="s">
        <v>175</v>
      </c>
    </row>
    <row r="63" spans="2:10">
      <c r="B63" t="s">
        <v>154</v>
      </c>
      <c r="J63" t="s">
        <v>154</v>
      </c>
    </row>
    <row r="65" spans="2:10">
      <c r="B65" t="s">
        <v>176</v>
      </c>
      <c r="J65" t="s">
        <v>176</v>
      </c>
    </row>
    <row r="66" spans="2:10">
      <c r="B66" t="s">
        <v>177</v>
      </c>
      <c r="J66" t="s">
        <v>177</v>
      </c>
    </row>
    <row r="67" spans="2:10">
      <c r="B67" t="s">
        <v>178</v>
      </c>
      <c r="J67" t="s">
        <v>178</v>
      </c>
    </row>
    <row r="68" spans="2:10">
      <c r="B68" t="s">
        <v>179</v>
      </c>
      <c r="J68" t="s">
        <v>179</v>
      </c>
    </row>
    <row r="69" spans="2:10">
      <c r="B69" t="s">
        <v>180</v>
      </c>
      <c r="J69" t="s">
        <v>181</v>
      </c>
    </row>
    <row r="70" spans="2:10">
      <c r="B70" t="s">
        <v>182</v>
      </c>
      <c r="J70" t="s">
        <v>183</v>
      </c>
    </row>
    <row r="71" spans="2:10">
      <c r="B71" t="s">
        <v>184</v>
      </c>
      <c r="J71" t="s">
        <v>185</v>
      </c>
    </row>
    <row r="72" spans="2:10">
      <c r="B72" t="s">
        <v>186</v>
      </c>
      <c r="J72" t="s">
        <v>187</v>
      </c>
    </row>
    <row r="73" spans="2:10">
      <c r="B73" t="s">
        <v>188</v>
      </c>
      <c r="J73" t="s">
        <v>189</v>
      </c>
    </row>
    <row r="76" spans="2:10">
      <c r="B76" t="s">
        <v>190</v>
      </c>
      <c r="J76" t="s">
        <v>190</v>
      </c>
    </row>
    <row r="77" spans="2:10">
      <c r="B77" t="s">
        <v>191</v>
      </c>
      <c r="J77" t="s">
        <v>191</v>
      </c>
    </row>
    <row r="78" spans="2:10">
      <c r="B78" t="s">
        <v>192</v>
      </c>
      <c r="J78" t="s">
        <v>192</v>
      </c>
    </row>
    <row r="79" spans="2:10">
      <c r="B79" t="s">
        <v>193</v>
      </c>
      <c r="J79" t="s">
        <v>193</v>
      </c>
    </row>
    <row r="80" spans="2:10">
      <c r="B80" t="s">
        <v>194</v>
      </c>
      <c r="J80" t="s">
        <v>194</v>
      </c>
    </row>
    <row r="82" spans="2:10">
      <c r="B82" t="s">
        <v>195</v>
      </c>
      <c r="J82" t="s">
        <v>195</v>
      </c>
    </row>
    <row r="84" spans="2:10">
      <c r="B84" t="s">
        <v>196</v>
      </c>
      <c r="J84" t="s">
        <v>196</v>
      </c>
    </row>
    <row r="86" spans="2:10">
      <c r="B86" t="s">
        <v>197</v>
      </c>
      <c r="J86" t="s">
        <v>198</v>
      </c>
    </row>
    <row r="87" spans="2:10">
      <c r="B87" s="108" t="s">
        <v>199</v>
      </c>
      <c r="C87" s="108"/>
      <c r="J87" s="108" t="s">
        <v>200</v>
      </c>
    </row>
    <row r="88" spans="2:10">
      <c r="B88" s="108" t="s">
        <v>201</v>
      </c>
      <c r="J88" s="108" t="s">
        <v>202</v>
      </c>
    </row>
    <row r="90" spans="2:10">
      <c r="B90" t="s">
        <v>203</v>
      </c>
      <c r="J90" t="s">
        <v>203</v>
      </c>
    </row>
    <row r="91" spans="2:10">
      <c r="B91" t="s">
        <v>204</v>
      </c>
      <c r="J91" t="s">
        <v>204</v>
      </c>
    </row>
    <row r="92" spans="2:10">
      <c r="B92" t="s">
        <v>205</v>
      </c>
      <c r="J92" t="s">
        <v>205</v>
      </c>
    </row>
    <row r="93" spans="2:10">
      <c r="B93" t="s">
        <v>206</v>
      </c>
      <c r="J93" t="s">
        <v>207</v>
      </c>
    </row>
    <row r="94" spans="2:10">
      <c r="B94" t="s">
        <v>208</v>
      </c>
      <c r="J94" t="s">
        <v>209</v>
      </c>
    </row>
    <row r="95" spans="2:10">
      <c r="B95" t="s">
        <v>210</v>
      </c>
      <c r="J95" t="s">
        <v>211</v>
      </c>
    </row>
    <row r="97" spans="2:10">
      <c r="B97" t="s">
        <v>212</v>
      </c>
      <c r="J97" t="s">
        <v>212</v>
      </c>
    </row>
    <row r="98" spans="2:10">
      <c r="B98" t="s">
        <v>213</v>
      </c>
      <c r="J98" t="s">
        <v>214</v>
      </c>
    </row>
    <row r="99" spans="2:10">
      <c r="B99" t="s">
        <v>215</v>
      </c>
      <c r="J99" t="s">
        <v>215</v>
      </c>
    </row>
    <row r="100" spans="2:10">
      <c r="B100" t="s">
        <v>216</v>
      </c>
      <c r="J100" t="s">
        <v>216</v>
      </c>
    </row>
    <row r="101" spans="2:10">
      <c r="B101" t="s">
        <v>217</v>
      </c>
      <c r="J101" t="s">
        <v>218</v>
      </c>
    </row>
    <row r="103" spans="2:10">
      <c r="B103" t="s">
        <v>219</v>
      </c>
      <c r="J103" t="s">
        <v>219</v>
      </c>
    </row>
    <row r="104" spans="2:10">
      <c r="B104" t="s">
        <v>220</v>
      </c>
      <c r="J104" t="s">
        <v>221</v>
      </c>
    </row>
    <row r="105" spans="2:10">
      <c r="B105" t="s">
        <v>222</v>
      </c>
      <c r="J105" t="s">
        <v>223</v>
      </c>
    </row>
    <row r="106" spans="2:10">
      <c r="B106" t="s">
        <v>224</v>
      </c>
      <c r="J106" t="s">
        <v>224</v>
      </c>
    </row>
    <row r="107" spans="2:10">
      <c r="B107" t="s">
        <v>225</v>
      </c>
      <c r="J107" t="s">
        <v>226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Emmanuelle Pales Espinosa</dc:creator>
  <cp:keywords/>
  <dc:description/>
  <cp:lastModifiedBy>Emmanuelle Pales Espinosa</cp:lastModifiedBy>
  <cp:revision/>
  <dcterms:created xsi:type="dcterms:W3CDTF">2015-03-30T14:23:00Z</dcterms:created>
  <dcterms:modified xsi:type="dcterms:W3CDTF">2015-04-02T18:19:47Z</dcterms:modified>
</cp:coreProperties>
</file>