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internacionaledu-my.sharepoint.com/personal/cehurtadocu_uide_edu_ec/Documents/Escritorio/datos/Mallas/"/>
    </mc:Choice>
  </mc:AlternateContent>
  <xr:revisionPtr revIDLastSave="5" documentId="13_ncr:1_{8E9FC92F-034A-4B3A-A485-81DC6C33BE8B}" xr6:coauthVersionLast="47" xr6:coauthVersionMax="47" xr10:uidLastSave="{CC668751-B09F-4986-AF7D-D169E4BA36BF}"/>
  <bookViews>
    <workbookView xWindow="-120" yWindow="-120" windowWidth="20730" windowHeight="11040" xr2:uid="{E5F39BB7-55FB-46B9-910D-1B41FB3953D7}"/>
  </bookViews>
  <sheets>
    <sheet name="Hoja1" sheetId="1" r:id="rId1"/>
  </sheets>
  <definedNames>
    <definedName name="_xlnm.Print_Area" localSheetId="0">Hoja1!$A$1:$AN$44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Q11" i="1"/>
  <c r="L15" i="1"/>
  <c r="G25" i="1"/>
  <c r="B25" i="1"/>
  <c r="L25" i="1"/>
  <c r="Q25" i="1"/>
  <c r="V25" i="1"/>
  <c r="AA25" i="1"/>
  <c r="AF25" i="1"/>
  <c r="AK25" i="1"/>
  <c r="AC26" i="1"/>
  <c r="S26" i="1"/>
  <c r="AH26" i="1"/>
  <c r="AA15" i="1"/>
  <c r="X26" i="1"/>
  <c r="AM39" i="1"/>
  <c r="AL39" i="1"/>
  <c r="AK39" i="1"/>
  <c r="AH39" i="1"/>
  <c r="AG39" i="1"/>
  <c r="AF39" i="1"/>
  <c r="AC39" i="1"/>
  <c r="AB39" i="1"/>
  <c r="AA39" i="1"/>
  <c r="X39" i="1"/>
  <c r="W39" i="1"/>
  <c r="V39" i="1"/>
  <c r="S39" i="1"/>
  <c r="R39" i="1"/>
  <c r="Q39" i="1"/>
  <c r="N39" i="1"/>
  <c r="M39" i="1"/>
  <c r="L39" i="1"/>
  <c r="I39" i="1"/>
  <c r="H39" i="1"/>
  <c r="G39" i="1"/>
  <c r="D39" i="1"/>
  <c r="C39" i="1"/>
  <c r="B39" i="1"/>
  <c r="AA43" i="1" l="1"/>
  <c r="Q43" i="1"/>
  <c r="Z52" i="1"/>
  <c r="Q36" i="1"/>
  <c r="Q30" i="1"/>
  <c r="AA36" i="1" l="1"/>
  <c r="AA11" i="1" l="1"/>
  <c r="Q15" i="1"/>
  <c r="V36" i="1"/>
  <c r="L11" i="1"/>
  <c r="L7" i="1"/>
  <c r="AK36" i="1"/>
  <c r="Z53" i="1" s="1"/>
  <c r="AK30" i="1"/>
  <c r="AF36" i="1"/>
  <c r="AF30" i="1"/>
  <c r="L19" i="1"/>
  <c r="L36" i="1"/>
  <c r="L30" i="1"/>
  <c r="G36" i="1"/>
  <c r="G30" i="1"/>
  <c r="B30" i="1"/>
  <c r="AM40" i="1"/>
  <c r="AL40" i="1"/>
  <c r="AK40" i="1"/>
  <c r="AH40" i="1"/>
  <c r="AG40" i="1"/>
  <c r="AF40" i="1"/>
  <c r="AC40" i="1"/>
  <c r="AB40" i="1"/>
  <c r="AA40" i="1"/>
  <c r="X40" i="1"/>
  <c r="W40" i="1"/>
  <c r="V40" i="1"/>
  <c r="S40" i="1"/>
  <c r="R40" i="1"/>
  <c r="Q40" i="1"/>
  <c r="N40" i="1"/>
  <c r="M40" i="1"/>
  <c r="I40" i="1"/>
  <c r="H40" i="1"/>
  <c r="D40" i="1"/>
  <c r="C40" i="1"/>
  <c r="AM32" i="1"/>
  <c r="N26" i="1"/>
  <c r="AK19" i="1"/>
  <c r="AF19" i="1"/>
  <c r="AA19" i="1"/>
  <c r="V19" i="1"/>
  <c r="G19" i="1"/>
  <c r="B19" i="1"/>
  <c r="AK15" i="1"/>
  <c r="AF15" i="1"/>
  <c r="V15" i="1"/>
  <c r="Q19" i="1"/>
  <c r="G15" i="1"/>
  <c r="B15" i="1"/>
  <c r="AK11" i="1"/>
  <c r="AF11" i="1"/>
  <c r="V11" i="1"/>
  <c r="G11" i="1"/>
  <c r="AK7" i="1"/>
  <c r="AF7" i="1"/>
  <c r="AA7" i="1"/>
  <c r="V7" i="1"/>
  <c r="Q7" i="1"/>
  <c r="G7" i="1"/>
  <c r="B7" i="1"/>
  <c r="R38" i="1" l="1"/>
  <c r="AB38" i="1"/>
  <c r="AL38" i="1"/>
  <c r="C38" i="1"/>
  <c r="AG38" i="1"/>
  <c r="W38" i="1"/>
  <c r="M38" i="1"/>
  <c r="H38" i="1"/>
  <c r="L43" i="1"/>
  <c r="AA38" i="1"/>
  <c r="G38" i="1"/>
  <c r="V38" i="1"/>
  <c r="G43" i="1"/>
  <c r="V43" i="1"/>
  <c r="Q38" i="1"/>
  <c r="L38" i="1"/>
  <c r="AK38" i="1"/>
  <c r="AF43" i="1"/>
  <c r="B43" i="1"/>
  <c r="Z50" i="1"/>
  <c r="Z51" i="1"/>
  <c r="L40" i="1"/>
  <c r="G40" i="1"/>
  <c r="AK43" i="1"/>
  <c r="B38" i="1"/>
  <c r="AF38" i="1"/>
  <c r="B40" i="1"/>
  <c r="Z49" i="1" l="1"/>
  <c r="Z54" i="1" s="1"/>
</calcChain>
</file>

<file path=xl/sharedStrings.xml><?xml version="1.0" encoding="utf-8"?>
<sst xmlns="http://schemas.openxmlformats.org/spreadsheetml/2006/main" count="325" uniqueCount="197">
  <si>
    <t>PRIMERO</t>
  </si>
  <si>
    <t>SEGUNDO</t>
  </si>
  <si>
    <t>TERCERO</t>
  </si>
  <si>
    <t>CUARTO</t>
  </si>
  <si>
    <t>QUINTO</t>
  </si>
  <si>
    <t>SEXTO</t>
  </si>
  <si>
    <t>SÉPTIMO</t>
  </si>
  <si>
    <t>OCTAVO</t>
  </si>
  <si>
    <t>PRINCIPIOS DE ADMINISTRACIÓN GLOBAL</t>
  </si>
  <si>
    <t>PRINCIPIOS DE MARKETING PARA ORGANIZACIONES GLOBALES</t>
  </si>
  <si>
    <t>ELEMENTOS ESTADÍSTICOS</t>
  </si>
  <si>
    <t>DIRECCIÓN ESTRATÉGICA</t>
  </si>
  <si>
    <t>ESTRATEGIA DIGITAL 
 &amp; E-BUSINESS</t>
  </si>
  <si>
    <t>INVESTIGACIÓN DE MERCADOS</t>
  </si>
  <si>
    <t>MARKETING GLOBAL</t>
  </si>
  <si>
    <t xml:space="preserve">EVALUACIÓN DE RIESGOS EMPRESARIALES GLOBALES </t>
  </si>
  <si>
    <t>TMC-110</t>
  </si>
  <si>
    <t>MKT397</t>
  </si>
  <si>
    <t>STP226</t>
  </si>
  <si>
    <t>DIR 400</t>
  </si>
  <si>
    <t>DIG 500</t>
  </si>
  <si>
    <t>MKT352</t>
  </si>
  <si>
    <t>MKT 397</t>
  </si>
  <si>
    <t>TGM 460</t>
  </si>
  <si>
    <t>FCA_01_PAG</t>
  </si>
  <si>
    <t>FCA_02_PMOG</t>
  </si>
  <si>
    <t>BS_02A_EES</t>
  </si>
  <si>
    <t>BS_02U_DEA</t>
  </si>
  <si>
    <t>BS_02U_EDL</t>
  </si>
  <si>
    <t>BS_02A_IMO</t>
  </si>
  <si>
    <t>BS_02A_MGL</t>
  </si>
  <si>
    <t>BS_02A_ERE</t>
  </si>
  <si>
    <t>TOTAL</t>
  </si>
  <si>
    <t xml:space="preserve">COMPUTACIÓN APLICADA Y TECNOLOGÍA DE LA INFORMACIÓN </t>
  </si>
  <si>
    <t xml:space="preserve">CÁLCULO </t>
  </si>
  <si>
    <t xml:space="preserve">MATEMÁTICA PARA EL ANALISÍS DE LOS NEGOCIOS </t>
  </si>
  <si>
    <t xml:space="preserve">ENTORNO DE LOS NEGOCIOS REGIONALES </t>
  </si>
  <si>
    <t>GESTIÓN DEL TALENTO HUMANO</t>
  </si>
  <si>
    <t>MINERÍA DE DATOS EMPRESARIALES</t>
  </si>
  <si>
    <t>ANÁLISIS EMPRESARIAL</t>
  </si>
  <si>
    <t>BUSINESS SIMULATOR</t>
  </si>
  <si>
    <t>SIMILARES CON NI 28</t>
  </si>
  <si>
    <t>CIS105</t>
  </si>
  <si>
    <t>MAT 210</t>
  </si>
  <si>
    <t>MAT 211</t>
  </si>
  <si>
    <t>TGM 353</t>
  </si>
  <si>
    <t>MGT 420</t>
  </si>
  <si>
    <t>CIS375</t>
  </si>
  <si>
    <t>CIS 450</t>
  </si>
  <si>
    <t>BUS800</t>
  </si>
  <si>
    <t>NI_01_CATI</t>
  </si>
  <si>
    <t>BS_02A_CAL</t>
  </si>
  <si>
    <t>BS_02A_MAN</t>
  </si>
  <si>
    <t>NEG_04_ENREG</t>
  </si>
  <si>
    <t>AE_02A_GTH</t>
  </si>
  <si>
    <t>BS_02A_MDE</t>
  </si>
  <si>
    <t>BS_02A_AEL</t>
  </si>
  <si>
    <t>BS_02U_BSR</t>
  </si>
  <si>
    <t xml:space="preserve">EFFECTIVE COMMUNICATION			</t>
  </si>
  <si>
    <t>INNOVATION AND ENTREPRENEURSHIP</t>
  </si>
  <si>
    <t>MARKETING ESTRATÉGICO Y OPERATIVO</t>
  </si>
  <si>
    <t>MARKETING Y ESTRATEGIA DE SERVICIOS</t>
  </si>
  <si>
    <t>DIRECCIÓN DE MARKETING</t>
  </si>
  <si>
    <t>OPERACIONES CADENA DE SUMINISTROS PARA ORGANIZACIONES GLOBALES</t>
  </si>
  <si>
    <t>ANÁLISIS DE DATOS Y TRANSFORMACIÓN DIGITAL</t>
  </si>
  <si>
    <t xml:space="preserve">LIDERAZGO GLOBAL Y DESARROLLO PERSONAL </t>
  </si>
  <si>
    <t>MDM</t>
  </si>
  <si>
    <t>IES</t>
  </si>
  <si>
    <t>MEO 300</t>
  </si>
  <si>
    <t>MKT442</t>
  </si>
  <si>
    <t>MKT 300</t>
  </si>
  <si>
    <t>TGM310</t>
  </si>
  <si>
    <t>TAM 530</t>
  </si>
  <si>
    <t>TAM 542</t>
  </si>
  <si>
    <t>PSK_08U_EFC</t>
  </si>
  <si>
    <t>PSK_08U_INE</t>
  </si>
  <si>
    <t>FCA_03_MKEO</t>
  </si>
  <si>
    <t>BS_02A_MES</t>
  </si>
  <si>
    <t>BS_02A_DMG</t>
  </si>
  <si>
    <t>BS_02A_OCS</t>
  </si>
  <si>
    <t>BS_02A_ADT</t>
  </si>
  <si>
    <t>BS_02A_LGD</t>
  </si>
  <si>
    <t>PRINCIPIOS CONTABLES PARA ORGANIZACIONES GLOBALES</t>
  </si>
  <si>
    <t>INNOVACIÓN EN LA SOCIEDAD</t>
  </si>
  <si>
    <t>PERSONAL AND PROFESSIONAL DEVELOPMENT</t>
  </si>
  <si>
    <t>DERECHO COMERCIAL Y ÉTICA PARA GERENTES</t>
  </si>
  <si>
    <t>SOLUCIONES DE PROBLEMAS DE ANÁLISIS PROCESABLES</t>
  </si>
  <si>
    <t>BLOCKCHAIN &amp; CRIPTOMONEDAS</t>
  </si>
  <si>
    <t>CUSTOMER EXPERIENCE &amp; DIGITAL MARKETING</t>
  </si>
  <si>
    <t>GROWTH HACKING</t>
  </si>
  <si>
    <t>TGM200</t>
  </si>
  <si>
    <t>FIS 201</t>
  </si>
  <si>
    <t>ECS</t>
  </si>
  <si>
    <t>LES305</t>
  </si>
  <si>
    <t>WPC 300</t>
  </si>
  <si>
    <t>BLO 600</t>
  </si>
  <si>
    <t>TAM 557</t>
  </si>
  <si>
    <t>GRO800</t>
  </si>
  <si>
    <t>FCA_01_PCOG</t>
  </si>
  <si>
    <t>BS_02A_ILS</t>
  </si>
  <si>
    <t>PSK_08U_PPD</t>
  </si>
  <si>
    <t>BS_02A_DCE</t>
  </si>
  <si>
    <t>BS_02A_SPA</t>
  </si>
  <si>
    <t>BS_02U_BCS</t>
  </si>
  <si>
    <t>BS_02A_CED</t>
  </si>
  <si>
    <t>BS_02U_GHG</t>
  </si>
  <si>
    <t xml:space="preserve"> MACROECONOMÍA </t>
  </si>
  <si>
    <t>MICROECONOMÍA</t>
  </si>
  <si>
    <t xml:space="preserve">PRINCIPIOS FINANCIEROS PARA ORGANIZACIONES GLOBALES </t>
  </si>
  <si>
    <t>COMPORTAMIENTO DINÁMICO ORGANIZACIONAL</t>
  </si>
  <si>
    <t>GERENCIA DE PROCESOS</t>
  </si>
  <si>
    <t xml:space="preserve">ANÁLISIS  CONTABLE Y FINANCIERO </t>
  </si>
  <si>
    <t>OPERACIONES COMERCIALES Y PLANIFICACIÓN</t>
  </si>
  <si>
    <t>INTELIGENCIA EMPRESARIAL</t>
  </si>
  <si>
    <t>ECN 211</t>
  </si>
  <si>
    <t>ECN 212</t>
  </si>
  <si>
    <t>TGM 300</t>
  </si>
  <si>
    <t>OGL 220</t>
  </si>
  <si>
    <t>CIS 309</t>
  </si>
  <si>
    <t>ACC 382</t>
  </si>
  <si>
    <t>BUS 384</t>
  </si>
  <si>
    <t>CIS 405</t>
  </si>
  <si>
    <t>BS_02A_MAC</t>
  </si>
  <si>
    <t>NI_02_MIC</t>
  </si>
  <si>
    <t>BS_02A_PFO</t>
  </si>
  <si>
    <t>BS_02A_CDO</t>
  </si>
  <si>
    <t>BS_02A_GPS</t>
  </si>
  <si>
    <t>AE_02A_ACF</t>
  </si>
  <si>
    <t>AE_02A_OCP</t>
  </si>
  <si>
    <t>BS_02A_IEL</t>
  </si>
  <si>
    <t>PRÁCTICAS LABORAL 1</t>
  </si>
  <si>
    <t>PRÁCTICAS SERVICIO COMUNITARIO I</t>
  </si>
  <si>
    <t>PRÁCTICAS LABORAL 2</t>
  </si>
  <si>
    <t>PRÁCTICAS LABORAL 3</t>
  </si>
  <si>
    <t xml:space="preserve">TOTAL </t>
  </si>
  <si>
    <t>CRITICAL AND SYSTEM THINKING</t>
  </si>
  <si>
    <t>DIGITAL LITERACY</t>
  </si>
  <si>
    <t>ESTRATEGIA COMERCIAL Y  DE VENTAS</t>
  </si>
  <si>
    <t>CREACIÓN DE VALOR Y EMPRENDIMIENTO / SEMINARIO DE EMPRENDIMIENTO</t>
  </si>
  <si>
    <t xml:space="preserve">CONFORMACIÓN DE LA OPORTUNIDAD </t>
  </si>
  <si>
    <t>CONTABILIDAD GLOBAL</t>
  </si>
  <si>
    <t xml:space="preserve">UNIDAD DE INTEGRACIÓN CURRICULAR </t>
  </si>
  <si>
    <t>METINV 3</t>
  </si>
  <si>
    <t>VTA 400</t>
  </si>
  <si>
    <t xml:space="preserve">TGM 487 - TEM </t>
  </si>
  <si>
    <t>UNIDAD DE INTEGRACIÓN CURRICULAR</t>
  </si>
  <si>
    <t>TPS</t>
  </si>
  <si>
    <t>ARM</t>
  </si>
  <si>
    <t>CON 600</t>
  </si>
  <si>
    <t>TAM511</t>
  </si>
  <si>
    <t xml:space="preserve">UNI  </t>
  </si>
  <si>
    <t>PSK_08U_CST</t>
  </si>
  <si>
    <t>PSK_08U_DIL</t>
  </si>
  <si>
    <t>BS_02U_ECV</t>
  </si>
  <si>
    <t>BS_02A_CVE</t>
  </si>
  <si>
    <t>BS_02U_CDO</t>
  </si>
  <si>
    <t>BS_02A_CGL</t>
  </si>
  <si>
    <t>BS_02U_UIC</t>
  </si>
  <si>
    <t>TOTAL HORAS POR NIVEL</t>
  </si>
  <si>
    <t>Carga horaria semanal</t>
  </si>
  <si>
    <t>Carga horaria por nivel</t>
  </si>
  <si>
    <t>Componente</t>
  </si>
  <si>
    <t>DO</t>
  </si>
  <si>
    <t>PR</t>
  </si>
  <si>
    <t>TA</t>
  </si>
  <si>
    <t>Num. Asignaturas</t>
  </si>
  <si>
    <t>horas asignaturas</t>
  </si>
  <si>
    <t>CODIFICACIÓN</t>
  </si>
  <si>
    <t>CAMPOS DE FORMACIÓN</t>
  </si>
  <si>
    <t>FT</t>
  </si>
  <si>
    <t>FUNDAMENTOS TEÓRICOS</t>
  </si>
  <si>
    <t>REQUISITO DE TITULACIÓN IDIOMA EXTRANJERO:</t>
  </si>
  <si>
    <t>REQUISITO TITULACIÓN</t>
  </si>
  <si>
    <t>RESUMEN GENERAL</t>
  </si>
  <si>
    <t>HORAS</t>
  </si>
  <si>
    <t>PP</t>
  </si>
  <si>
    <t>PRAXIS PROFESIONAL</t>
  </si>
  <si>
    <t>CERTIFICACIÓN INGLÉS B1</t>
  </si>
  <si>
    <t>DOCENCIA</t>
  </si>
  <si>
    <t>EI</t>
  </si>
  <si>
    <t>EPISTEMOLOGÍA / INVESTIGACIÓN</t>
  </si>
  <si>
    <t>PRÁCTICA</t>
  </si>
  <si>
    <t>CSC</t>
  </si>
  <si>
    <t>CONTEXTOS, SABERES, CULTURA</t>
  </si>
  <si>
    <t>AUTÓNOMO</t>
  </si>
  <si>
    <t>LC</t>
  </si>
  <si>
    <t>LENGUAJE / COMUNICACIÓN</t>
  </si>
  <si>
    <t xml:space="preserve">HORAS PRÁCTICAS </t>
  </si>
  <si>
    <t>DESCRIPCIÓN</t>
  </si>
  <si>
    <t>HORAS INTEGRACIÓN CURRICULAR</t>
  </si>
  <si>
    <t>ITA</t>
  </si>
  <si>
    <t>ITINERARIO ACADÉMICO</t>
  </si>
  <si>
    <t>TOTAL HORAS CARRERA</t>
  </si>
  <si>
    <t>PRACTICAS</t>
  </si>
  <si>
    <t>PRÁCTICAS PRE PROFESIONALES</t>
  </si>
  <si>
    <t>CH</t>
  </si>
  <si>
    <t>CIENCIAS HUMANAS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</si>
</sst>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7"/>
      <color theme="1"/>
      <name val="Calibri"/>
      <family val="2"/>
      <scheme val="minor"/>
    </font>
    <font>
      <sz val="17"/>
      <name val="Calibri"/>
      <family val="2"/>
      <scheme val="minor"/>
    </font>
    <font>
      <sz val="14"/>
      <name val="Calibri"/>
      <family val="2"/>
      <scheme val="minor"/>
    </font>
    <font>
      <sz val="36"/>
      <color rgb="FF000000"/>
      <name val="Arial"/>
      <family val="2"/>
    </font>
    <font>
      <sz val="2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7"/>
      <color rgb="FF000000"/>
      <name val="Calibri"/>
      <family val="2"/>
      <scheme val="minor"/>
    </font>
    <font>
      <sz val="17"/>
      <color rgb="FF0070C0"/>
      <name val="Calibri"/>
      <family val="2"/>
      <scheme val="minor"/>
    </font>
    <font>
      <sz val="17"/>
      <color rgb="FF4472C4"/>
      <name val="Calibri"/>
      <family val="2"/>
      <scheme val="minor"/>
    </font>
    <font>
      <sz val="17"/>
      <color rgb="FFE7E6E6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FFFFFF"/>
        <bgColor indexed="64"/>
      </patternFill>
    </fill>
  </fills>
  <borders count="9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</borders>
  <cellStyleXfs count="1">
    <xf numFmtId="0" fontId="0" fillId="0" borderId="0"/>
  </cellStyleXfs>
  <cellXfs count="392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49" fontId="8" fillId="0" borderId="10" xfId="0" applyNumberFormat="1" applyFont="1" applyBorder="1"/>
    <xf numFmtId="0" fontId="1" fillId="6" borderId="1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vertical="center" wrapText="1"/>
    </xf>
    <xf numFmtId="0" fontId="2" fillId="0" borderId="0" xfId="0" applyFont="1" applyAlignment="1">
      <alignment vertical="center" textRotation="90"/>
    </xf>
    <xf numFmtId="0" fontId="12" fillId="3" borderId="10" xfId="0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 wrapText="1"/>
    </xf>
    <xf numFmtId="0" fontId="13" fillId="3" borderId="26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0" fillId="3" borderId="26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vertical="center" textRotation="90"/>
    </xf>
    <xf numFmtId="0" fontId="10" fillId="3" borderId="6" xfId="0" applyFont="1" applyFill="1" applyBorder="1" applyAlignment="1">
      <alignment vertical="center" wrapText="1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vertical="center" wrapText="1"/>
    </xf>
    <xf numFmtId="0" fontId="10" fillId="3" borderId="9" xfId="0" applyFont="1" applyFill="1" applyBorder="1" applyAlignment="1">
      <alignment vertical="center" wrapText="1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vertical="center" wrapText="1"/>
    </xf>
    <xf numFmtId="0" fontId="10" fillId="3" borderId="30" xfId="0" applyFont="1" applyFill="1" applyBorder="1" applyAlignment="1">
      <alignment vertical="center" wrapText="1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vertical="center" wrapText="1"/>
    </xf>
    <xf numFmtId="0" fontId="10" fillId="0" borderId="22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17" fillId="2" borderId="6" xfId="0" applyFont="1" applyFill="1" applyBorder="1" applyAlignment="1">
      <alignment horizontal="left" vertical="top"/>
    </xf>
    <xf numFmtId="0" fontId="17" fillId="2" borderId="7" xfId="0" applyFont="1" applyFill="1" applyBorder="1" applyAlignment="1">
      <alignment horizontal="left" vertical="top"/>
    </xf>
    <xf numFmtId="0" fontId="17" fillId="2" borderId="13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2" fillId="3" borderId="0" xfId="0" applyFont="1" applyFill="1" applyAlignment="1">
      <alignment vertical="center" textRotation="90"/>
    </xf>
    <xf numFmtId="0" fontId="1" fillId="5" borderId="10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3" fillId="9" borderId="10" xfId="0" applyFont="1" applyFill="1" applyBorder="1" applyAlignment="1">
      <alignment horizontal="center" vertical="center"/>
    </xf>
    <xf numFmtId="0" fontId="11" fillId="12" borderId="1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7" fillId="6" borderId="24" xfId="0" applyFont="1" applyFill="1" applyBorder="1" applyAlignment="1">
      <alignment horizontal="center" vertical="center" wrapText="1"/>
    </xf>
    <xf numFmtId="0" fontId="1" fillId="6" borderId="23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vertical="center" wrapText="1"/>
    </xf>
    <xf numFmtId="0" fontId="7" fillId="4" borderId="23" xfId="0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 wrapText="1"/>
    </xf>
    <xf numFmtId="0" fontId="7" fillId="5" borderId="24" xfId="0" applyFont="1" applyFill="1" applyBorder="1" applyAlignment="1">
      <alignment horizontal="center" vertical="center" wrapText="1"/>
    </xf>
    <xf numFmtId="1" fontId="10" fillId="3" borderId="8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13" fillId="13" borderId="43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13" fillId="9" borderId="1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3" fillId="3" borderId="27" xfId="0" applyFont="1" applyFill="1" applyBorder="1" applyAlignment="1">
      <alignment horizontal="center" vertical="center" wrapText="1"/>
    </xf>
    <xf numFmtId="0" fontId="11" fillId="3" borderId="28" xfId="0" applyFont="1" applyFill="1" applyBorder="1" applyAlignment="1">
      <alignment horizontal="center" vertical="center" wrapText="1"/>
    </xf>
    <xf numFmtId="0" fontId="7" fillId="5" borderId="36" xfId="0" applyFont="1" applyFill="1" applyBorder="1" applyAlignment="1">
      <alignment horizontal="center" vertical="center" wrapText="1"/>
    </xf>
    <xf numFmtId="0" fontId="7" fillId="5" borderId="59" xfId="0" applyFont="1" applyFill="1" applyBorder="1" applyAlignment="1">
      <alignment horizontal="center" vertical="center" wrapText="1"/>
    </xf>
    <xf numFmtId="0" fontId="1" fillId="7" borderId="24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1" fillId="12" borderId="17" xfId="0" applyFont="1" applyFill="1" applyBorder="1" applyAlignment="1">
      <alignment horizontal="center" vertical="center" wrapText="1"/>
    </xf>
    <xf numFmtId="0" fontId="7" fillId="5" borderId="70" xfId="0" applyFont="1" applyFill="1" applyBorder="1" applyAlignment="1">
      <alignment horizontal="center" vertical="center" wrapText="1"/>
    </xf>
    <xf numFmtId="0" fontId="7" fillId="5" borderId="50" xfId="0" applyFont="1" applyFill="1" applyBorder="1" applyAlignment="1">
      <alignment horizontal="center" vertical="center" wrapText="1"/>
    </xf>
    <xf numFmtId="0" fontId="7" fillId="5" borderId="73" xfId="0" applyFont="1" applyFill="1" applyBorder="1" applyAlignment="1">
      <alignment horizontal="center" vertical="center" wrapText="1"/>
    </xf>
    <xf numFmtId="0" fontId="7" fillId="5" borderId="74" xfId="0" applyFont="1" applyFill="1" applyBorder="1" applyAlignment="1">
      <alignment horizontal="center" vertical="center" wrapText="1"/>
    </xf>
    <xf numFmtId="0" fontId="7" fillId="5" borderId="75" xfId="0" applyFont="1" applyFill="1" applyBorder="1" applyAlignment="1">
      <alignment horizontal="center" vertical="center" wrapText="1"/>
    </xf>
    <xf numFmtId="0" fontId="7" fillId="4" borderId="69" xfId="0" applyFont="1" applyFill="1" applyBorder="1" applyAlignment="1">
      <alignment horizontal="center" vertical="center" wrapText="1"/>
    </xf>
    <xf numFmtId="0" fontId="7" fillId="4" borderId="71" xfId="0" applyFont="1" applyFill="1" applyBorder="1" applyAlignment="1">
      <alignment horizontal="center" vertical="center" wrapText="1"/>
    </xf>
    <xf numFmtId="0" fontId="7" fillId="4" borderId="72" xfId="0" applyFont="1" applyFill="1" applyBorder="1" applyAlignment="1">
      <alignment horizontal="center" vertical="center" wrapText="1"/>
    </xf>
    <xf numFmtId="0" fontId="7" fillId="4" borderId="81" xfId="0" applyFont="1" applyFill="1" applyBorder="1" applyAlignment="1">
      <alignment horizontal="center" vertical="center" wrapText="1"/>
    </xf>
    <xf numFmtId="0" fontId="7" fillId="4" borderId="82" xfId="0" applyFont="1" applyFill="1" applyBorder="1" applyAlignment="1">
      <alignment horizontal="center" vertical="center" wrapText="1"/>
    </xf>
    <xf numFmtId="0" fontId="7" fillId="4" borderId="83" xfId="0" applyFont="1" applyFill="1" applyBorder="1" applyAlignment="1">
      <alignment horizontal="center" vertical="center" wrapText="1"/>
    </xf>
    <xf numFmtId="0" fontId="1" fillId="4" borderId="84" xfId="0" applyFont="1" applyFill="1" applyBorder="1" applyAlignment="1">
      <alignment horizontal="center" vertical="center" wrapText="1"/>
    </xf>
    <xf numFmtId="0" fontId="1" fillId="4" borderId="85" xfId="0" applyFont="1" applyFill="1" applyBorder="1" applyAlignment="1">
      <alignment horizontal="center" vertical="center" wrapText="1"/>
    </xf>
    <xf numFmtId="0" fontId="1" fillId="4" borderId="86" xfId="0" applyFont="1" applyFill="1" applyBorder="1" applyAlignment="1">
      <alignment horizontal="center" vertical="center" wrapText="1"/>
    </xf>
    <xf numFmtId="0" fontId="1" fillId="3" borderId="49" xfId="0" applyFont="1" applyFill="1" applyBorder="1" applyAlignment="1">
      <alignment horizontal="center" vertical="center" wrapText="1"/>
    </xf>
    <xf numFmtId="0" fontId="1" fillId="3" borderId="50" xfId="0" applyFont="1" applyFill="1" applyBorder="1" applyAlignment="1">
      <alignment horizontal="center" vertical="center" wrapText="1"/>
    </xf>
    <xf numFmtId="0" fontId="1" fillId="3" borderId="49" xfId="0" applyFont="1" applyFill="1" applyBorder="1" applyAlignment="1">
      <alignment vertical="center" wrapText="1"/>
    </xf>
    <xf numFmtId="0" fontId="1" fillId="3" borderId="50" xfId="0" applyFont="1" applyFill="1" applyBorder="1" applyAlignment="1">
      <alignment vertical="center" wrapText="1"/>
    </xf>
    <xf numFmtId="0" fontId="1" fillId="7" borderId="86" xfId="0" applyFont="1" applyFill="1" applyBorder="1" applyAlignment="1">
      <alignment horizontal="center" vertical="center" wrapText="1"/>
    </xf>
    <xf numFmtId="0" fontId="1" fillId="7" borderId="87" xfId="0" applyFont="1" applyFill="1" applyBorder="1" applyAlignment="1">
      <alignment horizontal="center" vertical="center" wrapText="1"/>
    </xf>
    <xf numFmtId="0" fontId="1" fillId="7" borderId="66" xfId="0" applyFont="1" applyFill="1" applyBorder="1" applyAlignment="1">
      <alignment horizontal="center" vertical="center" wrapText="1"/>
    </xf>
    <xf numFmtId="0" fontId="13" fillId="3" borderId="28" xfId="0" applyFont="1" applyFill="1" applyBorder="1" applyAlignment="1">
      <alignment horizontal="center" vertical="center" wrapText="1"/>
    </xf>
    <xf numFmtId="0" fontId="7" fillId="5" borderId="86" xfId="0" applyFont="1" applyFill="1" applyBorder="1" applyAlignment="1">
      <alignment horizontal="center" vertical="center" wrapText="1"/>
    </xf>
    <xf numFmtId="0" fontId="1" fillId="5" borderId="87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10" fillId="3" borderId="92" xfId="0" applyFont="1" applyFill="1" applyBorder="1" applyAlignment="1">
      <alignment horizontal="center" vertical="center" wrapText="1"/>
    </xf>
    <xf numFmtId="0" fontId="10" fillId="3" borderId="93" xfId="0" applyFont="1" applyFill="1" applyBorder="1" applyAlignment="1">
      <alignment horizontal="center" vertical="center" wrapText="1"/>
    </xf>
    <xf numFmtId="0" fontId="10" fillId="3" borderId="75" xfId="0" applyFont="1" applyFill="1" applyBorder="1" applyAlignment="1">
      <alignment horizontal="center" vertical="center" wrapText="1"/>
    </xf>
    <xf numFmtId="0" fontId="7" fillId="5" borderId="94" xfId="0" applyFont="1" applyFill="1" applyBorder="1" applyAlignment="1">
      <alignment horizontal="center" vertical="center" wrapText="1"/>
    </xf>
    <xf numFmtId="0" fontId="7" fillId="5" borderId="69" xfId="0" applyFont="1" applyFill="1" applyBorder="1" applyAlignment="1">
      <alignment horizontal="center" vertical="center" wrapText="1"/>
    </xf>
    <xf numFmtId="0" fontId="7" fillId="5" borderId="71" xfId="0" applyFont="1" applyFill="1" applyBorder="1" applyAlignment="1">
      <alignment horizontal="center" vertical="center" wrapText="1"/>
    </xf>
    <xf numFmtId="0" fontId="7" fillId="5" borderId="72" xfId="0" applyFont="1" applyFill="1" applyBorder="1" applyAlignment="1">
      <alignment horizontal="center" vertical="center" wrapText="1"/>
    </xf>
    <xf numFmtId="0" fontId="7" fillId="5" borderId="81" xfId="0" applyFont="1" applyFill="1" applyBorder="1" applyAlignment="1">
      <alignment horizontal="center" vertical="center" wrapText="1"/>
    </xf>
    <xf numFmtId="0" fontId="7" fillId="5" borderId="82" xfId="0" applyFont="1" applyFill="1" applyBorder="1" applyAlignment="1">
      <alignment horizontal="center" vertical="center" wrapText="1"/>
    </xf>
    <xf numFmtId="0" fontId="7" fillId="5" borderId="83" xfId="0" applyFont="1" applyFill="1" applyBorder="1" applyAlignment="1">
      <alignment horizontal="center" vertical="center" wrapText="1"/>
    </xf>
    <xf numFmtId="0" fontId="7" fillId="5" borderId="84" xfId="0" applyFont="1" applyFill="1" applyBorder="1" applyAlignment="1">
      <alignment horizontal="center" vertical="center" wrapText="1"/>
    </xf>
    <xf numFmtId="0" fontId="1" fillId="5" borderId="85" xfId="0" applyFont="1" applyFill="1" applyBorder="1" applyAlignment="1">
      <alignment horizontal="center" vertical="center" wrapText="1"/>
    </xf>
    <xf numFmtId="0" fontId="1" fillId="3" borderId="49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 wrapText="1"/>
    </xf>
    <xf numFmtId="0" fontId="10" fillId="3" borderId="28" xfId="0" applyFont="1" applyFill="1" applyBorder="1" applyAlignment="1">
      <alignment horizontal="center" vertical="center" wrapText="1"/>
    </xf>
    <xf numFmtId="0" fontId="7" fillId="5" borderId="52" xfId="0" applyFont="1" applyFill="1" applyBorder="1" applyAlignment="1">
      <alignment horizontal="center" vertical="center" wrapText="1"/>
    </xf>
    <xf numFmtId="0" fontId="7" fillId="5" borderId="97" xfId="0" applyFont="1" applyFill="1" applyBorder="1" applyAlignment="1">
      <alignment horizontal="center" vertical="center" wrapText="1"/>
    </xf>
    <xf numFmtId="0" fontId="7" fillId="5" borderId="95" xfId="0" applyFont="1" applyFill="1" applyBorder="1" applyAlignment="1">
      <alignment horizontal="center" vertical="center" wrapText="1"/>
    </xf>
    <xf numFmtId="0" fontId="11" fillId="12" borderId="87" xfId="0" applyFont="1" applyFill="1" applyBorder="1" applyAlignment="1">
      <alignment horizontal="center" vertical="center" wrapText="1"/>
    </xf>
    <xf numFmtId="0" fontId="11" fillId="12" borderId="98" xfId="0" applyFont="1" applyFill="1" applyBorder="1" applyAlignment="1">
      <alignment horizontal="center" vertical="center" wrapText="1"/>
    </xf>
    <xf numFmtId="0" fontId="10" fillId="3" borderId="49" xfId="0" applyFont="1" applyFill="1" applyBorder="1" applyAlignment="1">
      <alignment horizontal="center" vertical="center" wrapText="1"/>
    </xf>
    <xf numFmtId="0" fontId="7" fillId="4" borderId="84" xfId="0" applyFont="1" applyFill="1" applyBorder="1" applyAlignment="1">
      <alignment horizontal="center" vertical="center" wrapText="1"/>
    </xf>
    <xf numFmtId="0" fontId="7" fillId="4" borderId="68" xfId="0" applyFont="1" applyFill="1" applyBorder="1" applyAlignment="1">
      <alignment horizontal="center" vertical="center" wrapText="1"/>
    </xf>
    <xf numFmtId="0" fontId="7" fillId="5" borderId="51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 wrapText="1"/>
    </xf>
    <xf numFmtId="0" fontId="7" fillId="5" borderId="52" xfId="0" applyFont="1" applyFill="1" applyBorder="1" applyAlignment="1">
      <alignment horizontal="center" vertical="center" wrapText="1"/>
    </xf>
    <xf numFmtId="0" fontId="7" fillId="4" borderId="51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52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52" xfId="0" applyFont="1" applyFill="1" applyBorder="1" applyAlignment="1">
      <alignment horizontal="center" vertical="center" wrapText="1"/>
    </xf>
    <xf numFmtId="0" fontId="1" fillId="5" borderId="88" xfId="0" applyFont="1" applyFill="1" applyBorder="1" applyAlignment="1">
      <alignment horizontal="center" vertical="center" wrapText="1"/>
    </xf>
    <xf numFmtId="0" fontId="1" fillId="5" borderId="64" xfId="0" applyFont="1" applyFill="1" applyBorder="1" applyAlignment="1">
      <alignment horizontal="center" vertical="center" wrapText="1"/>
    </xf>
    <xf numFmtId="0" fontId="1" fillId="5" borderId="65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52" xfId="0" applyFont="1" applyFill="1" applyBorder="1" applyAlignment="1">
      <alignment horizontal="center" vertical="center" wrapText="1"/>
    </xf>
    <xf numFmtId="0" fontId="10" fillId="3" borderId="49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7" fillId="5" borderId="71" xfId="0" applyFont="1" applyFill="1" applyBorder="1" applyAlignment="1">
      <alignment horizontal="center" vertical="center" wrapText="1"/>
    </xf>
    <xf numFmtId="0" fontId="7" fillId="5" borderId="69" xfId="0" applyFont="1" applyFill="1" applyBorder="1" applyAlignment="1">
      <alignment horizontal="center" vertical="center" wrapText="1"/>
    </xf>
    <xf numFmtId="0" fontId="7" fillId="5" borderId="72" xfId="0" applyFont="1" applyFill="1" applyBorder="1" applyAlignment="1">
      <alignment horizontal="center" vertical="center" wrapText="1"/>
    </xf>
    <xf numFmtId="0" fontId="7" fillId="4" borderId="71" xfId="0" applyFont="1" applyFill="1" applyBorder="1" applyAlignment="1">
      <alignment horizontal="center" vertical="center" wrapText="1"/>
    </xf>
    <xf numFmtId="0" fontId="7" fillId="4" borderId="69" xfId="0" applyFont="1" applyFill="1" applyBorder="1" applyAlignment="1">
      <alignment horizontal="center" vertical="center" wrapText="1"/>
    </xf>
    <xf numFmtId="0" fontId="7" fillId="4" borderId="7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95" xfId="0" applyFont="1" applyFill="1" applyBorder="1" applyAlignment="1">
      <alignment horizontal="center" vertical="center" wrapText="1"/>
    </xf>
    <xf numFmtId="0" fontId="5" fillId="3" borderId="44" xfId="0" applyFont="1" applyFill="1" applyBorder="1" applyAlignment="1">
      <alignment horizontal="center" vertical="center" wrapText="1"/>
    </xf>
    <xf numFmtId="0" fontId="5" fillId="3" borderId="45" xfId="0" applyFont="1" applyFill="1" applyBorder="1" applyAlignment="1">
      <alignment horizontal="center" vertical="center" wrapText="1"/>
    </xf>
    <xf numFmtId="0" fontId="5" fillId="3" borderId="60" xfId="0" applyFont="1" applyFill="1" applyBorder="1" applyAlignment="1">
      <alignment horizontal="center" vertical="center" wrapText="1"/>
    </xf>
    <xf numFmtId="0" fontId="5" fillId="3" borderId="53" xfId="0" applyFont="1" applyFill="1" applyBorder="1" applyAlignment="1">
      <alignment horizontal="center" vertical="center" wrapText="1"/>
    </xf>
    <xf numFmtId="0" fontId="5" fillId="3" borderId="54" xfId="0" applyFont="1" applyFill="1" applyBorder="1" applyAlignment="1">
      <alignment horizontal="center" vertical="center" wrapText="1"/>
    </xf>
    <xf numFmtId="0" fontId="5" fillId="3" borderId="55" xfId="0" applyFont="1" applyFill="1" applyBorder="1" applyAlignment="1">
      <alignment horizontal="center" vertical="center" wrapText="1"/>
    </xf>
    <xf numFmtId="0" fontId="6" fillId="0" borderId="53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center" vertical="center" wrapText="1"/>
    </xf>
    <xf numFmtId="0" fontId="6" fillId="0" borderId="55" xfId="0" applyFont="1" applyBorder="1" applyAlignment="1">
      <alignment horizontal="center" vertical="center" wrapText="1"/>
    </xf>
    <xf numFmtId="0" fontId="21" fillId="0" borderId="56" xfId="0" applyFont="1" applyBorder="1" applyAlignment="1">
      <alignment horizontal="center" vertical="center" wrapText="1"/>
    </xf>
    <xf numFmtId="0" fontId="21" fillId="0" borderId="57" xfId="0" applyFont="1" applyBorder="1" applyAlignment="1">
      <alignment horizontal="center" vertical="center" wrapText="1"/>
    </xf>
    <xf numFmtId="0" fontId="21" fillId="0" borderId="58" xfId="0" applyFont="1" applyBorder="1" applyAlignment="1">
      <alignment horizontal="center" vertical="center" wrapText="1"/>
    </xf>
    <xf numFmtId="0" fontId="4" fillId="3" borderId="46" xfId="0" applyFont="1" applyFill="1" applyBorder="1" applyAlignment="1">
      <alignment horizontal="center" vertical="center" wrapText="1"/>
    </xf>
    <xf numFmtId="0" fontId="4" fillId="3" borderId="49" xfId="0" applyFont="1" applyFill="1" applyBorder="1" applyAlignment="1">
      <alignment horizontal="center" vertical="center" wrapText="1"/>
    </xf>
    <xf numFmtId="0" fontId="4" fillId="3" borderId="47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50" xfId="0" applyFont="1" applyFill="1" applyBorder="1" applyAlignment="1">
      <alignment horizontal="center" vertical="center" wrapText="1"/>
    </xf>
    <xf numFmtId="0" fontId="4" fillId="3" borderId="48" xfId="0" applyFont="1" applyFill="1" applyBorder="1" applyAlignment="1">
      <alignment horizontal="center" vertical="center" wrapText="1"/>
    </xf>
    <xf numFmtId="0" fontId="4" fillId="3" borderId="46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" fillId="3" borderId="49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50" xfId="0" applyFont="1" applyFill="1" applyBorder="1" applyAlignment="1">
      <alignment horizontal="center" vertical="center"/>
    </xf>
    <xf numFmtId="0" fontId="2" fillId="3" borderId="48" xfId="0" applyFont="1" applyFill="1" applyBorder="1" applyAlignment="1">
      <alignment horizontal="center" vertical="center"/>
    </xf>
    <xf numFmtId="0" fontId="6" fillId="3" borderId="53" xfId="0" applyFont="1" applyFill="1" applyBorder="1" applyAlignment="1">
      <alignment horizontal="center" vertical="center" wrapText="1"/>
    </xf>
    <xf numFmtId="0" fontId="6" fillId="3" borderId="54" xfId="0" applyFont="1" applyFill="1" applyBorder="1" applyAlignment="1">
      <alignment horizontal="center" vertical="center" wrapText="1"/>
    </xf>
    <xf numFmtId="0" fontId="6" fillId="3" borderId="55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5" fillId="0" borderId="51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11" fillId="12" borderId="15" xfId="0" applyFont="1" applyFill="1" applyBorder="1" applyAlignment="1">
      <alignment horizontal="center" vertical="center" wrapText="1"/>
    </xf>
    <xf numFmtId="0" fontId="11" fillId="12" borderId="14" xfId="0" applyFont="1" applyFill="1" applyBorder="1" applyAlignment="1">
      <alignment horizontal="center" vertical="center" wrapText="1"/>
    </xf>
    <xf numFmtId="0" fontId="5" fillId="3" borderId="89" xfId="0" applyFont="1" applyFill="1" applyBorder="1" applyAlignment="1">
      <alignment horizontal="center" vertical="center" wrapText="1"/>
    </xf>
    <xf numFmtId="0" fontId="5" fillId="3" borderId="90" xfId="0" applyFont="1" applyFill="1" applyBorder="1" applyAlignment="1">
      <alignment horizontal="center" vertical="center" wrapText="1"/>
    </xf>
    <xf numFmtId="0" fontId="5" fillId="3" borderId="91" xfId="0" applyFont="1" applyFill="1" applyBorder="1" applyAlignment="1">
      <alignment horizontal="center" vertical="center" wrapText="1"/>
    </xf>
    <xf numFmtId="0" fontId="6" fillId="3" borderId="51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52" xfId="0" applyFont="1" applyFill="1" applyBorder="1" applyAlignment="1">
      <alignment horizontal="center" vertical="center" wrapText="1"/>
    </xf>
    <xf numFmtId="0" fontId="6" fillId="3" borderId="67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6" fillId="3" borderId="68" xfId="0" applyFont="1" applyFill="1" applyBorder="1" applyAlignment="1">
      <alignment horizontal="center" vertical="center" wrapText="1"/>
    </xf>
    <xf numFmtId="0" fontId="6" fillId="3" borderId="73" xfId="0" applyFont="1" applyFill="1" applyBorder="1" applyAlignment="1">
      <alignment horizontal="center" vertical="center" wrapText="1"/>
    </xf>
    <xf numFmtId="0" fontId="6" fillId="3" borderId="76" xfId="0" applyFont="1" applyFill="1" applyBorder="1" applyAlignment="1">
      <alignment horizontal="center" vertical="center" wrapText="1"/>
    </xf>
    <xf numFmtId="0" fontId="6" fillId="3" borderId="77" xfId="0" applyFont="1" applyFill="1" applyBorder="1" applyAlignment="1">
      <alignment horizontal="center" vertical="center" wrapText="1"/>
    </xf>
    <xf numFmtId="0" fontId="23" fillId="3" borderId="84" xfId="0" applyFont="1" applyFill="1" applyBorder="1" applyAlignment="1">
      <alignment horizontal="center" vertical="center" wrapText="1"/>
    </xf>
    <xf numFmtId="0" fontId="23" fillId="3" borderId="23" xfId="0" applyFont="1" applyFill="1" applyBorder="1" applyAlignment="1">
      <alignment horizontal="center" vertical="center" wrapText="1"/>
    </xf>
    <xf numFmtId="0" fontId="23" fillId="3" borderId="85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5" fillId="3" borderId="78" xfId="0" applyFont="1" applyFill="1" applyBorder="1" applyAlignment="1">
      <alignment horizontal="center" vertical="center" wrapText="1"/>
    </xf>
    <xf numFmtId="0" fontId="5" fillId="3" borderId="79" xfId="0" applyFont="1" applyFill="1" applyBorder="1" applyAlignment="1">
      <alignment horizontal="center" vertical="center" wrapText="1"/>
    </xf>
    <xf numFmtId="0" fontId="5" fillId="3" borderId="80" xfId="0" applyFont="1" applyFill="1" applyBorder="1" applyAlignment="1">
      <alignment horizontal="center" vertical="center" wrapText="1"/>
    </xf>
    <xf numFmtId="0" fontId="21" fillId="0" borderId="53" xfId="0" applyFont="1" applyBorder="1" applyAlignment="1">
      <alignment horizontal="center" vertical="center" wrapText="1"/>
    </xf>
    <xf numFmtId="0" fontId="21" fillId="0" borderId="54" xfId="0" applyFont="1" applyBorder="1" applyAlignment="1">
      <alignment horizontal="center" vertical="center" wrapText="1"/>
    </xf>
    <xf numFmtId="0" fontId="21" fillId="0" borderId="55" xfId="0" applyFont="1" applyBorder="1" applyAlignment="1">
      <alignment horizontal="center" vertical="center" wrapText="1"/>
    </xf>
    <xf numFmtId="0" fontId="5" fillId="3" borderId="49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50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11" fillId="12" borderId="10" xfId="0" applyFont="1" applyFill="1" applyBorder="1" applyAlignment="1">
      <alignment horizontal="center" vertical="center" wrapText="1"/>
    </xf>
    <xf numFmtId="0" fontId="11" fillId="12" borderId="18" xfId="0" applyFont="1" applyFill="1" applyBorder="1" applyAlignment="1">
      <alignment horizontal="center" vertical="center" wrapText="1"/>
    </xf>
    <xf numFmtId="0" fontId="11" fillId="12" borderId="36" xfId="0" applyFont="1" applyFill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52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52" xfId="0" applyFont="1" applyFill="1" applyBorder="1" applyAlignment="1">
      <alignment horizontal="center" vertical="center" wrapText="1"/>
    </xf>
    <xf numFmtId="0" fontId="6" fillId="3" borderId="56" xfId="0" applyFont="1" applyFill="1" applyBorder="1" applyAlignment="1">
      <alignment horizontal="center" vertical="center" wrapText="1"/>
    </xf>
    <xf numFmtId="0" fontId="6" fillId="3" borderId="57" xfId="0" applyFont="1" applyFill="1" applyBorder="1" applyAlignment="1">
      <alignment horizontal="center" vertical="center" wrapText="1"/>
    </xf>
    <xf numFmtId="0" fontId="6" fillId="3" borderId="58" xfId="0" applyFont="1" applyFill="1" applyBorder="1" applyAlignment="1">
      <alignment horizontal="center" vertical="center" wrapText="1"/>
    </xf>
    <xf numFmtId="0" fontId="5" fillId="3" borderId="57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21" fillId="15" borderId="20" xfId="0" applyFont="1" applyFill="1" applyBorder="1" applyAlignment="1">
      <alignment horizontal="center" vertical="center" wrapText="1"/>
    </xf>
    <xf numFmtId="0" fontId="11" fillId="12" borderId="86" xfId="0" applyFont="1" applyFill="1" applyBorder="1" applyAlignment="1">
      <alignment horizontal="center" vertical="center" wrapText="1"/>
    </xf>
    <xf numFmtId="0" fontId="11" fillId="12" borderId="66" xfId="0" applyFont="1" applyFill="1" applyBorder="1" applyAlignment="1">
      <alignment horizontal="center" vertical="center" wrapText="1"/>
    </xf>
    <xf numFmtId="0" fontId="11" fillId="12" borderId="64" xfId="0" applyFont="1" applyFill="1" applyBorder="1" applyAlignment="1">
      <alignment horizontal="center" vertical="center" wrapText="1"/>
    </xf>
    <xf numFmtId="0" fontId="11" fillId="12" borderId="96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22" fillId="3" borderId="89" xfId="0" applyFont="1" applyFill="1" applyBorder="1" applyAlignment="1">
      <alignment horizontal="center" vertical="center" wrapText="1"/>
    </xf>
    <xf numFmtId="0" fontId="22" fillId="3" borderId="90" xfId="0" applyFont="1" applyFill="1" applyBorder="1" applyAlignment="1">
      <alignment horizontal="center" vertical="center" wrapText="1"/>
    </xf>
    <xf numFmtId="0" fontId="22" fillId="3" borderId="91" xfId="0" applyFont="1" applyFill="1" applyBorder="1" applyAlignment="1">
      <alignment horizontal="center" vertical="center" wrapText="1"/>
    </xf>
    <xf numFmtId="0" fontId="13" fillId="13" borderId="49" xfId="0" applyFont="1" applyFill="1" applyBorder="1" applyAlignment="1">
      <alignment horizontal="center" vertical="center"/>
    </xf>
    <xf numFmtId="0" fontId="13" fillId="13" borderId="0" xfId="0" applyFont="1" applyFill="1" applyAlignment="1">
      <alignment horizontal="center" vertical="center"/>
    </xf>
    <xf numFmtId="0" fontId="13" fillId="13" borderId="50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21" fillId="0" borderId="89" xfId="0" applyFont="1" applyBorder="1" applyAlignment="1">
      <alignment horizontal="center" vertical="center" wrapText="1"/>
    </xf>
    <xf numFmtId="0" fontId="21" fillId="0" borderId="90" xfId="0" applyFont="1" applyBorder="1" applyAlignment="1">
      <alignment horizontal="center" vertical="center" wrapText="1"/>
    </xf>
    <xf numFmtId="0" fontId="21" fillId="0" borderId="91" xfId="0" applyFont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5" fillId="3" borderId="61" xfId="0" applyFont="1" applyFill="1" applyBorder="1" applyAlignment="1">
      <alignment horizontal="center" vertical="center" wrapText="1"/>
    </xf>
    <xf numFmtId="0" fontId="5" fillId="3" borderId="62" xfId="0" applyFont="1" applyFill="1" applyBorder="1" applyAlignment="1">
      <alignment horizontal="center" vertical="center" wrapText="1"/>
    </xf>
    <xf numFmtId="0" fontId="5" fillId="3" borderId="63" xfId="0" applyFont="1" applyFill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5" fillId="0" borderId="90" xfId="0" applyFont="1" applyBorder="1" applyAlignment="1">
      <alignment horizontal="center" vertical="center" wrapText="1"/>
    </xf>
    <xf numFmtId="0" fontId="5" fillId="0" borderId="91" xfId="0" applyFont="1" applyBorder="1" applyAlignment="1">
      <alignment horizontal="center" vertical="center" wrapText="1"/>
    </xf>
    <xf numFmtId="0" fontId="6" fillId="0" borderId="89" xfId="0" applyFont="1" applyBorder="1" applyAlignment="1">
      <alignment horizontal="center" vertical="center" wrapText="1"/>
    </xf>
    <xf numFmtId="0" fontId="6" fillId="0" borderId="90" xfId="0" applyFont="1" applyBorder="1" applyAlignment="1">
      <alignment horizontal="center" vertical="center" wrapText="1"/>
    </xf>
    <xf numFmtId="0" fontId="6" fillId="0" borderId="91" xfId="0" applyFont="1" applyBorder="1" applyAlignment="1">
      <alignment horizontal="center" vertical="center" wrapText="1"/>
    </xf>
    <xf numFmtId="0" fontId="6" fillId="3" borderId="89" xfId="0" applyFont="1" applyFill="1" applyBorder="1" applyAlignment="1">
      <alignment horizontal="center" vertical="center" wrapText="1"/>
    </xf>
    <xf numFmtId="0" fontId="6" fillId="3" borderId="90" xfId="0" applyFont="1" applyFill="1" applyBorder="1" applyAlignment="1">
      <alignment horizontal="center" vertical="center" wrapText="1"/>
    </xf>
    <xf numFmtId="0" fontId="6" fillId="3" borderId="9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11" borderId="9" xfId="0" applyFont="1" applyFill="1" applyBorder="1" applyAlignment="1">
      <alignment horizontal="center" vertical="center" wrapText="1"/>
    </xf>
    <xf numFmtId="0" fontId="10" fillId="11" borderId="10" xfId="0" applyFont="1" applyFill="1" applyBorder="1" applyAlignment="1">
      <alignment horizontal="center" vertical="center" wrapText="1"/>
    </xf>
    <xf numFmtId="0" fontId="10" fillId="11" borderId="10" xfId="0" applyFont="1" applyFill="1" applyBorder="1" applyAlignment="1">
      <alignment horizontal="center" vertical="center"/>
    </xf>
    <xf numFmtId="0" fontId="10" fillId="11" borderId="16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0" fontId="0" fillId="14" borderId="9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1" fillId="12" borderId="23" xfId="0" applyFont="1" applyFill="1" applyBorder="1" applyAlignment="1">
      <alignment horizontal="center" vertical="center" wrapText="1"/>
    </xf>
    <xf numFmtId="0" fontId="17" fillId="2" borderId="9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2" borderId="16" xfId="0" applyFont="1" applyFill="1" applyBorder="1" applyAlignment="1">
      <alignment horizontal="center" vertical="center"/>
    </xf>
    <xf numFmtId="0" fontId="11" fillId="13" borderId="10" xfId="0" applyFont="1" applyFill="1" applyBorder="1" applyAlignment="1">
      <alignment horizontal="center" vertical="center" wrapText="1"/>
    </xf>
    <xf numFmtId="0" fontId="11" fillId="13" borderId="32" xfId="0" applyFont="1" applyFill="1" applyBorder="1" applyAlignment="1">
      <alignment horizontal="center" vertical="center" wrapText="1"/>
    </xf>
    <xf numFmtId="0" fontId="11" fillId="13" borderId="43" xfId="0" applyFont="1" applyFill="1" applyBorder="1" applyAlignment="1">
      <alignment horizontal="center" vertical="center" wrapText="1"/>
    </xf>
    <xf numFmtId="0" fontId="11" fillId="13" borderId="33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19" fillId="7" borderId="9" xfId="0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10" fillId="11" borderId="34" xfId="0" applyFont="1" applyFill="1" applyBorder="1" applyAlignment="1">
      <alignment horizontal="center" vertical="center" wrapText="1"/>
    </xf>
    <xf numFmtId="0" fontId="10" fillId="11" borderId="41" xfId="0" applyFont="1" applyFill="1" applyBorder="1" applyAlignment="1">
      <alignment horizontal="center" vertical="center" wrapText="1"/>
    </xf>
    <xf numFmtId="0" fontId="10" fillId="11" borderId="41" xfId="0" applyFont="1" applyFill="1" applyBorder="1" applyAlignment="1">
      <alignment horizontal="center" vertical="center"/>
    </xf>
    <xf numFmtId="0" fontId="10" fillId="11" borderId="42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25" fillId="3" borderId="0" xfId="0" applyFont="1" applyFill="1" applyAlignment="1">
      <alignment horizontal="center" vertical="center" wrapText="1"/>
    </xf>
    <xf numFmtId="0" fontId="13" fillId="9" borderId="10" xfId="0" applyFont="1" applyFill="1" applyBorder="1" applyAlignment="1">
      <alignment horizontal="center" vertical="center" wrapText="1"/>
    </xf>
    <xf numFmtId="0" fontId="13" fillId="9" borderId="11" xfId="0" applyFont="1" applyFill="1" applyBorder="1" applyAlignment="1">
      <alignment horizontal="center" vertical="center" wrapText="1"/>
    </xf>
    <xf numFmtId="0" fontId="6" fillId="0" borderId="73" xfId="0" applyFont="1" applyBorder="1" applyAlignment="1">
      <alignment horizontal="center" vertical="center" wrapText="1"/>
    </xf>
    <xf numFmtId="0" fontId="6" fillId="0" borderId="76" xfId="0" applyFont="1" applyBorder="1" applyAlignment="1">
      <alignment horizontal="center" vertical="center" wrapText="1"/>
    </xf>
    <xf numFmtId="0" fontId="6" fillId="0" borderId="77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7" borderId="88" xfId="0" applyFont="1" applyFill="1" applyBorder="1" applyAlignment="1">
      <alignment horizontal="center" vertical="center" wrapText="1"/>
    </xf>
    <xf numFmtId="0" fontId="1" fillId="7" borderId="64" xfId="0" applyFont="1" applyFill="1" applyBorder="1" applyAlignment="1">
      <alignment horizontal="center" vertical="center" wrapText="1"/>
    </xf>
    <xf numFmtId="0" fontId="1" fillId="7" borderId="65" xfId="0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21" fillId="15" borderId="89" xfId="0" applyFont="1" applyFill="1" applyBorder="1" applyAlignment="1">
      <alignment horizontal="center" vertical="center" wrapText="1"/>
    </xf>
    <xf numFmtId="0" fontId="21" fillId="15" borderId="90" xfId="0" applyFont="1" applyFill="1" applyBorder="1" applyAlignment="1">
      <alignment horizontal="center" vertical="center" wrapText="1"/>
    </xf>
    <xf numFmtId="0" fontId="21" fillId="15" borderId="91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603250</xdr:rowOff>
    </xdr:from>
    <xdr:to>
      <xdr:col>4</xdr:col>
      <xdr:colOff>349250</xdr:colOff>
      <xdr:row>15</xdr:row>
      <xdr:rowOff>714375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B55C5AF0-4825-420D-BF9B-977C46FDB2A3}"/>
            </a:ext>
            <a:ext uri="{147F2762-F138-4A5C-976F-8EAC2B608ADB}">
              <a16:predDERef xmlns:a16="http://schemas.microsoft.com/office/drawing/2014/main" pred="{682D814E-11DA-CA26-2773-764FB4979ED1}"/>
            </a:ext>
          </a:extLst>
        </xdr:cNvPr>
        <xdr:cNvCxnSpPr/>
      </xdr:nvCxnSpPr>
      <xdr:spPr>
        <a:xfrm>
          <a:off x="2921000" y="4048125"/>
          <a:ext cx="349250" cy="36353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349250</xdr:colOff>
      <xdr:row>3</xdr:row>
      <xdr:rowOff>698500</xdr:rowOff>
    </xdr:from>
    <xdr:to>
      <xdr:col>4</xdr:col>
      <xdr:colOff>373441</xdr:colOff>
      <xdr:row>3</xdr:row>
      <xdr:rowOff>698500</xdr:rowOff>
    </xdr:to>
    <xdr:cxnSp macro="">
      <xdr:nvCxnSpPr>
        <xdr:cNvPr id="4" name="Straight Arrow Connector 110">
          <a:extLst>
            <a:ext uri="{FF2B5EF4-FFF2-40B4-BE49-F238E27FC236}">
              <a16:creationId xmlns:a16="http://schemas.microsoft.com/office/drawing/2014/main" id="{9E1E4408-AE47-4502-ADCE-40CF827760C1}"/>
            </a:ext>
          </a:extLst>
        </xdr:cNvPr>
        <xdr:cNvCxnSpPr/>
      </xdr:nvCxnSpPr>
      <xdr:spPr>
        <a:xfrm>
          <a:off x="2889250" y="2381250"/>
          <a:ext cx="405191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327025</xdr:colOff>
      <xdr:row>11</xdr:row>
      <xdr:rowOff>676275</xdr:rowOff>
    </xdr:from>
    <xdr:to>
      <xdr:col>4</xdr:col>
      <xdr:colOff>351216</xdr:colOff>
      <xdr:row>11</xdr:row>
      <xdr:rowOff>676275</xdr:rowOff>
    </xdr:to>
    <xdr:cxnSp macro="">
      <xdr:nvCxnSpPr>
        <xdr:cNvPr id="6" name="Straight Arrow Connector 110">
          <a:extLst>
            <a:ext uri="{FF2B5EF4-FFF2-40B4-BE49-F238E27FC236}">
              <a16:creationId xmlns:a16="http://schemas.microsoft.com/office/drawing/2014/main" id="{D84E4FB8-A5D5-453D-BD76-3EE63EBABACF}"/>
            </a:ext>
          </a:extLst>
        </xdr:cNvPr>
        <xdr:cNvCxnSpPr/>
      </xdr:nvCxnSpPr>
      <xdr:spPr>
        <a:xfrm>
          <a:off x="2867025" y="5883275"/>
          <a:ext cx="405191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31750</xdr:colOff>
      <xdr:row>21</xdr:row>
      <xdr:rowOff>619125</xdr:rowOff>
    </xdr:from>
    <xdr:to>
      <xdr:col>4</xdr:col>
      <xdr:colOff>365125</xdr:colOff>
      <xdr:row>21</xdr:row>
      <xdr:rowOff>619127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2D157424-0918-436F-B6B7-7D679B3F84F2}"/>
            </a:ext>
            <a:ext uri="{147F2762-F138-4A5C-976F-8EAC2B608ADB}">
              <a16:predDERef xmlns:a16="http://schemas.microsoft.com/office/drawing/2014/main" pred="{682D814E-11DA-CA26-2773-764FB4979ED1}"/>
            </a:ext>
          </a:extLst>
        </xdr:cNvPr>
        <xdr:cNvCxnSpPr/>
      </xdr:nvCxnSpPr>
      <xdr:spPr>
        <a:xfrm flipV="1">
          <a:off x="2952750" y="9731375"/>
          <a:ext cx="333375" cy="2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</xdr:row>
      <xdr:rowOff>635000</xdr:rowOff>
    </xdr:from>
    <xdr:to>
      <xdr:col>5</xdr:col>
      <xdr:colOff>0</xdr:colOff>
      <xdr:row>15</xdr:row>
      <xdr:rowOff>682625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BF6C5D23-9A4C-4B67-A3D1-535D8EB09FC5}"/>
            </a:ext>
            <a:ext uri="{147F2762-F138-4A5C-976F-8EAC2B608ADB}">
              <a16:predDERef xmlns:a16="http://schemas.microsoft.com/office/drawing/2014/main" pred="{682D814E-11DA-CA26-2773-764FB4979ED1}"/>
            </a:ext>
          </a:extLst>
        </xdr:cNvPr>
        <xdr:cNvCxnSpPr/>
      </xdr:nvCxnSpPr>
      <xdr:spPr>
        <a:xfrm flipV="1">
          <a:off x="2921000" y="4079875"/>
          <a:ext cx="381000" cy="35718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11</xdr:row>
      <xdr:rowOff>682625</xdr:rowOff>
    </xdr:from>
    <xdr:to>
      <xdr:col>5</xdr:col>
      <xdr:colOff>15875</xdr:colOff>
      <xdr:row>27</xdr:row>
      <xdr:rowOff>539750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B7FB3C76-B958-44D9-A884-EAF274E65671}"/>
            </a:ext>
            <a:ext uri="{147F2762-F138-4A5C-976F-8EAC2B608ADB}">
              <a16:predDERef xmlns:a16="http://schemas.microsoft.com/office/drawing/2014/main" pred="{682D814E-11DA-CA26-2773-764FB4979ED1}"/>
            </a:ext>
          </a:extLst>
        </xdr:cNvPr>
        <xdr:cNvCxnSpPr/>
      </xdr:nvCxnSpPr>
      <xdr:spPr>
        <a:xfrm>
          <a:off x="2857500" y="5889625"/>
          <a:ext cx="460375" cy="59372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15875</xdr:colOff>
      <xdr:row>3</xdr:row>
      <xdr:rowOff>730250</xdr:rowOff>
    </xdr:from>
    <xdr:to>
      <xdr:col>9</xdr:col>
      <xdr:colOff>396875</xdr:colOff>
      <xdr:row>21</xdr:row>
      <xdr:rowOff>666751</xdr:rowOff>
    </xdr:to>
    <xdr:cxnSp macro="">
      <xdr:nvCxnSpPr>
        <xdr:cNvPr id="24" name="Straight Arrow Connector 110">
          <a:extLst>
            <a:ext uri="{FF2B5EF4-FFF2-40B4-BE49-F238E27FC236}">
              <a16:creationId xmlns:a16="http://schemas.microsoft.com/office/drawing/2014/main" id="{21962924-39B9-406D-8550-168FB2682954}"/>
            </a:ext>
          </a:extLst>
        </xdr:cNvPr>
        <xdr:cNvCxnSpPr/>
      </xdr:nvCxnSpPr>
      <xdr:spPr>
        <a:xfrm flipV="1">
          <a:off x="6334125" y="2413000"/>
          <a:ext cx="381000" cy="7366001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342900</xdr:colOff>
      <xdr:row>7</xdr:row>
      <xdr:rowOff>596900</xdr:rowOff>
    </xdr:from>
    <xdr:to>
      <xdr:col>10</xdr:col>
      <xdr:colOff>111125</xdr:colOff>
      <xdr:row>7</xdr:row>
      <xdr:rowOff>603250</xdr:rowOff>
    </xdr:to>
    <xdr:cxnSp macro="">
      <xdr:nvCxnSpPr>
        <xdr:cNvPr id="28" name="Straight Arrow Connector 110">
          <a:extLst>
            <a:ext uri="{FF2B5EF4-FFF2-40B4-BE49-F238E27FC236}">
              <a16:creationId xmlns:a16="http://schemas.microsoft.com/office/drawing/2014/main" id="{60DAA927-E388-4331-9FC1-905FFAD3CBD9}"/>
            </a:ext>
          </a:extLst>
        </xdr:cNvPr>
        <xdr:cNvCxnSpPr/>
      </xdr:nvCxnSpPr>
      <xdr:spPr>
        <a:xfrm>
          <a:off x="6248400" y="4041775"/>
          <a:ext cx="593725" cy="63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396875</xdr:colOff>
      <xdr:row>3</xdr:row>
      <xdr:rowOff>682625</xdr:rowOff>
    </xdr:from>
    <xdr:to>
      <xdr:col>10</xdr:col>
      <xdr:colOff>0</xdr:colOff>
      <xdr:row>11</xdr:row>
      <xdr:rowOff>603250</xdr:rowOff>
    </xdr:to>
    <xdr:cxnSp macro="">
      <xdr:nvCxnSpPr>
        <xdr:cNvPr id="30" name="Straight Arrow Connector 110">
          <a:extLst>
            <a:ext uri="{FF2B5EF4-FFF2-40B4-BE49-F238E27FC236}">
              <a16:creationId xmlns:a16="http://schemas.microsoft.com/office/drawing/2014/main" id="{189E2B92-4E3C-4D86-9AA8-8FAEBEBA6B25}"/>
            </a:ext>
          </a:extLst>
        </xdr:cNvPr>
        <xdr:cNvCxnSpPr/>
      </xdr:nvCxnSpPr>
      <xdr:spPr>
        <a:xfrm>
          <a:off x="6302375" y="2365375"/>
          <a:ext cx="428625" cy="34448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11</xdr:row>
      <xdr:rowOff>635000</xdr:rowOff>
    </xdr:from>
    <xdr:to>
      <xdr:col>10</xdr:col>
      <xdr:colOff>0</xdr:colOff>
      <xdr:row>15</xdr:row>
      <xdr:rowOff>635000</xdr:rowOff>
    </xdr:to>
    <xdr:cxnSp macro="">
      <xdr:nvCxnSpPr>
        <xdr:cNvPr id="33" name="Straight Arrow Connector 110">
          <a:extLst>
            <a:ext uri="{FF2B5EF4-FFF2-40B4-BE49-F238E27FC236}">
              <a16:creationId xmlns:a16="http://schemas.microsoft.com/office/drawing/2014/main" id="{A4C9DC32-B973-491E-82AD-EF01757C6D79}"/>
            </a:ext>
          </a:extLst>
        </xdr:cNvPr>
        <xdr:cNvCxnSpPr/>
      </xdr:nvCxnSpPr>
      <xdr:spPr>
        <a:xfrm>
          <a:off x="6318250" y="5842000"/>
          <a:ext cx="412750" cy="17621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21</xdr:row>
      <xdr:rowOff>676275</xdr:rowOff>
    </xdr:from>
    <xdr:to>
      <xdr:col>10</xdr:col>
      <xdr:colOff>57150</xdr:colOff>
      <xdr:row>21</xdr:row>
      <xdr:rowOff>682625</xdr:rowOff>
    </xdr:to>
    <xdr:cxnSp macro="">
      <xdr:nvCxnSpPr>
        <xdr:cNvPr id="38" name="Straight Arrow Connector 110">
          <a:extLst>
            <a:ext uri="{FF2B5EF4-FFF2-40B4-BE49-F238E27FC236}">
              <a16:creationId xmlns:a16="http://schemas.microsoft.com/office/drawing/2014/main" id="{5AAC2BE0-2DD2-4F21-AD31-FB1B4A828DE2}"/>
            </a:ext>
          </a:extLst>
        </xdr:cNvPr>
        <xdr:cNvCxnSpPr/>
      </xdr:nvCxnSpPr>
      <xdr:spPr>
        <a:xfrm flipV="1">
          <a:off x="6318250" y="9788525"/>
          <a:ext cx="469900" cy="63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365125</xdr:colOff>
      <xdr:row>3</xdr:row>
      <xdr:rowOff>571501</xdr:rowOff>
    </xdr:from>
    <xdr:to>
      <xdr:col>15</xdr:col>
      <xdr:colOff>15875</xdr:colOff>
      <xdr:row>7</xdr:row>
      <xdr:rowOff>587375</xdr:rowOff>
    </xdr:to>
    <xdr:cxnSp macro="">
      <xdr:nvCxnSpPr>
        <xdr:cNvPr id="40" name="Straight Arrow Connector 110">
          <a:extLst>
            <a:ext uri="{FF2B5EF4-FFF2-40B4-BE49-F238E27FC236}">
              <a16:creationId xmlns:a16="http://schemas.microsoft.com/office/drawing/2014/main" id="{9EEC56A3-0501-40BA-ADC2-96E39AF219DD}"/>
            </a:ext>
          </a:extLst>
        </xdr:cNvPr>
        <xdr:cNvCxnSpPr/>
      </xdr:nvCxnSpPr>
      <xdr:spPr>
        <a:xfrm flipV="1">
          <a:off x="9636125" y="2254251"/>
          <a:ext cx="412750" cy="177799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15875</xdr:colOff>
      <xdr:row>3</xdr:row>
      <xdr:rowOff>682625</xdr:rowOff>
    </xdr:from>
    <xdr:to>
      <xdr:col>14</xdr:col>
      <xdr:colOff>349250</xdr:colOff>
      <xdr:row>21</xdr:row>
      <xdr:rowOff>635000</xdr:rowOff>
    </xdr:to>
    <xdr:cxnSp macro="">
      <xdr:nvCxnSpPr>
        <xdr:cNvPr id="44" name="Straight Arrow Connector 110">
          <a:extLst>
            <a:ext uri="{FF2B5EF4-FFF2-40B4-BE49-F238E27FC236}">
              <a16:creationId xmlns:a16="http://schemas.microsoft.com/office/drawing/2014/main" id="{7E92C315-E746-4AE4-BBAB-2CBE2BF37865}"/>
            </a:ext>
          </a:extLst>
        </xdr:cNvPr>
        <xdr:cNvCxnSpPr/>
      </xdr:nvCxnSpPr>
      <xdr:spPr>
        <a:xfrm>
          <a:off x="9667875" y="2365375"/>
          <a:ext cx="333375" cy="73818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352425</xdr:colOff>
      <xdr:row>11</xdr:row>
      <xdr:rowOff>714375</xdr:rowOff>
    </xdr:from>
    <xdr:to>
      <xdr:col>15</xdr:col>
      <xdr:colOff>111125</xdr:colOff>
      <xdr:row>11</xdr:row>
      <xdr:rowOff>717550</xdr:rowOff>
    </xdr:to>
    <xdr:cxnSp macro="">
      <xdr:nvCxnSpPr>
        <xdr:cNvPr id="48" name="Straight Arrow Connector 110">
          <a:extLst>
            <a:ext uri="{FF2B5EF4-FFF2-40B4-BE49-F238E27FC236}">
              <a16:creationId xmlns:a16="http://schemas.microsoft.com/office/drawing/2014/main" id="{874D54C2-F9E1-45BF-B1E2-51F75E06EA03}"/>
            </a:ext>
          </a:extLst>
        </xdr:cNvPr>
        <xdr:cNvCxnSpPr/>
      </xdr:nvCxnSpPr>
      <xdr:spPr>
        <a:xfrm flipV="1">
          <a:off x="9623425" y="5921375"/>
          <a:ext cx="520700" cy="31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15875</xdr:colOff>
      <xdr:row>15</xdr:row>
      <xdr:rowOff>650876</xdr:rowOff>
    </xdr:from>
    <xdr:to>
      <xdr:col>15</xdr:col>
      <xdr:colOff>63500</xdr:colOff>
      <xdr:row>15</xdr:row>
      <xdr:rowOff>666750</xdr:rowOff>
    </xdr:to>
    <xdr:cxnSp macro="">
      <xdr:nvCxnSpPr>
        <xdr:cNvPr id="51" name="Straight Arrow Connector 110">
          <a:extLst>
            <a:ext uri="{FF2B5EF4-FFF2-40B4-BE49-F238E27FC236}">
              <a16:creationId xmlns:a16="http://schemas.microsoft.com/office/drawing/2014/main" id="{A0F09B56-EC95-4856-B89E-D87BF15EE99D}"/>
            </a:ext>
          </a:extLst>
        </xdr:cNvPr>
        <xdr:cNvCxnSpPr/>
      </xdr:nvCxnSpPr>
      <xdr:spPr>
        <a:xfrm>
          <a:off x="9667875" y="7620001"/>
          <a:ext cx="428625" cy="15874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365125</xdr:colOff>
      <xdr:row>11</xdr:row>
      <xdr:rowOff>730250</xdr:rowOff>
    </xdr:from>
    <xdr:to>
      <xdr:col>14</xdr:col>
      <xdr:colOff>349250</xdr:colOff>
      <xdr:row>27</xdr:row>
      <xdr:rowOff>523875</xdr:rowOff>
    </xdr:to>
    <xdr:cxnSp macro="">
      <xdr:nvCxnSpPr>
        <xdr:cNvPr id="54" name="Straight Arrow Connector 110">
          <a:extLst>
            <a:ext uri="{FF2B5EF4-FFF2-40B4-BE49-F238E27FC236}">
              <a16:creationId xmlns:a16="http://schemas.microsoft.com/office/drawing/2014/main" id="{1941BAA3-F2BA-4FB2-B618-079FB8928EC4}"/>
            </a:ext>
          </a:extLst>
        </xdr:cNvPr>
        <xdr:cNvCxnSpPr/>
      </xdr:nvCxnSpPr>
      <xdr:spPr>
        <a:xfrm>
          <a:off x="9636125" y="5937250"/>
          <a:ext cx="365125" cy="58737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333375</xdr:colOff>
      <xdr:row>7</xdr:row>
      <xdr:rowOff>555626</xdr:rowOff>
    </xdr:from>
    <xdr:to>
      <xdr:col>15</xdr:col>
      <xdr:colOff>31750</xdr:colOff>
      <xdr:row>21</xdr:row>
      <xdr:rowOff>682625</xdr:rowOff>
    </xdr:to>
    <xdr:cxnSp macro="">
      <xdr:nvCxnSpPr>
        <xdr:cNvPr id="58" name="Straight Arrow Connector 110">
          <a:extLst>
            <a:ext uri="{FF2B5EF4-FFF2-40B4-BE49-F238E27FC236}">
              <a16:creationId xmlns:a16="http://schemas.microsoft.com/office/drawing/2014/main" id="{67075A9C-D148-494E-89BB-B32DFFCAAE1F}"/>
            </a:ext>
          </a:extLst>
        </xdr:cNvPr>
        <xdr:cNvCxnSpPr/>
      </xdr:nvCxnSpPr>
      <xdr:spPr>
        <a:xfrm flipV="1">
          <a:off x="9604375" y="4000501"/>
          <a:ext cx="460375" cy="5794374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365125</xdr:colOff>
      <xdr:row>27</xdr:row>
      <xdr:rowOff>552450</xdr:rowOff>
    </xdr:from>
    <xdr:to>
      <xdr:col>10</xdr:col>
      <xdr:colOff>15875</xdr:colOff>
      <xdr:row>27</xdr:row>
      <xdr:rowOff>555625</xdr:rowOff>
    </xdr:to>
    <xdr:cxnSp macro="">
      <xdr:nvCxnSpPr>
        <xdr:cNvPr id="61" name="Straight Arrow Connector 110">
          <a:extLst>
            <a:ext uri="{FF2B5EF4-FFF2-40B4-BE49-F238E27FC236}">
              <a16:creationId xmlns:a16="http://schemas.microsoft.com/office/drawing/2014/main" id="{308CA188-2FBC-452E-A159-68BA6AD9D0F3}"/>
            </a:ext>
          </a:extLst>
        </xdr:cNvPr>
        <xdr:cNvCxnSpPr/>
      </xdr:nvCxnSpPr>
      <xdr:spPr>
        <a:xfrm>
          <a:off x="6270625" y="11839575"/>
          <a:ext cx="476250" cy="31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365125</xdr:colOff>
      <xdr:row>27</xdr:row>
      <xdr:rowOff>650875</xdr:rowOff>
    </xdr:from>
    <xdr:to>
      <xdr:col>15</xdr:col>
      <xdr:colOff>15875</xdr:colOff>
      <xdr:row>27</xdr:row>
      <xdr:rowOff>650875</xdr:rowOff>
    </xdr:to>
    <xdr:cxnSp macro="">
      <xdr:nvCxnSpPr>
        <xdr:cNvPr id="66" name="Straight Arrow Connector 110">
          <a:extLst>
            <a:ext uri="{FF2B5EF4-FFF2-40B4-BE49-F238E27FC236}">
              <a16:creationId xmlns:a16="http://schemas.microsoft.com/office/drawing/2014/main" id="{A836AF21-0C40-4616-8A3E-98F52DB596E2}"/>
            </a:ext>
          </a:extLst>
        </xdr:cNvPr>
        <xdr:cNvCxnSpPr/>
      </xdr:nvCxnSpPr>
      <xdr:spPr>
        <a:xfrm>
          <a:off x="9636125" y="11938000"/>
          <a:ext cx="41275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428625</xdr:colOff>
      <xdr:row>3</xdr:row>
      <xdr:rowOff>523875</xdr:rowOff>
    </xdr:from>
    <xdr:to>
      <xdr:col>20</xdr:col>
      <xdr:colOff>15875</xdr:colOff>
      <xdr:row>11</xdr:row>
      <xdr:rowOff>635000</xdr:rowOff>
    </xdr:to>
    <xdr:cxnSp macro="">
      <xdr:nvCxnSpPr>
        <xdr:cNvPr id="70" name="Straight Arrow Connector 110">
          <a:extLst>
            <a:ext uri="{FF2B5EF4-FFF2-40B4-BE49-F238E27FC236}">
              <a16:creationId xmlns:a16="http://schemas.microsoft.com/office/drawing/2014/main" id="{4B451CD6-8C69-4A34-9BAA-8978171BDD80}"/>
            </a:ext>
          </a:extLst>
        </xdr:cNvPr>
        <xdr:cNvCxnSpPr/>
      </xdr:nvCxnSpPr>
      <xdr:spPr>
        <a:xfrm>
          <a:off x="13001625" y="2206625"/>
          <a:ext cx="412750" cy="36353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15875</xdr:colOff>
      <xdr:row>7</xdr:row>
      <xdr:rowOff>777875</xdr:rowOff>
    </xdr:from>
    <xdr:to>
      <xdr:col>20</xdr:col>
      <xdr:colOff>0</xdr:colOff>
      <xdr:row>27</xdr:row>
      <xdr:rowOff>492125</xdr:rowOff>
    </xdr:to>
    <xdr:cxnSp macro="">
      <xdr:nvCxnSpPr>
        <xdr:cNvPr id="73" name="Straight Arrow Connector 110">
          <a:extLst>
            <a:ext uri="{FF2B5EF4-FFF2-40B4-BE49-F238E27FC236}">
              <a16:creationId xmlns:a16="http://schemas.microsoft.com/office/drawing/2014/main" id="{57B0FABF-2FF9-48E1-8F9E-E97E8FF7FD61}"/>
            </a:ext>
          </a:extLst>
        </xdr:cNvPr>
        <xdr:cNvCxnSpPr/>
      </xdr:nvCxnSpPr>
      <xdr:spPr>
        <a:xfrm>
          <a:off x="13033375" y="4222750"/>
          <a:ext cx="365125" cy="7556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412750</xdr:colOff>
      <xdr:row>3</xdr:row>
      <xdr:rowOff>492125</xdr:rowOff>
    </xdr:from>
    <xdr:to>
      <xdr:col>19</xdr:col>
      <xdr:colOff>365125</xdr:colOff>
      <xdr:row>11</xdr:row>
      <xdr:rowOff>635000</xdr:rowOff>
    </xdr:to>
    <xdr:cxnSp macro="">
      <xdr:nvCxnSpPr>
        <xdr:cNvPr id="76" name="Straight Arrow Connector 110">
          <a:extLst>
            <a:ext uri="{FF2B5EF4-FFF2-40B4-BE49-F238E27FC236}">
              <a16:creationId xmlns:a16="http://schemas.microsoft.com/office/drawing/2014/main" id="{A1214C1C-9B70-4661-B0B9-9CBBE09F8DEC}"/>
            </a:ext>
          </a:extLst>
        </xdr:cNvPr>
        <xdr:cNvCxnSpPr/>
      </xdr:nvCxnSpPr>
      <xdr:spPr>
        <a:xfrm flipV="1">
          <a:off x="12985750" y="2174875"/>
          <a:ext cx="396875" cy="36671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31750</xdr:colOff>
      <xdr:row>7</xdr:row>
      <xdr:rowOff>698500</xdr:rowOff>
    </xdr:from>
    <xdr:to>
      <xdr:col>20</xdr:col>
      <xdr:colOff>31750</xdr:colOff>
      <xdr:row>15</xdr:row>
      <xdr:rowOff>762001</xdr:rowOff>
    </xdr:to>
    <xdr:cxnSp macro="">
      <xdr:nvCxnSpPr>
        <xdr:cNvPr id="79" name="Straight Arrow Connector 110">
          <a:extLst>
            <a:ext uri="{FF2B5EF4-FFF2-40B4-BE49-F238E27FC236}">
              <a16:creationId xmlns:a16="http://schemas.microsoft.com/office/drawing/2014/main" id="{A9939434-0226-4BE9-90DD-200F1F2F9043}"/>
            </a:ext>
          </a:extLst>
        </xdr:cNvPr>
        <xdr:cNvCxnSpPr/>
      </xdr:nvCxnSpPr>
      <xdr:spPr>
        <a:xfrm flipV="1">
          <a:off x="13049250" y="4143375"/>
          <a:ext cx="381000" cy="3587751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31750</xdr:colOff>
      <xdr:row>15</xdr:row>
      <xdr:rowOff>539750</xdr:rowOff>
    </xdr:from>
    <xdr:to>
      <xdr:col>20</xdr:col>
      <xdr:colOff>31750</xdr:colOff>
      <xdr:row>21</xdr:row>
      <xdr:rowOff>492125</xdr:rowOff>
    </xdr:to>
    <xdr:cxnSp macro="">
      <xdr:nvCxnSpPr>
        <xdr:cNvPr id="83" name="Straight Arrow Connector 110">
          <a:extLst>
            <a:ext uri="{FF2B5EF4-FFF2-40B4-BE49-F238E27FC236}">
              <a16:creationId xmlns:a16="http://schemas.microsoft.com/office/drawing/2014/main" id="{00DD3AEB-F69B-4864-9C2E-55DDF7EE0390}"/>
            </a:ext>
          </a:extLst>
        </xdr:cNvPr>
        <xdr:cNvCxnSpPr/>
      </xdr:nvCxnSpPr>
      <xdr:spPr>
        <a:xfrm flipV="1">
          <a:off x="13049250" y="7508875"/>
          <a:ext cx="381000" cy="2095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15875</xdr:colOff>
      <xdr:row>21</xdr:row>
      <xdr:rowOff>460375</xdr:rowOff>
    </xdr:from>
    <xdr:to>
      <xdr:col>20</xdr:col>
      <xdr:colOff>31750</xdr:colOff>
      <xdr:row>27</xdr:row>
      <xdr:rowOff>717550</xdr:rowOff>
    </xdr:to>
    <xdr:cxnSp macro="">
      <xdr:nvCxnSpPr>
        <xdr:cNvPr id="87" name="Straight Arrow Connector 110">
          <a:extLst>
            <a:ext uri="{FF2B5EF4-FFF2-40B4-BE49-F238E27FC236}">
              <a16:creationId xmlns:a16="http://schemas.microsoft.com/office/drawing/2014/main" id="{100F2AEB-F267-4000-9D4E-CF6F86EB4C24}"/>
            </a:ext>
          </a:extLst>
        </xdr:cNvPr>
        <xdr:cNvCxnSpPr/>
      </xdr:nvCxnSpPr>
      <xdr:spPr>
        <a:xfrm flipV="1">
          <a:off x="13033375" y="9572625"/>
          <a:ext cx="396875" cy="24320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3</xdr:row>
      <xdr:rowOff>539750</xdr:rowOff>
    </xdr:from>
    <xdr:to>
      <xdr:col>25</xdr:col>
      <xdr:colOff>0</xdr:colOff>
      <xdr:row>7</xdr:row>
      <xdr:rowOff>698500</xdr:rowOff>
    </xdr:to>
    <xdr:cxnSp macro="">
      <xdr:nvCxnSpPr>
        <xdr:cNvPr id="89" name="Straight Arrow Connector 110">
          <a:extLst>
            <a:ext uri="{FF2B5EF4-FFF2-40B4-BE49-F238E27FC236}">
              <a16:creationId xmlns:a16="http://schemas.microsoft.com/office/drawing/2014/main" id="{8ED24220-C015-48B9-A5FD-A4E1150F4122}"/>
            </a:ext>
          </a:extLst>
        </xdr:cNvPr>
        <xdr:cNvCxnSpPr/>
      </xdr:nvCxnSpPr>
      <xdr:spPr>
        <a:xfrm>
          <a:off x="16494125" y="2222500"/>
          <a:ext cx="381000" cy="19208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492125</xdr:colOff>
      <xdr:row>3</xdr:row>
      <xdr:rowOff>555625</xdr:rowOff>
    </xdr:from>
    <xdr:to>
      <xdr:col>25</xdr:col>
      <xdr:colOff>31750</xdr:colOff>
      <xdr:row>15</xdr:row>
      <xdr:rowOff>825500</xdr:rowOff>
    </xdr:to>
    <xdr:cxnSp macro="">
      <xdr:nvCxnSpPr>
        <xdr:cNvPr id="93" name="Straight Arrow Connector 110">
          <a:extLst>
            <a:ext uri="{FF2B5EF4-FFF2-40B4-BE49-F238E27FC236}">
              <a16:creationId xmlns:a16="http://schemas.microsoft.com/office/drawing/2014/main" id="{18E423D4-BE6C-44A0-9BCD-2926FE451EE6}"/>
            </a:ext>
          </a:extLst>
        </xdr:cNvPr>
        <xdr:cNvCxnSpPr/>
      </xdr:nvCxnSpPr>
      <xdr:spPr>
        <a:xfrm>
          <a:off x="16430625" y="2238375"/>
          <a:ext cx="476250" cy="55562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539750</xdr:colOff>
      <xdr:row>3</xdr:row>
      <xdr:rowOff>571500</xdr:rowOff>
    </xdr:from>
    <xdr:to>
      <xdr:col>25</xdr:col>
      <xdr:colOff>31750</xdr:colOff>
      <xdr:row>11</xdr:row>
      <xdr:rowOff>682626</xdr:rowOff>
    </xdr:to>
    <xdr:cxnSp macro="">
      <xdr:nvCxnSpPr>
        <xdr:cNvPr id="96" name="Straight Arrow Connector 110">
          <a:extLst>
            <a:ext uri="{FF2B5EF4-FFF2-40B4-BE49-F238E27FC236}">
              <a16:creationId xmlns:a16="http://schemas.microsoft.com/office/drawing/2014/main" id="{1FE4B3FE-AB6F-49CC-9714-6B21ECBF1546}"/>
            </a:ext>
          </a:extLst>
        </xdr:cNvPr>
        <xdr:cNvCxnSpPr/>
      </xdr:nvCxnSpPr>
      <xdr:spPr>
        <a:xfrm flipV="1">
          <a:off x="16478250" y="2254250"/>
          <a:ext cx="428625" cy="363537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539750</xdr:colOff>
      <xdr:row>15</xdr:row>
      <xdr:rowOff>635000</xdr:rowOff>
    </xdr:from>
    <xdr:to>
      <xdr:col>24</xdr:col>
      <xdr:colOff>374650</xdr:colOff>
      <xdr:row>21</xdr:row>
      <xdr:rowOff>419100</xdr:rowOff>
    </xdr:to>
    <xdr:cxnSp macro="">
      <xdr:nvCxnSpPr>
        <xdr:cNvPr id="99" name="Straight Arrow Connector 110">
          <a:extLst>
            <a:ext uri="{FF2B5EF4-FFF2-40B4-BE49-F238E27FC236}">
              <a16:creationId xmlns:a16="http://schemas.microsoft.com/office/drawing/2014/main" id="{0792D8E9-D708-4437-A58E-4FD99FB0CBD4}"/>
            </a:ext>
          </a:extLst>
        </xdr:cNvPr>
        <xdr:cNvCxnSpPr/>
      </xdr:nvCxnSpPr>
      <xdr:spPr>
        <a:xfrm>
          <a:off x="16478250" y="7604125"/>
          <a:ext cx="390525" cy="19272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25400</xdr:colOff>
      <xdr:row>11</xdr:row>
      <xdr:rowOff>396875</xdr:rowOff>
    </xdr:from>
    <xdr:to>
      <xdr:col>25</xdr:col>
      <xdr:colOff>31750</xdr:colOff>
      <xdr:row>21</xdr:row>
      <xdr:rowOff>485775</xdr:rowOff>
    </xdr:to>
    <xdr:cxnSp macro="">
      <xdr:nvCxnSpPr>
        <xdr:cNvPr id="100" name="Straight Arrow Connector 110">
          <a:extLst>
            <a:ext uri="{FF2B5EF4-FFF2-40B4-BE49-F238E27FC236}">
              <a16:creationId xmlns:a16="http://schemas.microsoft.com/office/drawing/2014/main" id="{002510A3-9994-4510-B279-428B503C862D}"/>
            </a:ext>
          </a:extLst>
        </xdr:cNvPr>
        <xdr:cNvCxnSpPr/>
      </xdr:nvCxnSpPr>
      <xdr:spPr>
        <a:xfrm flipV="1">
          <a:off x="16519525" y="5603875"/>
          <a:ext cx="387350" cy="39941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25400</xdr:colOff>
      <xdr:row>27</xdr:row>
      <xdr:rowOff>666750</xdr:rowOff>
    </xdr:from>
    <xdr:to>
      <xdr:col>25</xdr:col>
      <xdr:colOff>5196</xdr:colOff>
      <xdr:row>27</xdr:row>
      <xdr:rowOff>666750</xdr:rowOff>
    </xdr:to>
    <xdr:cxnSp macro="">
      <xdr:nvCxnSpPr>
        <xdr:cNvPr id="102" name="Straight Arrow Connector 110">
          <a:extLst>
            <a:ext uri="{FF2B5EF4-FFF2-40B4-BE49-F238E27FC236}">
              <a16:creationId xmlns:a16="http://schemas.microsoft.com/office/drawing/2014/main" id="{141DAAFA-0694-412C-8313-C2A289AAF452}"/>
            </a:ext>
          </a:extLst>
        </xdr:cNvPr>
        <xdr:cNvCxnSpPr/>
      </xdr:nvCxnSpPr>
      <xdr:spPr>
        <a:xfrm>
          <a:off x="16519525" y="11953875"/>
          <a:ext cx="360796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15875</xdr:colOff>
      <xdr:row>3</xdr:row>
      <xdr:rowOff>650875</xdr:rowOff>
    </xdr:from>
    <xdr:to>
      <xdr:col>30</xdr:col>
      <xdr:colOff>22513</xdr:colOff>
      <xdr:row>3</xdr:row>
      <xdr:rowOff>655782</xdr:rowOff>
    </xdr:to>
    <xdr:cxnSp macro="">
      <xdr:nvCxnSpPr>
        <xdr:cNvPr id="103" name="Straight Arrow Connector 110">
          <a:extLst>
            <a:ext uri="{FF2B5EF4-FFF2-40B4-BE49-F238E27FC236}">
              <a16:creationId xmlns:a16="http://schemas.microsoft.com/office/drawing/2014/main" id="{2BD78925-EA08-4250-AD12-A8E4D7B6A00C}"/>
            </a:ext>
          </a:extLst>
        </xdr:cNvPr>
        <xdr:cNvCxnSpPr/>
      </xdr:nvCxnSpPr>
      <xdr:spPr>
        <a:xfrm>
          <a:off x="20018375" y="2333625"/>
          <a:ext cx="387638" cy="490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15875</xdr:colOff>
      <xdr:row>7</xdr:row>
      <xdr:rowOff>523875</xdr:rowOff>
    </xdr:from>
    <xdr:to>
      <xdr:col>30</xdr:col>
      <xdr:colOff>30306</xdr:colOff>
      <xdr:row>11</xdr:row>
      <xdr:rowOff>347807</xdr:rowOff>
    </xdr:to>
    <xdr:cxnSp macro="">
      <xdr:nvCxnSpPr>
        <xdr:cNvPr id="104" name="Straight Arrow Connector 82">
          <a:extLst>
            <a:ext uri="{FF2B5EF4-FFF2-40B4-BE49-F238E27FC236}">
              <a16:creationId xmlns:a16="http://schemas.microsoft.com/office/drawing/2014/main" id="{8A5385DC-E1DA-4FCE-8AF3-D9D9E127F6BF}"/>
            </a:ext>
          </a:extLst>
        </xdr:cNvPr>
        <xdr:cNvCxnSpPr/>
      </xdr:nvCxnSpPr>
      <xdr:spPr>
        <a:xfrm>
          <a:off x="20018375" y="3968750"/>
          <a:ext cx="395431" cy="158605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31750</xdr:colOff>
      <xdr:row>11</xdr:row>
      <xdr:rowOff>571501</xdr:rowOff>
    </xdr:from>
    <xdr:to>
      <xdr:col>30</xdr:col>
      <xdr:colOff>31750</xdr:colOff>
      <xdr:row>21</xdr:row>
      <xdr:rowOff>555625</xdr:rowOff>
    </xdr:to>
    <xdr:cxnSp macro="">
      <xdr:nvCxnSpPr>
        <xdr:cNvPr id="105" name="Straight Arrow Connector 82">
          <a:extLst>
            <a:ext uri="{FF2B5EF4-FFF2-40B4-BE49-F238E27FC236}">
              <a16:creationId xmlns:a16="http://schemas.microsoft.com/office/drawing/2014/main" id="{B37A98AE-F318-40BD-9A48-29AF8209863F}"/>
            </a:ext>
          </a:extLst>
        </xdr:cNvPr>
        <xdr:cNvCxnSpPr/>
      </xdr:nvCxnSpPr>
      <xdr:spPr>
        <a:xfrm>
          <a:off x="20034250" y="5778501"/>
          <a:ext cx="381000" cy="3889374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555625</xdr:colOff>
      <xdr:row>15</xdr:row>
      <xdr:rowOff>682625</xdr:rowOff>
    </xdr:from>
    <xdr:to>
      <xdr:col>30</xdr:col>
      <xdr:colOff>158750</xdr:colOff>
      <xdr:row>15</xdr:row>
      <xdr:rowOff>698500</xdr:rowOff>
    </xdr:to>
    <xdr:cxnSp macro="">
      <xdr:nvCxnSpPr>
        <xdr:cNvPr id="108" name="Straight Arrow Connector 82">
          <a:extLst>
            <a:ext uri="{FF2B5EF4-FFF2-40B4-BE49-F238E27FC236}">
              <a16:creationId xmlns:a16="http://schemas.microsoft.com/office/drawing/2014/main" id="{1C62BD7A-3AB6-4D98-B602-E741C5124B1A}"/>
            </a:ext>
          </a:extLst>
        </xdr:cNvPr>
        <xdr:cNvCxnSpPr/>
      </xdr:nvCxnSpPr>
      <xdr:spPr>
        <a:xfrm flipV="1">
          <a:off x="19970750" y="7651750"/>
          <a:ext cx="571500" cy="158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31750</xdr:colOff>
      <xdr:row>21</xdr:row>
      <xdr:rowOff>682625</xdr:rowOff>
    </xdr:from>
    <xdr:to>
      <xdr:col>30</xdr:col>
      <xdr:colOff>41852</xdr:colOff>
      <xdr:row>27</xdr:row>
      <xdr:rowOff>519546</xdr:rowOff>
    </xdr:to>
    <xdr:cxnSp macro="">
      <xdr:nvCxnSpPr>
        <xdr:cNvPr id="111" name="Straight Arrow Connector 82">
          <a:extLst>
            <a:ext uri="{FF2B5EF4-FFF2-40B4-BE49-F238E27FC236}">
              <a16:creationId xmlns:a16="http://schemas.microsoft.com/office/drawing/2014/main" id="{3F0F4A40-CDA8-4AF8-BEA9-413FC6F332E2}"/>
            </a:ext>
          </a:extLst>
        </xdr:cNvPr>
        <xdr:cNvCxnSpPr/>
      </xdr:nvCxnSpPr>
      <xdr:spPr>
        <a:xfrm>
          <a:off x="20034250" y="9794875"/>
          <a:ext cx="391102" cy="201179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555625</xdr:colOff>
      <xdr:row>11</xdr:row>
      <xdr:rowOff>539751</xdr:rowOff>
    </xdr:from>
    <xdr:to>
      <xdr:col>30</xdr:col>
      <xdr:colOff>15875</xdr:colOff>
      <xdr:row>27</xdr:row>
      <xdr:rowOff>682625</xdr:rowOff>
    </xdr:to>
    <xdr:cxnSp macro="">
      <xdr:nvCxnSpPr>
        <xdr:cNvPr id="112" name="Straight Arrow Connector 82">
          <a:extLst>
            <a:ext uri="{FF2B5EF4-FFF2-40B4-BE49-F238E27FC236}">
              <a16:creationId xmlns:a16="http://schemas.microsoft.com/office/drawing/2014/main" id="{6CD034B2-3974-4E01-8920-FEABB2034D37}"/>
            </a:ext>
          </a:extLst>
        </xdr:cNvPr>
        <xdr:cNvCxnSpPr/>
      </xdr:nvCxnSpPr>
      <xdr:spPr>
        <a:xfrm flipV="1">
          <a:off x="19970750" y="5746751"/>
          <a:ext cx="428625" cy="622299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358775</xdr:colOff>
      <xdr:row>3</xdr:row>
      <xdr:rowOff>565150</xdr:rowOff>
    </xdr:from>
    <xdr:to>
      <xdr:col>35</xdr:col>
      <xdr:colOff>47625</xdr:colOff>
      <xdr:row>11</xdr:row>
      <xdr:rowOff>635000</xdr:rowOff>
    </xdr:to>
    <xdr:cxnSp macro="">
      <xdr:nvCxnSpPr>
        <xdr:cNvPr id="116" name="Straight Arrow Connector 82">
          <a:extLst>
            <a:ext uri="{FF2B5EF4-FFF2-40B4-BE49-F238E27FC236}">
              <a16:creationId xmlns:a16="http://schemas.microsoft.com/office/drawing/2014/main" id="{FC0102F5-2C31-4AC7-A7C2-7D5A19503E03}"/>
            </a:ext>
          </a:extLst>
        </xdr:cNvPr>
        <xdr:cNvCxnSpPr/>
      </xdr:nvCxnSpPr>
      <xdr:spPr>
        <a:xfrm>
          <a:off x="23425150" y="2247900"/>
          <a:ext cx="450850" cy="35941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9525</xdr:colOff>
      <xdr:row>7</xdr:row>
      <xdr:rowOff>581025</xdr:rowOff>
    </xdr:from>
    <xdr:to>
      <xdr:col>35</xdr:col>
      <xdr:colOff>16163</xdr:colOff>
      <xdr:row>7</xdr:row>
      <xdr:rowOff>585932</xdr:rowOff>
    </xdr:to>
    <xdr:cxnSp macro="">
      <xdr:nvCxnSpPr>
        <xdr:cNvPr id="118" name="Straight Arrow Connector 110">
          <a:extLst>
            <a:ext uri="{FF2B5EF4-FFF2-40B4-BE49-F238E27FC236}">
              <a16:creationId xmlns:a16="http://schemas.microsoft.com/office/drawing/2014/main" id="{0DC18F1C-FF4A-47AE-A923-1F64DFA406B3}"/>
            </a:ext>
          </a:extLst>
        </xdr:cNvPr>
        <xdr:cNvCxnSpPr/>
      </xdr:nvCxnSpPr>
      <xdr:spPr>
        <a:xfrm>
          <a:off x="23456900" y="4025900"/>
          <a:ext cx="387638" cy="490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333375</xdr:colOff>
      <xdr:row>11</xdr:row>
      <xdr:rowOff>714375</xdr:rowOff>
    </xdr:from>
    <xdr:to>
      <xdr:col>35</xdr:col>
      <xdr:colOff>31750</xdr:colOff>
      <xdr:row>21</xdr:row>
      <xdr:rowOff>571500</xdr:rowOff>
    </xdr:to>
    <xdr:cxnSp macro="">
      <xdr:nvCxnSpPr>
        <xdr:cNvPr id="119" name="Straight Arrow Connector 82">
          <a:extLst>
            <a:ext uri="{FF2B5EF4-FFF2-40B4-BE49-F238E27FC236}">
              <a16:creationId xmlns:a16="http://schemas.microsoft.com/office/drawing/2014/main" id="{FB429809-2761-496D-9E9D-B16C80037106}"/>
            </a:ext>
          </a:extLst>
        </xdr:cNvPr>
        <xdr:cNvCxnSpPr/>
      </xdr:nvCxnSpPr>
      <xdr:spPr>
        <a:xfrm>
          <a:off x="23399750" y="5921375"/>
          <a:ext cx="460375" cy="37623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</xdr:colOff>
      <xdr:row>15</xdr:row>
      <xdr:rowOff>685800</xdr:rowOff>
    </xdr:from>
    <xdr:to>
      <xdr:col>35</xdr:col>
      <xdr:colOff>25688</xdr:colOff>
      <xdr:row>15</xdr:row>
      <xdr:rowOff>690707</xdr:rowOff>
    </xdr:to>
    <xdr:cxnSp macro="">
      <xdr:nvCxnSpPr>
        <xdr:cNvPr id="123" name="Straight Arrow Connector 110">
          <a:extLst>
            <a:ext uri="{FF2B5EF4-FFF2-40B4-BE49-F238E27FC236}">
              <a16:creationId xmlns:a16="http://schemas.microsoft.com/office/drawing/2014/main" id="{AB50A0D1-199A-4D9D-A72D-29251BB0332F}"/>
            </a:ext>
          </a:extLst>
        </xdr:cNvPr>
        <xdr:cNvCxnSpPr/>
      </xdr:nvCxnSpPr>
      <xdr:spPr>
        <a:xfrm>
          <a:off x="23466425" y="7654925"/>
          <a:ext cx="387638" cy="490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365125</xdr:colOff>
      <xdr:row>3</xdr:row>
      <xdr:rowOff>635000</xdr:rowOff>
    </xdr:from>
    <xdr:to>
      <xdr:col>34</xdr:col>
      <xdr:colOff>349250</xdr:colOff>
      <xdr:row>21</xdr:row>
      <xdr:rowOff>666751</xdr:rowOff>
    </xdr:to>
    <xdr:cxnSp macro="">
      <xdr:nvCxnSpPr>
        <xdr:cNvPr id="124" name="Straight Arrow Connector 110">
          <a:extLst>
            <a:ext uri="{FF2B5EF4-FFF2-40B4-BE49-F238E27FC236}">
              <a16:creationId xmlns:a16="http://schemas.microsoft.com/office/drawing/2014/main" id="{39612762-7EC7-4593-92C1-98ACD61B70DD}"/>
            </a:ext>
          </a:extLst>
        </xdr:cNvPr>
        <xdr:cNvCxnSpPr/>
      </xdr:nvCxnSpPr>
      <xdr:spPr>
        <a:xfrm flipV="1">
          <a:off x="23431500" y="2317750"/>
          <a:ext cx="365125" cy="7461251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333375</xdr:colOff>
      <xdr:row>27</xdr:row>
      <xdr:rowOff>762000</xdr:rowOff>
    </xdr:from>
    <xdr:to>
      <xdr:col>34</xdr:col>
      <xdr:colOff>371311</xdr:colOff>
      <xdr:row>27</xdr:row>
      <xdr:rowOff>769010</xdr:rowOff>
    </xdr:to>
    <xdr:cxnSp macro="">
      <xdr:nvCxnSpPr>
        <xdr:cNvPr id="132" name="Straight Arrow Connector 82">
          <a:extLst>
            <a:ext uri="{FF2B5EF4-FFF2-40B4-BE49-F238E27FC236}">
              <a16:creationId xmlns:a16="http://schemas.microsoft.com/office/drawing/2014/main" id="{F022CBC8-8F23-4A7D-B8AA-936B79A3ADD5}"/>
            </a:ext>
          </a:extLst>
        </xdr:cNvPr>
        <xdr:cNvCxnSpPr/>
      </xdr:nvCxnSpPr>
      <xdr:spPr>
        <a:xfrm flipV="1">
          <a:off x="23399750" y="12049125"/>
          <a:ext cx="418936" cy="701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269875</xdr:colOff>
      <xdr:row>3</xdr:row>
      <xdr:rowOff>682625</xdr:rowOff>
    </xdr:from>
    <xdr:to>
      <xdr:col>35</xdr:col>
      <xdr:colOff>846667</xdr:colOff>
      <xdr:row>27</xdr:row>
      <xdr:rowOff>116417</xdr:rowOff>
    </xdr:to>
    <xdr:cxnSp macro="">
      <xdr:nvCxnSpPr>
        <xdr:cNvPr id="133" name="Straight Arrow Connector 82">
          <a:extLst>
            <a:ext uri="{FF2B5EF4-FFF2-40B4-BE49-F238E27FC236}">
              <a16:creationId xmlns:a16="http://schemas.microsoft.com/office/drawing/2014/main" id="{21192041-61AD-4025-A781-CB247DF29A23}"/>
            </a:ext>
          </a:extLst>
        </xdr:cNvPr>
        <xdr:cNvCxnSpPr/>
      </xdr:nvCxnSpPr>
      <xdr:spPr>
        <a:xfrm>
          <a:off x="23659042" y="2386542"/>
          <a:ext cx="1359958" cy="920220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312208</xdr:colOff>
      <xdr:row>7</xdr:row>
      <xdr:rowOff>619125</xdr:rowOff>
    </xdr:from>
    <xdr:to>
      <xdr:col>35</xdr:col>
      <xdr:colOff>666750</xdr:colOff>
      <xdr:row>27</xdr:row>
      <xdr:rowOff>211667</xdr:rowOff>
    </xdr:to>
    <xdr:cxnSp macro="">
      <xdr:nvCxnSpPr>
        <xdr:cNvPr id="138" name="Straight Arrow Connector 82">
          <a:extLst>
            <a:ext uri="{FF2B5EF4-FFF2-40B4-BE49-F238E27FC236}">
              <a16:creationId xmlns:a16="http://schemas.microsoft.com/office/drawing/2014/main" id="{FA5BC5CD-9053-48AF-A736-81276BF62E6C}"/>
            </a:ext>
          </a:extLst>
        </xdr:cNvPr>
        <xdr:cNvCxnSpPr/>
      </xdr:nvCxnSpPr>
      <xdr:spPr>
        <a:xfrm>
          <a:off x="23701375" y="4111625"/>
          <a:ext cx="1137708" cy="75723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238125</xdr:colOff>
      <xdr:row>11</xdr:row>
      <xdr:rowOff>809625</xdr:rowOff>
    </xdr:from>
    <xdr:to>
      <xdr:col>35</xdr:col>
      <xdr:colOff>412750</xdr:colOff>
      <xdr:row>27</xdr:row>
      <xdr:rowOff>254000</xdr:rowOff>
    </xdr:to>
    <xdr:cxnSp macro="">
      <xdr:nvCxnSpPr>
        <xdr:cNvPr id="141" name="Straight Arrow Connector 82">
          <a:extLst>
            <a:ext uri="{FF2B5EF4-FFF2-40B4-BE49-F238E27FC236}">
              <a16:creationId xmlns:a16="http://schemas.microsoft.com/office/drawing/2014/main" id="{15070576-1C5E-49C6-91E0-E2B4F35C6B5B}"/>
            </a:ext>
          </a:extLst>
        </xdr:cNvPr>
        <xdr:cNvCxnSpPr/>
      </xdr:nvCxnSpPr>
      <xdr:spPr>
        <a:xfrm>
          <a:off x="23627292" y="6090708"/>
          <a:ext cx="957791" cy="56356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301625</xdr:colOff>
      <xdr:row>15</xdr:row>
      <xdr:rowOff>650875</xdr:rowOff>
    </xdr:from>
    <xdr:to>
      <xdr:col>35</xdr:col>
      <xdr:colOff>264584</xdr:colOff>
      <xdr:row>27</xdr:row>
      <xdr:rowOff>370417</xdr:rowOff>
    </xdr:to>
    <xdr:cxnSp macro="">
      <xdr:nvCxnSpPr>
        <xdr:cNvPr id="145" name="Straight Arrow Connector 82">
          <a:extLst>
            <a:ext uri="{FF2B5EF4-FFF2-40B4-BE49-F238E27FC236}">
              <a16:creationId xmlns:a16="http://schemas.microsoft.com/office/drawing/2014/main" id="{61860316-B96D-4F5B-9F8E-9C054274713F}"/>
            </a:ext>
          </a:extLst>
        </xdr:cNvPr>
        <xdr:cNvCxnSpPr/>
      </xdr:nvCxnSpPr>
      <xdr:spPr>
        <a:xfrm>
          <a:off x="23690792" y="7720542"/>
          <a:ext cx="746125" cy="412220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343958</xdr:colOff>
      <xdr:row>21</xdr:row>
      <xdr:rowOff>698500</xdr:rowOff>
    </xdr:from>
    <xdr:to>
      <xdr:col>35</xdr:col>
      <xdr:colOff>179917</xdr:colOff>
      <xdr:row>27</xdr:row>
      <xdr:rowOff>592667</xdr:rowOff>
    </xdr:to>
    <xdr:cxnSp macro="">
      <xdr:nvCxnSpPr>
        <xdr:cNvPr id="148" name="Straight Arrow Connector 82">
          <a:extLst>
            <a:ext uri="{FF2B5EF4-FFF2-40B4-BE49-F238E27FC236}">
              <a16:creationId xmlns:a16="http://schemas.microsoft.com/office/drawing/2014/main" id="{237D21EE-D8C7-473A-9B17-F063B8E6FC83}"/>
            </a:ext>
          </a:extLst>
        </xdr:cNvPr>
        <xdr:cNvCxnSpPr/>
      </xdr:nvCxnSpPr>
      <xdr:spPr>
        <a:xfrm>
          <a:off x="23733125" y="9958917"/>
          <a:ext cx="619125" cy="210608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09F67-04A4-47E8-A552-32F804289431}">
  <sheetPr>
    <pageSetUpPr fitToPage="1"/>
  </sheetPr>
  <dimension ref="A1:AS55"/>
  <sheetViews>
    <sheetView tabSelected="1" zoomScale="60" zoomScaleNormal="60" workbookViewId="0">
      <selection activeCell="P59" sqref="P59"/>
    </sheetView>
  </sheetViews>
  <sheetFormatPr baseColWidth="10" defaultColWidth="11.42578125" defaultRowHeight="18.75" x14ac:dyDescent="0.25"/>
  <cols>
    <col min="1" max="1" width="25.5703125" style="49" customWidth="1"/>
    <col min="2" max="5" width="5.5703125" style="49" customWidth="1"/>
    <col min="6" max="6" width="25.5703125" style="49" customWidth="1"/>
    <col min="7" max="10" width="6" style="49" customWidth="1"/>
    <col min="11" max="11" width="25.5703125" style="1" customWidth="1"/>
    <col min="12" max="15" width="5.5703125" style="1" customWidth="1"/>
    <col min="16" max="16" width="25.5703125" style="1" customWidth="1"/>
    <col min="17" max="18" width="5.5703125" style="1" customWidth="1"/>
    <col min="19" max="19" width="6.42578125" style="1" customWidth="1"/>
    <col min="20" max="20" width="5.5703125" style="1" customWidth="1"/>
    <col min="21" max="21" width="25.5703125" style="1" customWidth="1"/>
    <col min="22" max="23" width="5.5703125" style="1" customWidth="1"/>
    <col min="24" max="24" width="8" style="1" customWidth="1"/>
    <col min="25" max="25" width="5.5703125" style="1" customWidth="1"/>
    <col min="26" max="26" width="25.5703125" style="1" customWidth="1"/>
    <col min="27" max="28" width="5.5703125" style="1" customWidth="1"/>
    <col min="29" max="29" width="8.42578125" style="1" customWidth="1"/>
    <col min="30" max="30" width="5.5703125" style="1" customWidth="1"/>
    <col min="31" max="31" width="27.42578125" style="1" customWidth="1"/>
    <col min="32" max="35" width="5.5703125" style="1" customWidth="1"/>
    <col min="36" max="36" width="28.5703125" style="1" customWidth="1"/>
    <col min="37" max="39" width="6.85546875" style="1" bestFit="1" customWidth="1"/>
    <col min="40" max="40" width="5.5703125" style="1" customWidth="1"/>
    <col min="41" max="42" width="7.140625" style="1" customWidth="1"/>
    <col min="43" max="16384" width="11.42578125" style="1"/>
  </cols>
  <sheetData>
    <row r="1" spans="1:45" ht="15.75" customHeight="1" x14ac:dyDescent="0.25">
      <c r="A1" s="174" t="s">
        <v>0</v>
      </c>
      <c r="B1" s="175"/>
      <c r="C1" s="175"/>
      <c r="D1" s="175"/>
      <c r="E1" s="176"/>
      <c r="F1" s="175" t="s">
        <v>1</v>
      </c>
      <c r="G1" s="175"/>
      <c r="H1" s="175"/>
      <c r="I1" s="175"/>
      <c r="J1" s="176"/>
      <c r="K1" s="177" t="s">
        <v>2</v>
      </c>
      <c r="L1" s="178"/>
      <c r="M1" s="178"/>
      <c r="N1" s="178"/>
      <c r="O1" s="179"/>
      <c r="P1" s="177" t="s">
        <v>3</v>
      </c>
      <c r="Q1" s="178"/>
      <c r="R1" s="178"/>
      <c r="S1" s="178"/>
      <c r="T1" s="179"/>
      <c r="U1" s="177" t="s">
        <v>4</v>
      </c>
      <c r="V1" s="178"/>
      <c r="W1" s="178"/>
      <c r="X1" s="178"/>
      <c r="Y1" s="179"/>
      <c r="Z1" s="177" t="s">
        <v>5</v>
      </c>
      <c r="AA1" s="178"/>
      <c r="AB1" s="178"/>
      <c r="AC1" s="178"/>
      <c r="AD1" s="179"/>
      <c r="AE1" s="177" t="s">
        <v>6</v>
      </c>
      <c r="AF1" s="178"/>
      <c r="AG1" s="178"/>
      <c r="AH1" s="178"/>
      <c r="AI1" s="179"/>
      <c r="AJ1" s="177" t="s">
        <v>7</v>
      </c>
      <c r="AK1" s="178"/>
      <c r="AL1" s="178"/>
      <c r="AM1" s="178"/>
      <c r="AN1" s="179"/>
    </row>
    <row r="2" spans="1:45" ht="5.25" customHeight="1" thickBot="1" x14ac:dyDescent="0.3">
      <c r="A2" s="2"/>
      <c r="B2" s="3"/>
      <c r="C2" s="3"/>
      <c r="D2" s="3"/>
      <c r="E2" s="4"/>
      <c r="F2" s="3"/>
      <c r="G2" s="3"/>
      <c r="H2" s="3"/>
      <c r="I2" s="3"/>
      <c r="J2" s="4"/>
      <c r="K2" s="5"/>
      <c r="L2" s="6"/>
      <c r="M2" s="6"/>
      <c r="N2" s="6"/>
      <c r="O2" s="7"/>
      <c r="P2" s="5"/>
      <c r="Q2" s="6"/>
      <c r="R2" s="6"/>
      <c r="S2" s="6"/>
      <c r="T2" s="7"/>
      <c r="U2" s="5"/>
      <c r="V2" s="6"/>
      <c r="W2" s="6"/>
      <c r="X2" s="6"/>
      <c r="Y2" s="7"/>
      <c r="Z2" s="5"/>
      <c r="AA2" s="6"/>
      <c r="AB2" s="6"/>
      <c r="AC2" s="6"/>
      <c r="AD2" s="7"/>
      <c r="AE2" s="5"/>
      <c r="AF2" s="6"/>
      <c r="AG2" s="6"/>
      <c r="AH2" s="6"/>
      <c r="AI2" s="7"/>
      <c r="AJ2" s="5"/>
      <c r="AK2" s="6"/>
      <c r="AL2" s="6"/>
      <c r="AM2" s="6"/>
      <c r="AN2" s="7"/>
    </row>
    <row r="3" spans="1:45" ht="6.75" customHeight="1" x14ac:dyDescent="0.25">
      <c r="A3" s="8"/>
      <c r="B3" s="9"/>
      <c r="C3" s="9"/>
      <c r="D3" s="9"/>
      <c r="E3" s="195"/>
      <c r="F3" s="9"/>
      <c r="G3" s="9"/>
      <c r="H3" s="9"/>
      <c r="I3" s="9"/>
      <c r="J3" s="195"/>
      <c r="K3" s="10"/>
      <c r="L3" s="10"/>
      <c r="M3" s="10"/>
      <c r="N3" s="10"/>
      <c r="O3" s="201"/>
      <c r="P3" s="11"/>
      <c r="Q3" s="11"/>
      <c r="R3" s="11"/>
      <c r="S3" s="11"/>
      <c r="T3" s="207"/>
      <c r="U3" s="11"/>
      <c r="V3" s="11"/>
      <c r="W3" s="11"/>
      <c r="X3" s="11"/>
      <c r="Y3" s="207"/>
      <c r="Z3" s="11"/>
      <c r="AA3" s="11"/>
      <c r="AB3" s="11"/>
      <c r="AC3" s="11"/>
      <c r="AD3" s="207"/>
      <c r="AE3" s="11"/>
      <c r="AF3" s="11"/>
      <c r="AG3" s="11"/>
      <c r="AH3" s="11"/>
      <c r="AI3" s="201"/>
      <c r="AJ3" s="10"/>
      <c r="AK3" s="10"/>
      <c r="AL3" s="10"/>
      <c r="AM3" s="10"/>
      <c r="AN3" s="304"/>
    </row>
    <row r="4" spans="1:45" s="12" customFormat="1" ht="93.75" customHeight="1" x14ac:dyDescent="0.25">
      <c r="A4" s="183" t="s">
        <v>8</v>
      </c>
      <c r="B4" s="184"/>
      <c r="C4" s="184"/>
      <c r="D4" s="185"/>
      <c r="E4" s="196"/>
      <c r="F4" s="186" t="s">
        <v>9</v>
      </c>
      <c r="G4" s="187"/>
      <c r="H4" s="187"/>
      <c r="I4" s="188"/>
      <c r="J4" s="198"/>
      <c r="K4" s="186" t="s">
        <v>10</v>
      </c>
      <c r="L4" s="187"/>
      <c r="M4" s="187"/>
      <c r="N4" s="188"/>
      <c r="O4" s="202"/>
      <c r="P4" s="189" t="s">
        <v>11</v>
      </c>
      <c r="Q4" s="190"/>
      <c r="R4" s="190"/>
      <c r="S4" s="191"/>
      <c r="T4" s="208"/>
      <c r="U4" s="192" t="s">
        <v>12</v>
      </c>
      <c r="V4" s="193"/>
      <c r="W4" s="193"/>
      <c r="X4" s="194"/>
      <c r="Y4" s="208"/>
      <c r="Z4" s="189" t="s">
        <v>13</v>
      </c>
      <c r="AA4" s="190"/>
      <c r="AB4" s="190"/>
      <c r="AC4" s="191"/>
      <c r="AD4" s="208"/>
      <c r="AE4" s="311" t="s">
        <v>14</v>
      </c>
      <c r="AF4" s="312"/>
      <c r="AG4" s="312"/>
      <c r="AH4" s="313"/>
      <c r="AI4" s="202"/>
      <c r="AJ4" s="314" t="s">
        <v>15</v>
      </c>
      <c r="AK4" s="315"/>
      <c r="AL4" s="315"/>
      <c r="AM4" s="316"/>
      <c r="AN4" s="305"/>
    </row>
    <row r="5" spans="1:45" s="21" customFormat="1" ht="15.75" customHeight="1" x14ac:dyDescent="0.25">
      <c r="A5" s="63" t="s">
        <v>16</v>
      </c>
      <c r="B5" s="63">
        <v>3</v>
      </c>
      <c r="C5" s="63">
        <v>1</v>
      </c>
      <c r="D5" s="63">
        <v>5</v>
      </c>
      <c r="E5" s="197"/>
      <c r="F5" s="77" t="s">
        <v>17</v>
      </c>
      <c r="G5" s="77">
        <v>3</v>
      </c>
      <c r="H5" s="77">
        <v>1</v>
      </c>
      <c r="I5" s="77">
        <v>5</v>
      </c>
      <c r="J5" s="197"/>
      <c r="K5" s="77" t="s">
        <v>18</v>
      </c>
      <c r="L5" s="77">
        <v>2</v>
      </c>
      <c r="M5" s="77">
        <v>1</v>
      </c>
      <c r="N5" s="77">
        <v>3</v>
      </c>
      <c r="O5" s="203"/>
      <c r="P5" s="84" t="s">
        <v>19</v>
      </c>
      <c r="Q5" s="80">
        <v>2</v>
      </c>
      <c r="R5" s="80">
        <v>1</v>
      </c>
      <c r="S5" s="81">
        <v>3</v>
      </c>
      <c r="T5" s="209"/>
      <c r="U5" s="84" t="s">
        <v>20</v>
      </c>
      <c r="V5" s="80">
        <v>2</v>
      </c>
      <c r="W5" s="80">
        <v>1</v>
      </c>
      <c r="X5" s="81">
        <v>3</v>
      </c>
      <c r="Y5" s="209"/>
      <c r="Z5" s="84" t="s">
        <v>21</v>
      </c>
      <c r="AA5" s="84">
        <v>2</v>
      </c>
      <c r="AB5" s="84">
        <v>1</v>
      </c>
      <c r="AC5" s="84">
        <v>3</v>
      </c>
      <c r="AD5" s="210"/>
      <c r="AE5" s="124" t="s">
        <v>22</v>
      </c>
      <c r="AF5" s="83">
        <v>1</v>
      </c>
      <c r="AG5" s="83">
        <v>1</v>
      </c>
      <c r="AH5" s="143">
        <v>1</v>
      </c>
      <c r="AI5" s="202"/>
      <c r="AJ5" s="124" t="s">
        <v>23</v>
      </c>
      <c r="AK5" s="62">
        <v>1</v>
      </c>
      <c r="AL5" s="62">
        <v>1</v>
      </c>
      <c r="AM5" s="125">
        <v>1</v>
      </c>
      <c r="AN5" s="305"/>
    </row>
    <row r="6" spans="1:45" s="21" customFormat="1" ht="15.75" customHeight="1" x14ac:dyDescent="0.25">
      <c r="A6" s="155" t="s">
        <v>24</v>
      </c>
      <c r="B6" s="155"/>
      <c r="C6" s="155"/>
      <c r="D6" s="156"/>
      <c r="E6" s="197"/>
      <c r="F6" s="154" t="s">
        <v>25</v>
      </c>
      <c r="G6" s="155"/>
      <c r="H6" s="155"/>
      <c r="I6" s="156"/>
      <c r="J6" s="197"/>
      <c r="K6" s="154" t="s">
        <v>26</v>
      </c>
      <c r="L6" s="155"/>
      <c r="M6" s="155"/>
      <c r="N6" s="156"/>
      <c r="O6" s="203"/>
      <c r="P6" s="151" t="s">
        <v>27</v>
      </c>
      <c r="Q6" s="152"/>
      <c r="R6" s="152"/>
      <c r="S6" s="153"/>
      <c r="T6" s="209"/>
      <c r="U6" s="151" t="s">
        <v>28</v>
      </c>
      <c r="V6" s="152"/>
      <c r="W6" s="152"/>
      <c r="X6" s="153"/>
      <c r="Y6" s="209"/>
      <c r="Z6" s="151" t="s">
        <v>29</v>
      </c>
      <c r="AA6" s="152"/>
      <c r="AB6" s="152"/>
      <c r="AC6" s="153"/>
      <c r="AD6" s="210"/>
      <c r="AE6" s="151" t="s">
        <v>30</v>
      </c>
      <c r="AF6" s="152"/>
      <c r="AG6" s="152"/>
      <c r="AH6" s="153"/>
      <c r="AI6" s="202"/>
      <c r="AJ6" s="151" t="s">
        <v>31</v>
      </c>
      <c r="AK6" s="152"/>
      <c r="AL6" s="152"/>
      <c r="AM6" s="153"/>
      <c r="AN6" s="305"/>
    </row>
    <row r="7" spans="1:45" s="21" customFormat="1" ht="15.75" customHeight="1" x14ac:dyDescent="0.25">
      <c r="A7" s="64" t="s">
        <v>32</v>
      </c>
      <c r="B7" s="64">
        <f>(B5+C5+D5)*16</f>
        <v>144</v>
      </c>
      <c r="C7" s="64"/>
      <c r="D7" s="64"/>
      <c r="E7" s="197"/>
      <c r="F7" s="64" t="s">
        <v>32</v>
      </c>
      <c r="G7" s="64">
        <f>(G5+H5+I5)*16</f>
        <v>144</v>
      </c>
      <c r="H7" s="64"/>
      <c r="I7" s="64"/>
      <c r="J7" s="197"/>
      <c r="K7" s="64" t="s">
        <v>32</v>
      </c>
      <c r="L7" s="64">
        <f>(L5+M5+N5)*16</f>
        <v>96</v>
      </c>
      <c r="M7" s="64"/>
      <c r="N7" s="64"/>
      <c r="O7" s="203"/>
      <c r="P7" s="96" t="s">
        <v>32</v>
      </c>
      <c r="Q7" s="180">
        <f>(Q5+R5+S5)*16</f>
        <v>96</v>
      </c>
      <c r="R7" s="181"/>
      <c r="S7" s="181"/>
      <c r="T7" s="209"/>
      <c r="U7" s="96" t="s">
        <v>32</v>
      </c>
      <c r="V7" s="180">
        <f>(V5+W5+X5)*16</f>
        <v>96</v>
      </c>
      <c r="W7" s="181"/>
      <c r="X7" s="181"/>
      <c r="Y7" s="209"/>
      <c r="Z7" s="96" t="s">
        <v>32</v>
      </c>
      <c r="AA7" s="96">
        <f>(AA5+AB5+AC5)*16</f>
        <v>96</v>
      </c>
      <c r="AB7" s="96"/>
      <c r="AC7" s="96"/>
      <c r="AD7" s="210"/>
      <c r="AE7" s="144" t="s">
        <v>32</v>
      </c>
      <c r="AF7" s="96">
        <f>(AF5+AG5+AH5)*16</f>
        <v>48</v>
      </c>
      <c r="AG7" s="96"/>
      <c r="AH7" s="145"/>
      <c r="AI7" s="202"/>
      <c r="AJ7" s="144" t="s">
        <v>32</v>
      </c>
      <c r="AK7" s="180">
        <f>(AK5+AL5+AM5)*16</f>
        <v>48</v>
      </c>
      <c r="AL7" s="181"/>
      <c r="AM7" s="182"/>
      <c r="AN7" s="305"/>
    </row>
    <row r="8" spans="1:45" s="12" customFormat="1" ht="93.75" customHeight="1" x14ac:dyDescent="0.25">
      <c r="A8" s="213" t="s">
        <v>33</v>
      </c>
      <c r="B8" s="214"/>
      <c r="C8" s="214"/>
      <c r="D8" s="215"/>
      <c r="E8" s="198"/>
      <c r="F8" s="213" t="s">
        <v>34</v>
      </c>
      <c r="G8" s="214"/>
      <c r="H8" s="214"/>
      <c r="I8" s="215"/>
      <c r="J8" s="198"/>
      <c r="K8" s="186" t="s">
        <v>35</v>
      </c>
      <c r="L8" s="187"/>
      <c r="M8" s="187"/>
      <c r="N8" s="188"/>
      <c r="O8" s="202"/>
      <c r="P8" s="186" t="s">
        <v>36</v>
      </c>
      <c r="Q8" s="187"/>
      <c r="R8" s="187"/>
      <c r="S8" s="188"/>
      <c r="T8" s="208"/>
      <c r="U8" s="308" t="s">
        <v>37</v>
      </c>
      <c r="V8" s="309"/>
      <c r="W8" s="309"/>
      <c r="X8" s="310"/>
      <c r="Y8" s="208"/>
      <c r="Z8" s="213" t="s">
        <v>38</v>
      </c>
      <c r="AA8" s="214"/>
      <c r="AB8" s="214"/>
      <c r="AC8" s="215"/>
      <c r="AD8" s="208"/>
      <c r="AE8" s="317" t="s">
        <v>39</v>
      </c>
      <c r="AF8" s="318"/>
      <c r="AG8" s="318"/>
      <c r="AH8" s="319"/>
      <c r="AI8" s="202"/>
      <c r="AJ8" s="314" t="s">
        <v>40</v>
      </c>
      <c r="AK8" s="315"/>
      <c r="AL8" s="315"/>
      <c r="AM8" s="316"/>
      <c r="AN8" s="305"/>
      <c r="AQ8" s="70" t="s">
        <v>41</v>
      </c>
    </row>
    <row r="9" spans="1:45" s="21" customFormat="1" ht="15.75" customHeight="1" x14ac:dyDescent="0.25">
      <c r="A9" s="77" t="s">
        <v>42</v>
      </c>
      <c r="B9" s="77">
        <v>3</v>
      </c>
      <c r="C9" s="77">
        <v>1</v>
      </c>
      <c r="D9" s="77">
        <v>5</v>
      </c>
      <c r="E9" s="197"/>
      <c r="F9" s="77" t="s">
        <v>43</v>
      </c>
      <c r="G9" s="77">
        <v>2</v>
      </c>
      <c r="H9" s="77">
        <v>1</v>
      </c>
      <c r="I9" s="77">
        <v>3</v>
      </c>
      <c r="J9" s="197"/>
      <c r="K9" s="77" t="s">
        <v>44</v>
      </c>
      <c r="L9" s="77">
        <v>2</v>
      </c>
      <c r="M9" s="77">
        <v>1</v>
      </c>
      <c r="N9" s="77">
        <v>3</v>
      </c>
      <c r="O9" s="204"/>
      <c r="P9" s="102" t="s">
        <v>45</v>
      </c>
      <c r="Q9" s="97">
        <v>3</v>
      </c>
      <c r="R9" s="97">
        <v>1</v>
      </c>
      <c r="S9" s="103">
        <v>5</v>
      </c>
      <c r="T9" s="208"/>
      <c r="U9" s="137" t="s">
        <v>46</v>
      </c>
      <c r="V9" s="80">
        <v>1</v>
      </c>
      <c r="W9" s="80">
        <v>1</v>
      </c>
      <c r="X9" s="138">
        <v>1</v>
      </c>
      <c r="Y9" s="211"/>
      <c r="Z9" s="84" t="s">
        <v>47</v>
      </c>
      <c r="AA9" s="84">
        <v>3</v>
      </c>
      <c r="AB9" s="84">
        <v>1</v>
      </c>
      <c r="AC9" s="84">
        <v>5</v>
      </c>
      <c r="AD9" s="210"/>
      <c r="AE9" s="124" t="s">
        <v>48</v>
      </c>
      <c r="AF9" s="62">
        <v>1</v>
      </c>
      <c r="AG9" s="62">
        <v>1</v>
      </c>
      <c r="AH9" s="125">
        <v>1</v>
      </c>
      <c r="AI9" s="202"/>
      <c r="AJ9" s="124" t="s">
        <v>49</v>
      </c>
      <c r="AK9" s="62">
        <v>2</v>
      </c>
      <c r="AL9" s="62">
        <v>1</v>
      </c>
      <c r="AM9" s="125">
        <v>3</v>
      </c>
      <c r="AN9" s="305"/>
    </row>
    <row r="10" spans="1:45" s="21" customFormat="1" ht="15.75" customHeight="1" x14ac:dyDescent="0.25">
      <c r="A10" s="155" t="s">
        <v>50</v>
      </c>
      <c r="B10" s="155"/>
      <c r="C10" s="155"/>
      <c r="D10" s="156"/>
      <c r="E10" s="197"/>
      <c r="F10" s="154" t="s">
        <v>51</v>
      </c>
      <c r="G10" s="155"/>
      <c r="H10" s="155"/>
      <c r="I10" s="156"/>
      <c r="J10" s="197"/>
      <c r="K10" s="154" t="s">
        <v>52</v>
      </c>
      <c r="L10" s="155"/>
      <c r="M10" s="155"/>
      <c r="N10" s="156"/>
      <c r="O10" s="204"/>
      <c r="P10" s="168" t="s">
        <v>53</v>
      </c>
      <c r="Q10" s="169"/>
      <c r="R10" s="169"/>
      <c r="S10" s="170"/>
      <c r="T10" s="208"/>
      <c r="U10" s="151" t="s">
        <v>54</v>
      </c>
      <c r="V10" s="152"/>
      <c r="W10" s="152"/>
      <c r="X10" s="153"/>
      <c r="Y10" s="211"/>
      <c r="Z10" s="151" t="s">
        <v>55</v>
      </c>
      <c r="AA10" s="152"/>
      <c r="AB10" s="152"/>
      <c r="AC10" s="153"/>
      <c r="AD10" s="210"/>
      <c r="AE10" s="151" t="s">
        <v>56</v>
      </c>
      <c r="AF10" s="152"/>
      <c r="AG10" s="152"/>
      <c r="AH10" s="153"/>
      <c r="AI10" s="202"/>
      <c r="AJ10" s="151" t="s">
        <v>57</v>
      </c>
      <c r="AK10" s="152"/>
      <c r="AL10" s="152"/>
      <c r="AM10" s="153"/>
      <c r="AN10" s="305"/>
    </row>
    <row r="11" spans="1:45" s="21" customFormat="1" ht="15.75" customHeight="1" x14ac:dyDescent="0.25">
      <c r="A11" s="64" t="s">
        <v>32</v>
      </c>
      <c r="B11" s="64">
        <f>(B9+C9+D9)*16</f>
        <v>144</v>
      </c>
      <c r="C11" s="64"/>
      <c r="D11" s="64"/>
      <c r="E11" s="197"/>
      <c r="F11" s="64" t="s">
        <v>32</v>
      </c>
      <c r="G11" s="64">
        <f>(G9+H9+I9)*16</f>
        <v>96</v>
      </c>
      <c r="H11" s="64"/>
      <c r="I11" s="64"/>
      <c r="J11" s="197"/>
      <c r="K11" s="64" t="s">
        <v>32</v>
      </c>
      <c r="L11" s="64">
        <f>(L9+M9+N9)*16</f>
        <v>96</v>
      </c>
      <c r="M11" s="64"/>
      <c r="N11" s="64"/>
      <c r="O11" s="204"/>
      <c r="P11" s="104" t="s">
        <v>32</v>
      </c>
      <c r="Q11" s="105">
        <f>(Q9+R9+S9)*16</f>
        <v>144</v>
      </c>
      <c r="R11" s="105"/>
      <c r="S11" s="106"/>
      <c r="T11" s="208"/>
      <c r="U11" s="130" t="s">
        <v>32</v>
      </c>
      <c r="V11" s="160">
        <f>(V9+W9+X9)*16</f>
        <v>48</v>
      </c>
      <c r="W11" s="161"/>
      <c r="X11" s="162"/>
      <c r="Y11" s="211"/>
      <c r="Z11" s="96" t="s">
        <v>32</v>
      </c>
      <c r="AA11" s="96">
        <f>(AA9+AB9+AC9)*16</f>
        <v>144</v>
      </c>
      <c r="AB11" s="96"/>
      <c r="AC11" s="96"/>
      <c r="AD11" s="210"/>
      <c r="AE11" s="130" t="s">
        <v>32</v>
      </c>
      <c r="AF11" s="160">
        <f>(AF9+AG9+AH9)*16</f>
        <v>48</v>
      </c>
      <c r="AG11" s="161"/>
      <c r="AH11" s="162"/>
      <c r="AI11" s="202"/>
      <c r="AJ11" s="144" t="s">
        <v>32</v>
      </c>
      <c r="AK11" s="180">
        <f>(AK9+AL9+AM9)*16</f>
        <v>96</v>
      </c>
      <c r="AL11" s="181"/>
      <c r="AM11" s="182"/>
      <c r="AN11" s="305"/>
    </row>
    <row r="12" spans="1:45" s="12" customFormat="1" ht="93.75" customHeight="1" x14ac:dyDescent="0.55000000000000004">
      <c r="A12" s="213" t="s">
        <v>58</v>
      </c>
      <c r="B12" s="214"/>
      <c r="C12" s="214"/>
      <c r="D12" s="215"/>
      <c r="E12" s="198"/>
      <c r="F12" s="213" t="s">
        <v>59</v>
      </c>
      <c r="G12" s="214"/>
      <c r="H12" s="214"/>
      <c r="I12" s="215"/>
      <c r="J12" s="198"/>
      <c r="K12" s="242" t="s">
        <v>60</v>
      </c>
      <c r="L12" s="243"/>
      <c r="M12" s="243"/>
      <c r="N12" s="244"/>
      <c r="O12" s="202"/>
      <c r="P12" s="379" t="s">
        <v>61</v>
      </c>
      <c r="Q12" s="380"/>
      <c r="R12" s="380"/>
      <c r="S12" s="381"/>
      <c r="T12" s="208"/>
      <c r="U12" s="248" t="s">
        <v>62</v>
      </c>
      <c r="V12" s="249"/>
      <c r="W12" s="249"/>
      <c r="X12" s="250"/>
      <c r="Y12" s="208"/>
      <c r="Z12" s="186" t="s">
        <v>63</v>
      </c>
      <c r="AA12" s="187"/>
      <c r="AB12" s="187"/>
      <c r="AC12" s="188"/>
      <c r="AD12" s="208"/>
      <c r="AE12" s="237" t="s">
        <v>64</v>
      </c>
      <c r="AF12" s="238"/>
      <c r="AG12" s="238"/>
      <c r="AH12" s="239"/>
      <c r="AI12" s="202"/>
      <c r="AJ12" s="289" t="s">
        <v>65</v>
      </c>
      <c r="AK12" s="290"/>
      <c r="AL12" s="290"/>
      <c r="AM12" s="291"/>
      <c r="AN12" s="305"/>
      <c r="AR12" s="16"/>
      <c r="AS12" s="16"/>
    </row>
    <row r="13" spans="1:45" s="21" customFormat="1" ht="15.75" customHeight="1" x14ac:dyDescent="0.25">
      <c r="A13" s="98" t="s">
        <v>66</v>
      </c>
      <c r="B13" s="99">
        <v>3</v>
      </c>
      <c r="C13" s="99">
        <v>0</v>
      </c>
      <c r="D13" s="100">
        <v>6</v>
      </c>
      <c r="E13" s="197"/>
      <c r="F13" s="98" t="s">
        <v>67</v>
      </c>
      <c r="G13" s="98">
        <v>2</v>
      </c>
      <c r="H13" s="98">
        <v>1</v>
      </c>
      <c r="I13" s="98">
        <v>3</v>
      </c>
      <c r="J13" s="196"/>
      <c r="K13" s="108" t="s">
        <v>68</v>
      </c>
      <c r="L13" s="107">
        <v>3</v>
      </c>
      <c r="M13" s="107">
        <v>1</v>
      </c>
      <c r="N13" s="109">
        <v>5</v>
      </c>
      <c r="O13" s="205"/>
      <c r="P13" s="84" t="s">
        <v>69</v>
      </c>
      <c r="Q13" s="80">
        <v>3</v>
      </c>
      <c r="R13" s="80">
        <v>1</v>
      </c>
      <c r="S13" s="81">
        <v>5</v>
      </c>
      <c r="T13" s="210"/>
      <c r="U13" s="132" t="s">
        <v>70</v>
      </c>
      <c r="V13" s="131">
        <v>3</v>
      </c>
      <c r="W13" s="131">
        <v>1</v>
      </c>
      <c r="X13" s="133">
        <v>5</v>
      </c>
      <c r="Y13" s="211"/>
      <c r="Z13" s="84" t="s">
        <v>71</v>
      </c>
      <c r="AA13" s="80">
        <v>2</v>
      </c>
      <c r="AB13" s="80">
        <v>1</v>
      </c>
      <c r="AC13" s="81">
        <v>3</v>
      </c>
      <c r="AD13" s="210"/>
      <c r="AE13" s="124" t="s">
        <v>72</v>
      </c>
      <c r="AF13" s="62">
        <v>3</v>
      </c>
      <c r="AG13" s="62">
        <v>1</v>
      </c>
      <c r="AH13" s="125">
        <v>5</v>
      </c>
      <c r="AI13" s="202"/>
      <c r="AJ13" s="124" t="s">
        <v>73</v>
      </c>
      <c r="AK13" s="62">
        <v>3</v>
      </c>
      <c r="AL13" s="62">
        <v>1</v>
      </c>
      <c r="AM13" s="125">
        <v>5</v>
      </c>
      <c r="AN13" s="305"/>
      <c r="AR13" s="60"/>
    </row>
    <row r="14" spans="1:45" s="21" customFormat="1" ht="15.75" customHeight="1" x14ac:dyDescent="0.25">
      <c r="A14" s="158" t="s">
        <v>74</v>
      </c>
      <c r="B14" s="158"/>
      <c r="C14" s="158"/>
      <c r="D14" s="159"/>
      <c r="E14" s="197"/>
      <c r="F14" s="157" t="s">
        <v>75</v>
      </c>
      <c r="G14" s="158"/>
      <c r="H14" s="158"/>
      <c r="I14" s="159"/>
      <c r="J14" s="196"/>
      <c r="K14" s="171" t="s">
        <v>76</v>
      </c>
      <c r="L14" s="172"/>
      <c r="M14" s="172"/>
      <c r="N14" s="173"/>
      <c r="O14" s="205"/>
      <c r="P14" s="151" t="s">
        <v>77</v>
      </c>
      <c r="Q14" s="152"/>
      <c r="R14" s="152"/>
      <c r="S14" s="153"/>
      <c r="T14" s="210"/>
      <c r="U14" s="168" t="s">
        <v>78</v>
      </c>
      <c r="V14" s="169"/>
      <c r="W14" s="169"/>
      <c r="X14" s="170"/>
      <c r="Y14" s="211"/>
      <c r="Z14" s="151" t="s">
        <v>79</v>
      </c>
      <c r="AA14" s="152"/>
      <c r="AB14" s="152"/>
      <c r="AC14" s="153"/>
      <c r="AD14" s="210"/>
      <c r="AE14" s="151" t="s">
        <v>80</v>
      </c>
      <c r="AF14" s="152"/>
      <c r="AG14" s="152"/>
      <c r="AH14" s="153"/>
      <c r="AI14" s="202"/>
      <c r="AJ14" s="151" t="s">
        <v>81</v>
      </c>
      <c r="AK14" s="152"/>
      <c r="AL14" s="152"/>
      <c r="AM14" s="153"/>
      <c r="AN14" s="305"/>
      <c r="AR14" s="60"/>
    </row>
    <row r="15" spans="1:45" s="21" customFormat="1" ht="15.75" customHeight="1" x14ac:dyDescent="0.25">
      <c r="A15" s="67" t="s">
        <v>32</v>
      </c>
      <c r="B15" s="240">
        <f>(B13+C13+D13)*16</f>
        <v>144</v>
      </c>
      <c r="C15" s="241"/>
      <c r="D15" s="241"/>
      <c r="E15" s="197"/>
      <c r="F15" s="98" t="s">
        <v>32</v>
      </c>
      <c r="G15" s="98">
        <f>(G13+H13+I13)*16</f>
        <v>96</v>
      </c>
      <c r="H15" s="98"/>
      <c r="I15" s="98"/>
      <c r="J15" s="196"/>
      <c r="K15" s="110" t="s">
        <v>32</v>
      </c>
      <c r="L15" s="111">
        <f>(L13+M13+N13)*16</f>
        <v>144</v>
      </c>
      <c r="M15" s="111"/>
      <c r="N15" s="112"/>
      <c r="O15" s="205"/>
      <c r="P15" s="96" t="s">
        <v>32</v>
      </c>
      <c r="Q15" s="180">
        <f>(Q13+R13+S13)*16</f>
        <v>144</v>
      </c>
      <c r="R15" s="181"/>
      <c r="S15" s="181"/>
      <c r="T15" s="210"/>
      <c r="U15" s="134" t="s">
        <v>32</v>
      </c>
      <c r="V15" s="135">
        <f>(V13+W13+X13)*16</f>
        <v>144</v>
      </c>
      <c r="W15" s="135"/>
      <c r="X15" s="136"/>
      <c r="Y15" s="211"/>
      <c r="Z15" s="96" t="s">
        <v>32</v>
      </c>
      <c r="AA15" s="180">
        <f>(AA13+AB13+AC13)*16</f>
        <v>96</v>
      </c>
      <c r="AB15" s="181"/>
      <c r="AC15" s="181"/>
      <c r="AD15" s="210"/>
      <c r="AE15" s="130" t="s">
        <v>32</v>
      </c>
      <c r="AF15" s="160">
        <f>(AF13+AG13+AH13)*16</f>
        <v>144</v>
      </c>
      <c r="AG15" s="161"/>
      <c r="AH15" s="162"/>
      <c r="AI15" s="202"/>
      <c r="AJ15" s="144" t="s">
        <v>32</v>
      </c>
      <c r="AK15" s="180">
        <f>(AK13+AL13+AM13)*16</f>
        <v>144</v>
      </c>
      <c r="AL15" s="181"/>
      <c r="AM15" s="182"/>
      <c r="AN15" s="305"/>
      <c r="AR15" s="60"/>
    </row>
    <row r="16" spans="1:45" s="12" customFormat="1" ht="93.75" customHeight="1" x14ac:dyDescent="0.25">
      <c r="A16" s="225" t="s">
        <v>82</v>
      </c>
      <c r="B16" s="226"/>
      <c r="C16" s="226"/>
      <c r="D16" s="227"/>
      <c r="E16" s="199"/>
      <c r="F16" s="228" t="s">
        <v>83</v>
      </c>
      <c r="G16" s="229"/>
      <c r="H16" s="229"/>
      <c r="I16" s="230"/>
      <c r="J16" s="197"/>
      <c r="K16" s="231" t="s">
        <v>84</v>
      </c>
      <c r="L16" s="232"/>
      <c r="M16" s="232"/>
      <c r="N16" s="233"/>
      <c r="O16" s="204"/>
      <c r="P16" s="245" t="s">
        <v>85</v>
      </c>
      <c r="Q16" s="246"/>
      <c r="R16" s="246"/>
      <c r="S16" s="247"/>
      <c r="T16" s="208"/>
      <c r="U16" s="234" t="s">
        <v>86</v>
      </c>
      <c r="V16" s="235"/>
      <c r="W16" s="235"/>
      <c r="X16" s="236"/>
      <c r="Y16" s="208"/>
      <c r="Z16" s="186" t="s">
        <v>87</v>
      </c>
      <c r="AA16" s="187"/>
      <c r="AB16" s="187"/>
      <c r="AC16" s="188"/>
      <c r="AD16" s="208"/>
      <c r="AE16" s="237" t="s">
        <v>88</v>
      </c>
      <c r="AF16" s="238"/>
      <c r="AG16" s="238"/>
      <c r="AH16" s="239"/>
      <c r="AI16" s="202"/>
      <c r="AJ16" s="297" t="s">
        <v>89</v>
      </c>
      <c r="AK16" s="298"/>
      <c r="AL16" s="298"/>
      <c r="AM16" s="299"/>
      <c r="AN16" s="305"/>
    </row>
    <row r="17" spans="1:42" s="21" customFormat="1" ht="15.75" customHeight="1" x14ac:dyDescent="0.25">
      <c r="A17" s="149" t="s">
        <v>90</v>
      </c>
      <c r="B17" s="77">
        <v>3</v>
      </c>
      <c r="C17" s="77">
        <v>1</v>
      </c>
      <c r="D17" s="150">
        <v>5</v>
      </c>
      <c r="E17" s="199"/>
      <c r="F17" s="77" t="s">
        <v>91</v>
      </c>
      <c r="G17" s="77">
        <v>2</v>
      </c>
      <c r="H17" s="77">
        <v>1</v>
      </c>
      <c r="I17" s="77">
        <v>3</v>
      </c>
      <c r="J17" s="197"/>
      <c r="K17" s="98" t="s">
        <v>92</v>
      </c>
      <c r="L17" s="98">
        <v>3</v>
      </c>
      <c r="M17" s="98">
        <v>1</v>
      </c>
      <c r="N17" s="98">
        <v>5</v>
      </c>
      <c r="O17" s="203"/>
      <c r="P17" s="84" t="s">
        <v>93</v>
      </c>
      <c r="Q17" s="84">
        <v>1</v>
      </c>
      <c r="R17" s="84">
        <v>1</v>
      </c>
      <c r="S17" s="84">
        <v>1</v>
      </c>
      <c r="T17" s="209"/>
      <c r="U17" s="84" t="s">
        <v>94</v>
      </c>
      <c r="V17" s="80">
        <v>2</v>
      </c>
      <c r="W17" s="80">
        <v>1</v>
      </c>
      <c r="X17" s="81">
        <v>3</v>
      </c>
      <c r="Y17" s="209"/>
      <c r="Z17" s="84" t="s">
        <v>95</v>
      </c>
      <c r="AA17" s="80">
        <v>3</v>
      </c>
      <c r="AB17" s="80">
        <v>1</v>
      </c>
      <c r="AC17" s="81">
        <v>5</v>
      </c>
      <c r="AD17" s="210"/>
      <c r="AE17" s="124" t="s">
        <v>96</v>
      </c>
      <c r="AF17" s="62">
        <v>3</v>
      </c>
      <c r="AG17" s="62">
        <v>1</v>
      </c>
      <c r="AH17" s="125">
        <v>5</v>
      </c>
      <c r="AI17" s="202"/>
      <c r="AJ17" s="124" t="s">
        <v>97</v>
      </c>
      <c r="AK17" s="62">
        <v>2</v>
      </c>
      <c r="AL17" s="62">
        <v>1</v>
      </c>
      <c r="AM17" s="125">
        <v>3</v>
      </c>
      <c r="AN17" s="305"/>
    </row>
    <row r="18" spans="1:42" s="21" customFormat="1" ht="15.75" customHeight="1" x14ac:dyDescent="0.25">
      <c r="A18" s="154" t="s">
        <v>98</v>
      </c>
      <c r="B18" s="155"/>
      <c r="C18" s="155"/>
      <c r="D18" s="156"/>
      <c r="E18" s="199"/>
      <c r="F18" s="154" t="s">
        <v>99</v>
      </c>
      <c r="G18" s="155"/>
      <c r="H18" s="155"/>
      <c r="I18" s="156"/>
      <c r="J18" s="197"/>
      <c r="K18" s="157" t="s">
        <v>100</v>
      </c>
      <c r="L18" s="158"/>
      <c r="M18" s="158"/>
      <c r="N18" s="159"/>
      <c r="O18" s="203"/>
      <c r="P18" s="151" t="s">
        <v>101</v>
      </c>
      <c r="Q18" s="152"/>
      <c r="R18" s="152"/>
      <c r="S18" s="153"/>
      <c r="T18" s="209"/>
      <c r="U18" s="151" t="s">
        <v>102</v>
      </c>
      <c r="V18" s="152"/>
      <c r="W18" s="152"/>
      <c r="X18" s="153"/>
      <c r="Y18" s="209"/>
      <c r="Z18" s="151" t="s">
        <v>103</v>
      </c>
      <c r="AA18" s="152"/>
      <c r="AB18" s="152"/>
      <c r="AC18" s="153"/>
      <c r="AD18" s="210"/>
      <c r="AE18" s="151" t="s">
        <v>104</v>
      </c>
      <c r="AF18" s="152"/>
      <c r="AG18" s="152"/>
      <c r="AH18" s="153"/>
      <c r="AI18" s="202"/>
      <c r="AJ18" s="151" t="s">
        <v>105</v>
      </c>
      <c r="AK18" s="152"/>
      <c r="AL18" s="152"/>
      <c r="AM18" s="153"/>
      <c r="AN18" s="305"/>
    </row>
    <row r="19" spans="1:42" s="21" customFormat="1" ht="15.75" customHeight="1" x14ac:dyDescent="0.25">
      <c r="A19" s="149" t="s">
        <v>32</v>
      </c>
      <c r="B19" s="77">
        <f>(B17+C17+D17)*16</f>
        <v>144</v>
      </c>
      <c r="C19" s="77"/>
      <c r="D19" s="150"/>
      <c r="E19" s="199"/>
      <c r="F19" s="77" t="s">
        <v>32</v>
      </c>
      <c r="G19" s="77">
        <f>(G17+H17+I17)*16</f>
        <v>96</v>
      </c>
      <c r="H19" s="77"/>
      <c r="I19" s="77"/>
      <c r="J19" s="197"/>
      <c r="K19" s="98" t="s">
        <v>32</v>
      </c>
      <c r="L19" s="98">
        <f>(L17+M17+N17)*16</f>
        <v>144</v>
      </c>
      <c r="M19" s="98"/>
      <c r="N19" s="98"/>
      <c r="O19" s="203"/>
      <c r="P19" s="83" t="s">
        <v>32</v>
      </c>
      <c r="Q19" s="83">
        <f>(Q17+R17+S17)*16</f>
        <v>48</v>
      </c>
      <c r="R19" s="83"/>
      <c r="S19" s="83"/>
      <c r="T19" s="209"/>
      <c r="U19" s="83" t="s">
        <v>32</v>
      </c>
      <c r="V19" s="163">
        <f>(V17+W17+X17)*16</f>
        <v>96</v>
      </c>
      <c r="W19" s="164"/>
      <c r="X19" s="164"/>
      <c r="Y19" s="209"/>
      <c r="Z19" s="83" t="s">
        <v>32</v>
      </c>
      <c r="AA19" s="163">
        <f>(AA17+AB17+AC17)*16</f>
        <v>144</v>
      </c>
      <c r="AB19" s="164"/>
      <c r="AC19" s="164"/>
      <c r="AD19" s="210"/>
      <c r="AE19" s="124" t="s">
        <v>32</v>
      </c>
      <c r="AF19" s="163">
        <f>(AF17+AG17+AH17)*16</f>
        <v>144</v>
      </c>
      <c r="AG19" s="164"/>
      <c r="AH19" s="165"/>
      <c r="AI19" s="202"/>
      <c r="AJ19" s="130" t="s">
        <v>32</v>
      </c>
      <c r="AK19" s="160">
        <f>(AK17+AL17+AM17)*16</f>
        <v>96</v>
      </c>
      <c r="AL19" s="161"/>
      <c r="AM19" s="162"/>
      <c r="AN19" s="305"/>
    </row>
    <row r="20" spans="1:42" s="23" customFormat="1" ht="15.75" customHeight="1" x14ac:dyDescent="0.25">
      <c r="A20" s="148"/>
      <c r="B20" s="19"/>
      <c r="C20" s="19"/>
      <c r="D20" s="126"/>
      <c r="E20" s="199"/>
      <c r="F20" s="19"/>
      <c r="G20" s="19"/>
      <c r="H20" s="19"/>
      <c r="I20" s="19"/>
      <c r="J20" s="197"/>
      <c r="K20" s="19"/>
      <c r="L20" s="19"/>
      <c r="M20" s="19"/>
      <c r="N20" s="19"/>
      <c r="O20" s="203"/>
      <c r="P20" s="167"/>
      <c r="Q20" s="167"/>
      <c r="R20" s="167"/>
      <c r="S20" s="19"/>
      <c r="T20" s="209"/>
      <c r="U20" s="167"/>
      <c r="V20" s="167"/>
      <c r="W20" s="167"/>
      <c r="X20" s="19"/>
      <c r="Y20" s="209"/>
      <c r="Z20" s="167"/>
      <c r="AA20" s="167"/>
      <c r="AB20" s="167"/>
      <c r="AC20" s="19"/>
      <c r="AD20" s="210"/>
      <c r="AE20" s="166"/>
      <c r="AF20" s="167"/>
      <c r="AG20" s="167"/>
      <c r="AH20" s="126"/>
      <c r="AI20" s="205"/>
      <c r="AJ20" s="19"/>
      <c r="AK20" s="19"/>
      <c r="AL20" s="19"/>
      <c r="AM20" s="19"/>
      <c r="AN20" s="306"/>
    </row>
    <row r="21" spans="1:42" s="23" customFormat="1" ht="15.75" customHeight="1" x14ac:dyDescent="0.25">
      <c r="A21" s="127"/>
      <c r="B21" s="128"/>
      <c r="C21" s="128"/>
      <c r="D21" s="129"/>
      <c r="E21" s="199"/>
      <c r="F21" s="19"/>
      <c r="G21" s="19"/>
      <c r="H21" s="19"/>
      <c r="I21" s="19"/>
      <c r="J21" s="197"/>
      <c r="K21" s="19"/>
      <c r="L21" s="19"/>
      <c r="M21" s="19"/>
      <c r="N21" s="19"/>
      <c r="O21" s="203"/>
      <c r="P21" s="19"/>
      <c r="Q21" s="19"/>
      <c r="R21" s="19"/>
      <c r="S21" s="19"/>
      <c r="T21" s="209"/>
      <c r="U21" s="19"/>
      <c r="V21" s="19"/>
      <c r="W21" s="19"/>
      <c r="X21" s="19"/>
      <c r="Y21" s="209"/>
      <c r="Z21" s="19"/>
      <c r="AA21" s="19"/>
      <c r="AB21" s="19"/>
      <c r="AC21" s="19"/>
      <c r="AD21" s="210"/>
      <c r="AE21" s="148"/>
      <c r="AF21" s="19"/>
      <c r="AG21" s="19"/>
      <c r="AH21" s="126"/>
      <c r="AI21" s="205"/>
      <c r="AJ21" s="19"/>
      <c r="AK21" s="19"/>
      <c r="AL21" s="19"/>
      <c r="AM21" s="19"/>
      <c r="AN21" s="306"/>
    </row>
    <row r="22" spans="1:42" ht="90.75" customHeight="1" x14ac:dyDescent="0.25">
      <c r="A22" s="234" t="s">
        <v>106</v>
      </c>
      <c r="B22" s="235"/>
      <c r="C22" s="235"/>
      <c r="D22" s="236"/>
      <c r="E22" s="198"/>
      <c r="F22" s="186" t="s">
        <v>107</v>
      </c>
      <c r="G22" s="187"/>
      <c r="H22" s="187"/>
      <c r="I22" s="188"/>
      <c r="J22" s="198"/>
      <c r="K22" s="186" t="s">
        <v>108</v>
      </c>
      <c r="L22" s="187"/>
      <c r="M22" s="187"/>
      <c r="N22" s="188"/>
      <c r="O22" s="202"/>
      <c r="P22" s="213" t="s">
        <v>109</v>
      </c>
      <c r="Q22" s="214"/>
      <c r="R22" s="214"/>
      <c r="S22" s="215"/>
      <c r="T22" s="208"/>
      <c r="U22" s="213" t="s">
        <v>110</v>
      </c>
      <c r="V22" s="214"/>
      <c r="W22" s="214"/>
      <c r="X22" s="215"/>
      <c r="Y22" s="208"/>
      <c r="Z22" s="213" t="s">
        <v>111</v>
      </c>
      <c r="AA22" s="214"/>
      <c r="AB22" s="214"/>
      <c r="AC22" s="215"/>
      <c r="AD22" s="208"/>
      <c r="AE22" s="297" t="s">
        <v>112</v>
      </c>
      <c r="AF22" s="298"/>
      <c r="AG22" s="298"/>
      <c r="AH22" s="299"/>
      <c r="AI22" s="202"/>
      <c r="AJ22" s="388" t="s">
        <v>113</v>
      </c>
      <c r="AK22" s="389"/>
      <c r="AL22" s="389"/>
      <c r="AM22" s="390"/>
      <c r="AN22" s="305"/>
    </row>
    <row r="23" spans="1:42" s="21" customFormat="1" ht="16.5" customHeight="1" x14ac:dyDescent="0.25">
      <c r="A23" s="77" t="s">
        <v>114</v>
      </c>
      <c r="B23" s="78">
        <v>3</v>
      </c>
      <c r="C23" s="78">
        <v>1</v>
      </c>
      <c r="D23" s="79">
        <v>5</v>
      </c>
      <c r="E23" s="197"/>
      <c r="F23" s="77" t="s">
        <v>115</v>
      </c>
      <c r="G23" s="78">
        <v>3</v>
      </c>
      <c r="H23" s="78">
        <v>1</v>
      </c>
      <c r="I23" s="79">
        <v>5</v>
      </c>
      <c r="J23" s="197"/>
      <c r="K23" s="78" t="s">
        <v>116</v>
      </c>
      <c r="L23" s="78">
        <v>2</v>
      </c>
      <c r="M23" s="78">
        <v>1</v>
      </c>
      <c r="N23" s="78">
        <v>3</v>
      </c>
      <c r="O23" s="203"/>
      <c r="P23" s="84" t="s">
        <v>117</v>
      </c>
      <c r="Q23" s="80">
        <v>2</v>
      </c>
      <c r="R23" s="80">
        <v>1</v>
      </c>
      <c r="S23" s="81">
        <v>3</v>
      </c>
      <c r="T23" s="209"/>
      <c r="U23" s="84" t="s">
        <v>118</v>
      </c>
      <c r="V23" s="80">
        <v>2</v>
      </c>
      <c r="W23" s="80">
        <v>1</v>
      </c>
      <c r="X23" s="81">
        <v>3</v>
      </c>
      <c r="Y23" s="209"/>
      <c r="Z23" s="84" t="s">
        <v>119</v>
      </c>
      <c r="AA23" s="80">
        <v>2</v>
      </c>
      <c r="AB23" s="80">
        <v>1</v>
      </c>
      <c r="AC23" s="81">
        <v>3</v>
      </c>
      <c r="AD23" s="210"/>
      <c r="AE23" s="124" t="s">
        <v>120</v>
      </c>
      <c r="AF23" s="62">
        <v>2</v>
      </c>
      <c r="AG23" s="62">
        <v>1</v>
      </c>
      <c r="AH23" s="125">
        <v>3</v>
      </c>
      <c r="AI23" s="202"/>
      <c r="AJ23" s="124" t="s">
        <v>121</v>
      </c>
      <c r="AK23" s="62">
        <v>2</v>
      </c>
      <c r="AL23" s="62">
        <v>1</v>
      </c>
      <c r="AM23" s="125">
        <v>3</v>
      </c>
      <c r="AN23" s="305"/>
    </row>
    <row r="24" spans="1:42" s="21" customFormat="1" ht="16.5" customHeight="1" x14ac:dyDescent="0.25">
      <c r="A24" s="155" t="s">
        <v>122</v>
      </c>
      <c r="B24" s="155"/>
      <c r="C24" s="155"/>
      <c r="D24" s="156"/>
      <c r="E24" s="197"/>
      <c r="F24" s="154" t="s">
        <v>123</v>
      </c>
      <c r="G24" s="155"/>
      <c r="H24" s="155"/>
      <c r="I24" s="156"/>
      <c r="J24" s="197"/>
      <c r="K24" s="154" t="s">
        <v>124</v>
      </c>
      <c r="L24" s="155"/>
      <c r="M24" s="155"/>
      <c r="N24" s="156"/>
      <c r="O24" s="203"/>
      <c r="P24" s="151" t="s">
        <v>125</v>
      </c>
      <c r="Q24" s="152"/>
      <c r="R24" s="152"/>
      <c r="S24" s="153"/>
      <c r="T24" s="209"/>
      <c r="U24" s="151" t="s">
        <v>126</v>
      </c>
      <c r="V24" s="152"/>
      <c r="W24" s="152"/>
      <c r="X24" s="153"/>
      <c r="Y24" s="209"/>
      <c r="Z24" s="151" t="s">
        <v>127</v>
      </c>
      <c r="AA24" s="152"/>
      <c r="AB24" s="152"/>
      <c r="AC24" s="153"/>
      <c r="AD24" s="210"/>
      <c r="AE24" s="151" t="s">
        <v>128</v>
      </c>
      <c r="AF24" s="152"/>
      <c r="AG24" s="152"/>
      <c r="AH24" s="153"/>
      <c r="AI24" s="202"/>
      <c r="AJ24" s="151" t="s">
        <v>129</v>
      </c>
      <c r="AK24" s="152"/>
      <c r="AL24" s="152"/>
      <c r="AM24" s="153"/>
      <c r="AN24" s="305"/>
    </row>
    <row r="25" spans="1:42" s="21" customFormat="1" ht="16.5" customHeight="1" x14ac:dyDescent="0.25">
      <c r="A25" s="63" t="s">
        <v>32</v>
      </c>
      <c r="B25" s="391">
        <f>(B23+C23+D23)*16</f>
        <v>144</v>
      </c>
      <c r="C25" s="155"/>
      <c r="D25" s="156"/>
      <c r="E25" s="197"/>
      <c r="F25" s="63" t="s">
        <v>32</v>
      </c>
      <c r="G25" s="391">
        <f>(G23+H23+I23)*16</f>
        <v>144</v>
      </c>
      <c r="H25" s="155"/>
      <c r="I25" s="156"/>
      <c r="J25" s="197"/>
      <c r="K25" s="78" t="s">
        <v>32</v>
      </c>
      <c r="L25" s="78">
        <f>(L23+M23+N23)*16</f>
        <v>96</v>
      </c>
      <c r="M25" s="78"/>
      <c r="N25" s="78"/>
      <c r="O25" s="203"/>
      <c r="P25" s="83" t="s">
        <v>32</v>
      </c>
      <c r="Q25" s="163">
        <f>(Q23+R23+S23)*16</f>
        <v>96</v>
      </c>
      <c r="R25" s="164"/>
      <c r="S25" s="165"/>
      <c r="T25" s="209"/>
      <c r="U25" s="83" t="s">
        <v>32</v>
      </c>
      <c r="V25" s="163">
        <f>(V23+W23+X23)*16</f>
        <v>96</v>
      </c>
      <c r="W25" s="164"/>
      <c r="X25" s="165"/>
      <c r="Y25" s="209"/>
      <c r="Z25" s="83" t="s">
        <v>32</v>
      </c>
      <c r="AA25" s="163">
        <f>(AA23+AB23+AC23)*16</f>
        <v>96</v>
      </c>
      <c r="AB25" s="164"/>
      <c r="AC25" s="165"/>
      <c r="AD25" s="210"/>
      <c r="AE25" s="124" t="s">
        <v>32</v>
      </c>
      <c r="AF25" s="163">
        <f>(AF23+AG23+AH23)*16</f>
        <v>96</v>
      </c>
      <c r="AG25" s="164"/>
      <c r="AH25" s="165"/>
      <c r="AI25" s="202"/>
      <c r="AJ25" s="124" t="s">
        <v>32</v>
      </c>
      <c r="AK25" s="163">
        <f>(AK23+AL23+AM23)*16</f>
        <v>96</v>
      </c>
      <c r="AL25" s="164"/>
      <c r="AM25" s="165"/>
      <c r="AN25" s="305"/>
    </row>
    <row r="26" spans="1:42" s="23" customFormat="1" ht="16.5" customHeight="1" x14ac:dyDescent="0.25">
      <c r="A26" s="18"/>
      <c r="B26" s="19"/>
      <c r="C26" s="19"/>
      <c r="D26" s="19"/>
      <c r="E26" s="197"/>
      <c r="F26" s="19"/>
      <c r="G26" s="19"/>
      <c r="H26" s="19"/>
      <c r="I26" s="19"/>
      <c r="J26" s="197"/>
      <c r="K26" s="387" t="s">
        <v>130</v>
      </c>
      <c r="L26" s="387"/>
      <c r="M26" s="387"/>
      <c r="N26" s="22">
        <f>(L27+M27+N27)*16</f>
        <v>96</v>
      </c>
      <c r="O26" s="203"/>
      <c r="P26" s="224" t="s">
        <v>131</v>
      </c>
      <c r="Q26" s="252"/>
      <c r="R26" s="252"/>
      <c r="S26" s="69">
        <f>(Q27+R27+S27)*16</f>
        <v>96</v>
      </c>
      <c r="T26" s="209"/>
      <c r="U26" s="224" t="s">
        <v>130</v>
      </c>
      <c r="V26" s="252"/>
      <c r="W26" s="252"/>
      <c r="X26" s="69">
        <f>(V27+W27+X27)*16</f>
        <v>48</v>
      </c>
      <c r="Y26" s="209"/>
      <c r="Z26" s="224" t="s">
        <v>132</v>
      </c>
      <c r="AA26" s="252"/>
      <c r="AB26" s="252"/>
      <c r="AC26" s="69">
        <f>(AA27+AB27+AC27)*16</f>
        <v>96</v>
      </c>
      <c r="AD26" s="210"/>
      <c r="AE26" s="280" t="s">
        <v>133</v>
      </c>
      <c r="AF26" s="252"/>
      <c r="AG26" s="252"/>
      <c r="AH26" s="146">
        <f>AH27*16</f>
        <v>96</v>
      </c>
      <c r="AI26" s="202"/>
      <c r="AJ26" s="148"/>
      <c r="AK26" s="19"/>
      <c r="AL26" s="19"/>
      <c r="AM26" s="126"/>
      <c r="AN26" s="305"/>
    </row>
    <row r="27" spans="1:42" s="23" customFormat="1" ht="16.5" customHeight="1" x14ac:dyDescent="0.25">
      <c r="A27" s="18"/>
      <c r="B27" s="19"/>
      <c r="C27" s="19"/>
      <c r="D27" s="19"/>
      <c r="E27" s="197"/>
      <c r="F27" s="19"/>
      <c r="G27" s="19"/>
      <c r="H27" s="19"/>
      <c r="I27" s="19"/>
      <c r="J27" s="197"/>
      <c r="K27" s="22" t="s">
        <v>32</v>
      </c>
      <c r="L27" s="22">
        <v>0</v>
      </c>
      <c r="M27" s="22">
        <v>0</v>
      </c>
      <c r="N27" s="22">
        <v>6</v>
      </c>
      <c r="O27" s="203"/>
      <c r="P27" s="253" t="s">
        <v>32</v>
      </c>
      <c r="Q27" s="253"/>
      <c r="R27" s="254"/>
      <c r="S27" s="101">
        <v>6</v>
      </c>
      <c r="T27" s="209"/>
      <c r="U27" s="223" t="s">
        <v>32</v>
      </c>
      <c r="V27" s="223"/>
      <c r="W27" s="224"/>
      <c r="X27" s="69">
        <v>3</v>
      </c>
      <c r="Y27" s="209"/>
      <c r="Z27" s="223" t="s">
        <v>32</v>
      </c>
      <c r="AA27" s="223"/>
      <c r="AB27" s="224"/>
      <c r="AC27" s="69">
        <v>6</v>
      </c>
      <c r="AD27" s="210"/>
      <c r="AE27" s="281" t="s">
        <v>134</v>
      </c>
      <c r="AF27" s="282"/>
      <c r="AG27" s="283"/>
      <c r="AH27" s="147">
        <v>6</v>
      </c>
      <c r="AI27" s="202"/>
      <c r="AJ27" s="127"/>
      <c r="AK27" s="128"/>
      <c r="AL27" s="128"/>
      <c r="AM27" s="129"/>
      <c r="AN27" s="305"/>
    </row>
    <row r="28" spans="1:42" s="12" customFormat="1" ht="93.6" customHeight="1" thickBot="1" x14ac:dyDescent="0.3">
      <c r="A28" s="272"/>
      <c r="B28" s="273"/>
      <c r="C28" s="273"/>
      <c r="D28" s="274"/>
      <c r="E28" s="198"/>
      <c r="F28" s="213" t="s">
        <v>135</v>
      </c>
      <c r="G28" s="214"/>
      <c r="H28" s="214"/>
      <c r="I28" s="215"/>
      <c r="J28" s="198"/>
      <c r="K28" s="272" t="s">
        <v>136</v>
      </c>
      <c r="L28" s="273"/>
      <c r="M28" s="273"/>
      <c r="N28" s="274"/>
      <c r="O28" s="202"/>
      <c r="P28" s="186" t="s">
        <v>137</v>
      </c>
      <c r="Q28" s="275"/>
      <c r="R28" s="275"/>
      <c r="S28" s="188"/>
      <c r="T28" s="211"/>
      <c r="U28" s="276" t="s">
        <v>138</v>
      </c>
      <c r="V28" s="277"/>
      <c r="W28" s="277"/>
      <c r="X28" s="278"/>
      <c r="Y28" s="209"/>
      <c r="Z28" s="220" t="s">
        <v>139</v>
      </c>
      <c r="AA28" s="221"/>
      <c r="AB28" s="221"/>
      <c r="AC28" s="222"/>
      <c r="AD28" s="209"/>
      <c r="AE28" s="279" t="s">
        <v>140</v>
      </c>
      <c r="AF28" s="279"/>
      <c r="AG28" s="279"/>
      <c r="AH28" s="279"/>
      <c r="AI28" s="203"/>
      <c r="AJ28" s="279" t="s">
        <v>141</v>
      </c>
      <c r="AK28" s="279"/>
      <c r="AL28" s="279"/>
      <c r="AM28" s="279"/>
      <c r="AN28" s="306"/>
    </row>
    <row r="29" spans="1:42" ht="15.75" hidden="1" customHeight="1" x14ac:dyDescent="0.25">
      <c r="A29" s="93"/>
      <c r="B29" s="93">
        <v>3</v>
      </c>
      <c r="C29" s="93">
        <v>2</v>
      </c>
      <c r="D29" s="93">
        <v>4</v>
      </c>
      <c r="E29" s="196"/>
      <c r="F29" s="113"/>
      <c r="G29" s="76">
        <v>3</v>
      </c>
      <c r="H29" s="76">
        <v>2</v>
      </c>
      <c r="I29" s="114">
        <v>4</v>
      </c>
      <c r="J29" s="199"/>
      <c r="K29" s="73" t="s">
        <v>142</v>
      </c>
      <c r="L29" s="74">
        <v>3</v>
      </c>
      <c r="M29" s="74">
        <v>2</v>
      </c>
      <c r="N29" s="75">
        <v>4</v>
      </c>
      <c r="O29" s="204"/>
      <c r="P29" s="137" t="s">
        <v>143</v>
      </c>
      <c r="Q29" s="80">
        <v>3</v>
      </c>
      <c r="R29" s="80">
        <v>0</v>
      </c>
      <c r="S29" s="138">
        <v>3</v>
      </c>
      <c r="T29" s="211"/>
      <c r="U29" s="15" t="s">
        <v>144</v>
      </c>
      <c r="V29" s="13">
        <v>4</v>
      </c>
      <c r="W29" s="13">
        <v>4</v>
      </c>
      <c r="X29" s="14">
        <v>4</v>
      </c>
      <c r="Y29" s="209"/>
      <c r="Z29" s="72"/>
      <c r="AA29" s="25"/>
      <c r="AB29" s="25"/>
      <c r="AC29" s="24"/>
      <c r="AD29" s="209"/>
      <c r="AE29" s="15"/>
      <c r="AF29" s="13">
        <v>3</v>
      </c>
      <c r="AG29" s="13">
        <v>0</v>
      </c>
      <c r="AH29" s="14">
        <v>0</v>
      </c>
      <c r="AI29" s="203"/>
      <c r="AJ29" s="86"/>
      <c r="AK29" s="20">
        <v>3</v>
      </c>
      <c r="AL29" s="20">
        <v>0</v>
      </c>
      <c r="AM29" s="89">
        <v>12</v>
      </c>
      <c r="AN29" s="306"/>
    </row>
    <row r="30" spans="1:42" ht="15.75" hidden="1" customHeight="1" x14ac:dyDescent="0.25">
      <c r="A30" s="93" t="s">
        <v>32</v>
      </c>
      <c r="B30" s="263">
        <f>(B29+C29+D29)*16</f>
        <v>144</v>
      </c>
      <c r="C30" s="263"/>
      <c r="D30" s="263"/>
      <c r="E30" s="196"/>
      <c r="F30" s="115" t="s">
        <v>32</v>
      </c>
      <c r="G30" s="264">
        <f>(G29+H29+I29)*16</f>
        <v>144</v>
      </c>
      <c r="H30" s="265"/>
      <c r="I30" s="266"/>
      <c r="J30" s="199"/>
      <c r="K30" s="17" t="s">
        <v>32</v>
      </c>
      <c r="L30" s="267">
        <f>(L29+M29+N29)*16</f>
        <v>144</v>
      </c>
      <c r="M30" s="267"/>
      <c r="N30" s="268"/>
      <c r="O30" s="204"/>
      <c r="P30" s="124" t="s">
        <v>32</v>
      </c>
      <c r="Q30" s="163">
        <f>(Q29+R29+S29)*16</f>
        <v>96</v>
      </c>
      <c r="R30" s="164"/>
      <c r="S30" s="165"/>
      <c r="T30" s="211"/>
      <c r="U30" s="276" t="s">
        <v>138</v>
      </c>
      <c r="V30" s="277"/>
      <c r="W30" s="277"/>
      <c r="X30" s="278"/>
      <c r="Y30" s="209"/>
      <c r="Z30" s="72"/>
      <c r="AA30" s="269"/>
      <c r="AB30" s="270"/>
      <c r="AC30" s="271"/>
      <c r="AD30" s="209"/>
      <c r="AE30" s="15" t="s">
        <v>32</v>
      </c>
      <c r="AF30" s="264">
        <f>(AF29+AG29+AH29)*16</f>
        <v>48</v>
      </c>
      <c r="AG30" s="265"/>
      <c r="AH30" s="265"/>
      <c r="AI30" s="203"/>
      <c r="AJ30" s="86" t="s">
        <v>32</v>
      </c>
      <c r="AK30" s="295">
        <f>(AK29+AL29+AM29)*16</f>
        <v>240</v>
      </c>
      <c r="AL30" s="296"/>
      <c r="AM30" s="296"/>
      <c r="AN30" s="306"/>
    </row>
    <row r="31" spans="1:42" s="21" customFormat="1" ht="15.75" hidden="1" customHeight="1" x14ac:dyDescent="0.25">
      <c r="A31" s="26"/>
      <c r="B31" s="26"/>
      <c r="C31" s="26"/>
      <c r="D31" s="26"/>
      <c r="E31" s="196"/>
      <c r="F31" s="116"/>
      <c r="G31" s="26"/>
      <c r="H31" s="26"/>
      <c r="I31" s="117"/>
      <c r="J31" s="199"/>
      <c r="K31" s="26"/>
      <c r="L31" s="26"/>
      <c r="M31" s="26"/>
      <c r="N31" s="26"/>
      <c r="O31" s="204"/>
      <c r="P31" s="116"/>
      <c r="Q31" s="26"/>
      <c r="R31" s="26"/>
      <c r="S31" s="117"/>
      <c r="T31" s="211"/>
      <c r="U31" s="15" t="s">
        <v>144</v>
      </c>
      <c r="V31" s="13">
        <v>4</v>
      </c>
      <c r="W31" s="13">
        <v>4</v>
      </c>
      <c r="X31" s="14">
        <v>4</v>
      </c>
      <c r="Y31" s="209"/>
      <c r="Z31" s="26"/>
      <c r="AA31" s="26"/>
      <c r="AB31" s="26"/>
      <c r="AC31" s="26"/>
      <c r="AD31" s="209"/>
      <c r="AE31" s="26"/>
      <c r="AF31" s="26"/>
      <c r="AG31" s="26"/>
      <c r="AH31" s="26"/>
      <c r="AI31" s="203"/>
      <c r="AJ31" s="27"/>
      <c r="AK31" s="27"/>
      <c r="AL31" s="27"/>
      <c r="AM31" s="71"/>
      <c r="AN31" s="306"/>
    </row>
    <row r="32" spans="1:42" ht="42" hidden="1" customHeight="1" x14ac:dyDescent="0.25">
      <c r="A32" s="28"/>
      <c r="B32" s="28"/>
      <c r="C32" s="28"/>
      <c r="D32" s="28"/>
      <c r="E32" s="196"/>
      <c r="F32" s="118"/>
      <c r="G32" s="28"/>
      <c r="H32" s="28"/>
      <c r="I32" s="119"/>
      <c r="J32" s="199"/>
      <c r="K32" s="21"/>
      <c r="L32" s="21"/>
      <c r="M32" s="21"/>
      <c r="N32" s="21"/>
      <c r="O32" s="204"/>
      <c r="P32" s="139"/>
      <c r="Q32" s="21"/>
      <c r="R32" s="21"/>
      <c r="S32" s="140"/>
      <c r="T32" s="211"/>
      <c r="U32" s="276" t="s">
        <v>138</v>
      </c>
      <c r="V32" s="277"/>
      <c r="W32" s="277"/>
      <c r="X32" s="278"/>
      <c r="Y32" s="209"/>
      <c r="Z32" s="21"/>
      <c r="AA32" s="21"/>
      <c r="AB32" s="21"/>
      <c r="AC32" s="21"/>
      <c r="AD32" s="209"/>
      <c r="AE32" s="21"/>
      <c r="AF32" s="21"/>
      <c r="AG32" s="21"/>
      <c r="AH32" s="21"/>
      <c r="AI32" s="203"/>
      <c r="AJ32" s="386" t="s">
        <v>145</v>
      </c>
      <c r="AK32" s="386"/>
      <c r="AL32" s="386"/>
      <c r="AM32" s="90">
        <f>+(AM33+AL33+AK33)*16</f>
        <v>240</v>
      </c>
      <c r="AN32" s="306"/>
      <c r="AO32" s="29"/>
      <c r="AP32" s="29"/>
    </row>
    <row r="33" spans="1:42" ht="22.5" hidden="1" customHeight="1" x14ac:dyDescent="0.25">
      <c r="A33" s="28"/>
      <c r="B33" s="28"/>
      <c r="C33" s="28"/>
      <c r="D33" s="28"/>
      <c r="E33" s="196"/>
      <c r="F33" s="118"/>
      <c r="G33" s="28"/>
      <c r="H33" s="28"/>
      <c r="I33" s="119"/>
      <c r="J33" s="199"/>
      <c r="K33" s="21"/>
      <c r="L33" s="21"/>
      <c r="M33" s="21"/>
      <c r="N33" s="21"/>
      <c r="O33" s="204"/>
      <c r="P33" s="139"/>
      <c r="Q33" s="21"/>
      <c r="R33" s="21"/>
      <c r="S33" s="140"/>
      <c r="T33" s="211"/>
      <c r="U33" s="15" t="s">
        <v>144</v>
      </c>
      <c r="V33" s="13">
        <v>4</v>
      </c>
      <c r="W33" s="13">
        <v>4</v>
      </c>
      <c r="X33" s="14">
        <v>4</v>
      </c>
      <c r="Y33" s="209"/>
      <c r="Z33" s="21"/>
      <c r="AA33" s="21"/>
      <c r="AB33" s="21"/>
      <c r="AC33" s="21"/>
      <c r="AD33" s="209"/>
      <c r="AE33" s="21"/>
      <c r="AF33" s="21"/>
      <c r="AG33" s="21"/>
      <c r="AH33" s="21"/>
      <c r="AI33" s="203"/>
      <c r="AJ33" s="87" t="s">
        <v>32</v>
      </c>
      <c r="AK33" s="30">
        <v>2</v>
      </c>
      <c r="AL33" s="30">
        <v>0</v>
      </c>
      <c r="AM33" s="91">
        <v>13</v>
      </c>
      <c r="AN33" s="306"/>
      <c r="AO33" s="29"/>
      <c r="AP33" s="29"/>
    </row>
    <row r="34" spans="1:42" s="21" customFormat="1" ht="22.5" customHeight="1" thickBot="1" x14ac:dyDescent="0.3">
      <c r="A34" s="26"/>
      <c r="B34" s="26"/>
      <c r="C34" s="26"/>
      <c r="D34" s="26"/>
      <c r="E34" s="196"/>
      <c r="F34" s="120" t="s">
        <v>146</v>
      </c>
      <c r="G34" s="66">
        <v>3</v>
      </c>
      <c r="H34" s="66">
        <v>1</v>
      </c>
      <c r="I34" s="121">
        <v>5</v>
      </c>
      <c r="J34" s="199"/>
      <c r="K34" s="65" t="s">
        <v>147</v>
      </c>
      <c r="L34" s="65">
        <v>3</v>
      </c>
      <c r="M34" s="65">
        <v>1</v>
      </c>
      <c r="N34" s="65">
        <v>5</v>
      </c>
      <c r="O34" s="204"/>
      <c r="P34" s="124" t="s">
        <v>143</v>
      </c>
      <c r="Q34" s="62">
        <v>2</v>
      </c>
      <c r="R34" s="62">
        <v>1</v>
      </c>
      <c r="S34" s="125">
        <v>3</v>
      </c>
      <c r="T34" s="211"/>
      <c r="U34" s="83" t="s">
        <v>144</v>
      </c>
      <c r="V34" s="83">
        <v>4</v>
      </c>
      <c r="W34" s="83">
        <v>1</v>
      </c>
      <c r="X34" s="83">
        <v>7</v>
      </c>
      <c r="Y34" s="209"/>
      <c r="Z34" s="83" t="s">
        <v>148</v>
      </c>
      <c r="AA34" s="83">
        <v>1</v>
      </c>
      <c r="AB34" s="83">
        <v>1</v>
      </c>
      <c r="AC34" s="83">
        <v>1</v>
      </c>
      <c r="AD34" s="209"/>
      <c r="AE34" s="83" t="s">
        <v>149</v>
      </c>
      <c r="AF34" s="83">
        <v>3</v>
      </c>
      <c r="AG34" s="83">
        <v>1</v>
      </c>
      <c r="AH34" s="83">
        <v>5</v>
      </c>
      <c r="AI34" s="203"/>
      <c r="AJ34" s="88" t="s">
        <v>150</v>
      </c>
      <c r="AK34" s="68">
        <v>5</v>
      </c>
      <c r="AL34" s="68">
        <v>1</v>
      </c>
      <c r="AM34" s="92">
        <v>9</v>
      </c>
      <c r="AN34" s="306"/>
      <c r="AO34" s="61"/>
      <c r="AP34" s="61"/>
    </row>
    <row r="35" spans="1:42" s="21" customFormat="1" ht="22.5" customHeight="1" x14ac:dyDescent="0.25">
      <c r="A35" s="26"/>
      <c r="B35" s="26"/>
      <c r="C35" s="26"/>
      <c r="D35" s="26"/>
      <c r="E35" s="196"/>
      <c r="F35" s="157" t="s">
        <v>151</v>
      </c>
      <c r="G35" s="158"/>
      <c r="H35" s="158"/>
      <c r="I35" s="159"/>
      <c r="J35" s="199"/>
      <c r="K35" s="157" t="s">
        <v>152</v>
      </c>
      <c r="L35" s="158"/>
      <c r="M35" s="158"/>
      <c r="N35" s="159"/>
      <c r="O35" s="204"/>
      <c r="P35" s="151" t="s">
        <v>153</v>
      </c>
      <c r="Q35" s="152"/>
      <c r="R35" s="152"/>
      <c r="S35" s="153"/>
      <c r="T35" s="211"/>
      <c r="U35" s="151" t="s">
        <v>154</v>
      </c>
      <c r="V35" s="152"/>
      <c r="W35" s="152"/>
      <c r="X35" s="153"/>
      <c r="Y35" s="209"/>
      <c r="Z35" s="151" t="s">
        <v>155</v>
      </c>
      <c r="AA35" s="152"/>
      <c r="AB35" s="152"/>
      <c r="AC35" s="153"/>
      <c r="AD35" s="209"/>
      <c r="AE35" s="151" t="s">
        <v>156</v>
      </c>
      <c r="AF35" s="152"/>
      <c r="AG35" s="152"/>
      <c r="AH35" s="153"/>
      <c r="AI35" s="203"/>
      <c r="AJ35" s="292" t="s">
        <v>157</v>
      </c>
      <c r="AK35" s="293"/>
      <c r="AL35" s="293"/>
      <c r="AM35" s="294"/>
      <c r="AN35" s="306"/>
      <c r="AO35" s="61"/>
      <c r="AP35" s="61"/>
    </row>
    <row r="36" spans="1:42" s="21" customFormat="1" ht="22.5" customHeight="1" x14ac:dyDescent="0.25">
      <c r="A36" s="26"/>
      <c r="B36" s="382"/>
      <c r="C36" s="382"/>
      <c r="D36" s="382"/>
      <c r="E36" s="196"/>
      <c r="F36" s="122" t="s">
        <v>32</v>
      </c>
      <c r="G36" s="383">
        <f>(G34+H34+I34)*16</f>
        <v>144</v>
      </c>
      <c r="H36" s="384"/>
      <c r="I36" s="385"/>
      <c r="J36" s="199"/>
      <c r="K36" s="65" t="s">
        <v>32</v>
      </c>
      <c r="L36" s="65">
        <f>(L34+M34+N34)*16</f>
        <v>144</v>
      </c>
      <c r="M36" s="65"/>
      <c r="N36" s="65"/>
      <c r="O36" s="204"/>
      <c r="P36" s="130" t="s">
        <v>32</v>
      </c>
      <c r="Q36" s="160">
        <f>(Q34+R34+S34)*16</f>
        <v>96</v>
      </c>
      <c r="R36" s="161"/>
      <c r="S36" s="162"/>
      <c r="T36" s="211"/>
      <c r="U36" s="83" t="s">
        <v>32</v>
      </c>
      <c r="V36" s="83">
        <f>(V34+W34+X34)*16</f>
        <v>192</v>
      </c>
      <c r="W36" s="83"/>
      <c r="X36" s="83"/>
      <c r="Y36" s="209"/>
      <c r="Z36" s="83" t="s">
        <v>32</v>
      </c>
      <c r="AA36" s="83">
        <f>(AA34+AB34+AC34)*16</f>
        <v>48</v>
      </c>
      <c r="AB36" s="83"/>
      <c r="AC36" s="83"/>
      <c r="AD36" s="209"/>
      <c r="AE36" s="83" t="s">
        <v>32</v>
      </c>
      <c r="AF36" s="83">
        <f>(AF34+AG34+AH34)*16</f>
        <v>144</v>
      </c>
      <c r="AG36" s="83"/>
      <c r="AH36" s="83"/>
      <c r="AI36" s="203"/>
      <c r="AJ36" s="88" t="s">
        <v>32</v>
      </c>
      <c r="AK36" s="377">
        <f>(AK34+AL34+AM34)*16</f>
        <v>240</v>
      </c>
      <c r="AL36" s="377"/>
      <c r="AM36" s="378"/>
      <c r="AN36" s="306"/>
      <c r="AO36" s="61"/>
      <c r="AP36" s="61"/>
    </row>
    <row r="37" spans="1:42" ht="18" customHeight="1" x14ac:dyDescent="0.25">
      <c r="A37" s="94"/>
      <c r="B37" s="95"/>
      <c r="C37" s="95"/>
      <c r="D37" s="95"/>
      <c r="E37" s="197"/>
      <c r="F37" s="123"/>
      <c r="G37" s="95"/>
      <c r="H37" s="95"/>
      <c r="I37" s="95"/>
      <c r="J37" s="197"/>
      <c r="K37" s="32"/>
      <c r="L37" s="31"/>
      <c r="M37" s="31"/>
      <c r="N37" s="31"/>
      <c r="O37" s="203"/>
      <c r="P37" s="141"/>
      <c r="Q37" s="142"/>
      <c r="R37" s="142"/>
      <c r="S37" s="142"/>
      <c r="T37" s="209"/>
      <c r="U37" s="33"/>
      <c r="V37" s="34"/>
      <c r="W37" s="34"/>
      <c r="X37" s="34"/>
      <c r="Y37" s="209"/>
      <c r="Z37" s="33"/>
      <c r="AA37" s="34"/>
      <c r="AB37" s="34"/>
      <c r="AC37" s="34"/>
      <c r="AD37" s="209"/>
      <c r="AE37" s="33"/>
      <c r="AF37" s="34"/>
      <c r="AG37" s="34"/>
      <c r="AH37" s="34"/>
      <c r="AI37" s="203"/>
      <c r="AJ37" s="35"/>
      <c r="AK37" s="35"/>
      <c r="AL37" s="35"/>
      <c r="AM37" s="35"/>
      <c r="AN37" s="306"/>
      <c r="AO37" s="29"/>
      <c r="AP37" s="29"/>
    </row>
    <row r="38" spans="1:42" ht="35.25" customHeight="1" x14ac:dyDescent="0.25">
      <c r="A38" s="251" t="s">
        <v>158</v>
      </c>
      <c r="B38" s="218">
        <f>B19+B15+B25+B11+B7</f>
        <v>720</v>
      </c>
      <c r="C38" s="216">
        <f>B19+B15+B36+B11+B7+B25</f>
        <v>720</v>
      </c>
      <c r="D38" s="217"/>
      <c r="E38" s="197"/>
      <c r="F38" s="218" t="s">
        <v>158</v>
      </c>
      <c r="G38" s="218">
        <f>G25+G19+G15+G11+G7</f>
        <v>576</v>
      </c>
      <c r="H38" s="216">
        <f>G19+G15+G36+G11+G7+G25</f>
        <v>720</v>
      </c>
      <c r="I38" s="217"/>
      <c r="J38" s="197"/>
      <c r="K38" s="218" t="s">
        <v>158</v>
      </c>
      <c r="L38" s="218">
        <f>Q25+L19+L15+L11+Q7</f>
        <v>576</v>
      </c>
      <c r="M38" s="216">
        <f>L19+L15+L36+L11+L7+L25</f>
        <v>720</v>
      </c>
      <c r="N38" s="217"/>
      <c r="O38" s="203"/>
      <c r="P38" s="219" t="s">
        <v>158</v>
      </c>
      <c r="Q38" s="219" t="e">
        <f>B30+#REF!+L25+Q11+L7</f>
        <v>#REF!</v>
      </c>
      <c r="R38" s="216">
        <f>Q19+Q15+Q36+Q11+Q7+Q25+S26</f>
        <v>720</v>
      </c>
      <c r="S38" s="217"/>
      <c r="T38" s="209"/>
      <c r="U38" s="219" t="s">
        <v>158</v>
      </c>
      <c r="V38" s="219">
        <f>G30+V19+V25+Q19+V7</f>
        <v>480</v>
      </c>
      <c r="W38" s="216">
        <f>V19+V15+V36+V11+V7+V25+X26</f>
        <v>720</v>
      </c>
      <c r="X38" s="217"/>
      <c r="Y38" s="209"/>
      <c r="Z38" s="219" t="s">
        <v>158</v>
      </c>
      <c r="AA38" s="219" t="e">
        <f>#REF!+AA19+AA30+AA11+AA7</f>
        <v>#REF!</v>
      </c>
      <c r="AB38" s="216">
        <f>AA19+AA15+AA36+AA11+AA7+AA25+AC26</f>
        <v>720</v>
      </c>
      <c r="AC38" s="217"/>
      <c r="AD38" s="209"/>
      <c r="AE38" s="219" t="s">
        <v>158</v>
      </c>
      <c r="AF38" s="219">
        <f>AF15+AF25+AK19+AF11+AF7</f>
        <v>432</v>
      </c>
      <c r="AG38" s="216">
        <f>AF19+AF15+AF36+AF11+AF7+AF25+AH26</f>
        <v>720</v>
      </c>
      <c r="AH38" s="217"/>
      <c r="AI38" s="203"/>
      <c r="AJ38" s="218" t="s">
        <v>158</v>
      </c>
      <c r="AK38" s="218">
        <f>AK25+AK7+AK30+AK11+AA15</f>
        <v>576</v>
      </c>
      <c r="AL38" s="216">
        <f>AK19+AK15+AK36+AK11+AK7+AK25</f>
        <v>720</v>
      </c>
      <c r="AM38" s="217"/>
      <c r="AN38" s="306"/>
    </row>
    <row r="39" spans="1:42" ht="30.75" customHeight="1" x14ac:dyDescent="0.25">
      <c r="A39" s="36" t="s">
        <v>159</v>
      </c>
      <c r="B39" s="37">
        <f>B17+B34+B13+B23+B9+B5</f>
        <v>15</v>
      </c>
      <c r="C39" s="37">
        <f>C17+C34+C13+C23+C9+C5</f>
        <v>4</v>
      </c>
      <c r="D39" s="82">
        <f>D17+D34+D13+D23+D9+D5</f>
        <v>26</v>
      </c>
      <c r="E39" s="197"/>
      <c r="F39" s="38" t="s">
        <v>159</v>
      </c>
      <c r="G39" s="37">
        <f>G17+G34+G13+G23+G9+G5</f>
        <v>15</v>
      </c>
      <c r="H39" s="37">
        <f>H17+H34+H13+H23+H9+H5</f>
        <v>6</v>
      </c>
      <c r="I39" s="82">
        <f>I17+I34+I13+I23+I9+I5</f>
        <v>24</v>
      </c>
      <c r="J39" s="197"/>
      <c r="K39" s="38" t="s">
        <v>159</v>
      </c>
      <c r="L39" s="37">
        <f>L17+L34+L13+L23+L9+L5</f>
        <v>15</v>
      </c>
      <c r="M39" s="37">
        <f>M17+M34+M13+M23+M9+M5</f>
        <v>6</v>
      </c>
      <c r="N39" s="82">
        <f>N17+N34+N13+N23+N9+N5</f>
        <v>24</v>
      </c>
      <c r="O39" s="203"/>
      <c r="P39" s="38" t="s">
        <v>159</v>
      </c>
      <c r="Q39" s="37">
        <f>Q17+Q34+Q13+Q23+Q9+Q5</f>
        <v>13</v>
      </c>
      <c r="R39" s="37">
        <f>R17+R34+R13+R23+R9+R5</f>
        <v>6</v>
      </c>
      <c r="S39" s="85">
        <f>S17+S34+S13+S23+S9+S5</f>
        <v>20</v>
      </c>
      <c r="T39" s="209"/>
      <c r="U39" s="38" t="s">
        <v>159</v>
      </c>
      <c r="V39" s="37">
        <f>V17+V34+V13+V23+V9+V5</f>
        <v>14</v>
      </c>
      <c r="W39" s="37">
        <f>W17+W34+W13+W23+W9+W5</f>
        <v>6</v>
      </c>
      <c r="X39" s="82">
        <f>X17+X34+X13+X23+X9+X5</f>
        <v>22</v>
      </c>
      <c r="Y39" s="209"/>
      <c r="Z39" s="38" t="s">
        <v>159</v>
      </c>
      <c r="AA39" s="37">
        <f>AA17+AA34+AA13+AA23+AA9+AA5</f>
        <v>13</v>
      </c>
      <c r="AB39" s="37">
        <f>AB17+AB34+AB13+AB23+AB9+AB5</f>
        <v>6</v>
      </c>
      <c r="AC39" s="82">
        <f>AC17+AC34+AC13+AC23+AC9+AC5</f>
        <v>20</v>
      </c>
      <c r="AD39" s="209"/>
      <c r="AE39" s="38" t="s">
        <v>159</v>
      </c>
      <c r="AF39" s="37">
        <f>AF17+AF34+AF13+AF23+AF9+AF5</f>
        <v>13</v>
      </c>
      <c r="AG39" s="37">
        <f>AG17+AG34+AG13+AG23+AG9+AG5</f>
        <v>6</v>
      </c>
      <c r="AH39" s="82">
        <f>AH17+AH34+AH13+AH23+AH9+AH5</f>
        <v>20</v>
      </c>
      <c r="AI39" s="203"/>
      <c r="AJ39" s="38" t="s">
        <v>159</v>
      </c>
      <c r="AK39" s="37">
        <f>AK17+AK34+AK13+AK23+AK9+AK5</f>
        <v>15</v>
      </c>
      <c r="AL39" s="37">
        <f>AL17+AL34+AL13+AL23+AL9+AL5</f>
        <v>6</v>
      </c>
      <c r="AM39" s="82">
        <f>AM17+AM34+AM13+AM23+AM9+AM5</f>
        <v>24</v>
      </c>
      <c r="AN39" s="306"/>
    </row>
    <row r="40" spans="1:42" ht="30.75" customHeight="1" x14ac:dyDescent="0.25">
      <c r="A40" s="39" t="s">
        <v>160</v>
      </c>
      <c r="B40" s="40">
        <f>B39*16</f>
        <v>240</v>
      </c>
      <c r="C40" s="40">
        <f>C39*16</f>
        <v>64</v>
      </c>
      <c r="D40" s="41">
        <f>D39*16</f>
        <v>416</v>
      </c>
      <c r="E40" s="197"/>
      <c r="F40" s="42" t="s">
        <v>160</v>
      </c>
      <c r="G40" s="40">
        <f>G39*16</f>
        <v>240</v>
      </c>
      <c r="H40" s="40">
        <f>H39*16</f>
        <v>96</v>
      </c>
      <c r="I40" s="41">
        <f>I39*16</f>
        <v>384</v>
      </c>
      <c r="J40" s="197"/>
      <c r="K40" s="42" t="s">
        <v>160</v>
      </c>
      <c r="L40" s="40">
        <f>L39*16</f>
        <v>240</v>
      </c>
      <c r="M40" s="40">
        <f>M39*16</f>
        <v>96</v>
      </c>
      <c r="N40" s="41">
        <f>N39*16</f>
        <v>384</v>
      </c>
      <c r="O40" s="203"/>
      <c r="P40" s="42" t="s">
        <v>160</v>
      </c>
      <c r="Q40" s="40">
        <f>Q39*16</f>
        <v>208</v>
      </c>
      <c r="R40" s="40">
        <f>R39*16</f>
        <v>96</v>
      </c>
      <c r="S40" s="41">
        <f>S39*16</f>
        <v>320</v>
      </c>
      <c r="T40" s="209"/>
      <c r="U40" s="42" t="s">
        <v>160</v>
      </c>
      <c r="V40" s="40">
        <f>V39*16</f>
        <v>224</v>
      </c>
      <c r="W40" s="40">
        <f>W39*16</f>
        <v>96</v>
      </c>
      <c r="X40" s="41">
        <f>X39*16</f>
        <v>352</v>
      </c>
      <c r="Y40" s="209"/>
      <c r="Z40" s="42" t="s">
        <v>160</v>
      </c>
      <c r="AA40" s="40">
        <f>AA39*16</f>
        <v>208</v>
      </c>
      <c r="AB40" s="40">
        <f>AB39*16</f>
        <v>96</v>
      </c>
      <c r="AC40" s="41">
        <f>AC39*16</f>
        <v>320</v>
      </c>
      <c r="AD40" s="209"/>
      <c r="AE40" s="42" t="s">
        <v>160</v>
      </c>
      <c r="AF40" s="40">
        <f>AF39*16</f>
        <v>208</v>
      </c>
      <c r="AG40" s="40">
        <f>AG39*16</f>
        <v>96</v>
      </c>
      <c r="AH40" s="41">
        <f>AH39*16</f>
        <v>320</v>
      </c>
      <c r="AI40" s="203"/>
      <c r="AJ40" s="42" t="s">
        <v>160</v>
      </c>
      <c r="AK40" s="40">
        <f>AK39*16</f>
        <v>240</v>
      </c>
      <c r="AL40" s="40">
        <f>AL39*16</f>
        <v>96</v>
      </c>
      <c r="AM40" s="41">
        <f>AM39*16</f>
        <v>384</v>
      </c>
      <c r="AN40" s="306"/>
    </row>
    <row r="41" spans="1:42" ht="20.100000000000001" customHeight="1" thickBot="1" x14ac:dyDescent="0.3">
      <c r="A41" s="43" t="s">
        <v>161</v>
      </c>
      <c r="B41" s="44" t="s">
        <v>162</v>
      </c>
      <c r="C41" s="44" t="s">
        <v>163</v>
      </c>
      <c r="D41" s="45" t="s">
        <v>164</v>
      </c>
      <c r="E41" s="200"/>
      <c r="F41" s="46" t="s">
        <v>161</v>
      </c>
      <c r="G41" s="44" t="s">
        <v>162</v>
      </c>
      <c r="H41" s="44" t="s">
        <v>163</v>
      </c>
      <c r="I41" s="45" t="s">
        <v>164</v>
      </c>
      <c r="J41" s="200"/>
      <c r="K41" s="46" t="s">
        <v>161</v>
      </c>
      <c r="L41" s="44" t="s">
        <v>162</v>
      </c>
      <c r="M41" s="44" t="s">
        <v>163</v>
      </c>
      <c r="N41" s="45" t="s">
        <v>164</v>
      </c>
      <c r="O41" s="206"/>
      <c r="P41" s="46" t="s">
        <v>161</v>
      </c>
      <c r="Q41" s="44" t="s">
        <v>162</v>
      </c>
      <c r="R41" s="44" t="s">
        <v>163</v>
      </c>
      <c r="S41" s="45" t="s">
        <v>164</v>
      </c>
      <c r="T41" s="212"/>
      <c r="U41" s="46" t="s">
        <v>161</v>
      </c>
      <c r="V41" s="44" t="s">
        <v>162</v>
      </c>
      <c r="W41" s="44" t="s">
        <v>163</v>
      </c>
      <c r="X41" s="45" t="s">
        <v>164</v>
      </c>
      <c r="Y41" s="212"/>
      <c r="Z41" s="46" t="s">
        <v>161</v>
      </c>
      <c r="AA41" s="44" t="s">
        <v>162</v>
      </c>
      <c r="AB41" s="44" t="s">
        <v>163</v>
      </c>
      <c r="AC41" s="45" t="s">
        <v>164</v>
      </c>
      <c r="AD41" s="212"/>
      <c r="AE41" s="46" t="s">
        <v>161</v>
      </c>
      <c r="AF41" s="44" t="s">
        <v>162</v>
      </c>
      <c r="AG41" s="44" t="s">
        <v>163</v>
      </c>
      <c r="AH41" s="45" t="s">
        <v>164</v>
      </c>
      <c r="AI41" s="206"/>
      <c r="AJ41" s="46" t="s">
        <v>161</v>
      </c>
      <c r="AK41" s="44" t="s">
        <v>162</v>
      </c>
      <c r="AL41" s="44" t="s">
        <v>163</v>
      </c>
      <c r="AM41" s="45" t="s">
        <v>164</v>
      </c>
      <c r="AN41" s="307"/>
    </row>
    <row r="42" spans="1:42" ht="30" customHeight="1" x14ac:dyDescent="0.25">
      <c r="A42" s="47" t="s">
        <v>165</v>
      </c>
      <c r="B42" s="284">
        <v>5</v>
      </c>
      <c r="C42" s="285"/>
      <c r="D42" s="285"/>
      <c r="E42" s="286"/>
      <c r="F42" s="48" t="s">
        <v>165</v>
      </c>
      <c r="G42" s="284">
        <v>6</v>
      </c>
      <c r="H42" s="285"/>
      <c r="I42" s="285"/>
      <c r="J42" s="286"/>
      <c r="K42" s="47" t="s">
        <v>165</v>
      </c>
      <c r="L42" s="284">
        <v>6</v>
      </c>
      <c r="M42" s="285"/>
      <c r="N42" s="285"/>
      <c r="O42" s="286"/>
      <c r="P42" s="47" t="s">
        <v>165</v>
      </c>
      <c r="Q42" s="284">
        <v>6</v>
      </c>
      <c r="R42" s="285"/>
      <c r="S42" s="285"/>
      <c r="T42" s="286"/>
      <c r="U42" s="47" t="s">
        <v>165</v>
      </c>
      <c r="V42" s="284">
        <v>6</v>
      </c>
      <c r="W42" s="285"/>
      <c r="X42" s="285"/>
      <c r="Y42" s="286"/>
      <c r="Z42" s="47" t="s">
        <v>165</v>
      </c>
      <c r="AA42" s="284">
        <v>6</v>
      </c>
      <c r="AB42" s="285"/>
      <c r="AC42" s="285"/>
      <c r="AD42" s="286"/>
      <c r="AE42" s="47" t="s">
        <v>165</v>
      </c>
      <c r="AF42" s="284">
        <v>6</v>
      </c>
      <c r="AG42" s="285"/>
      <c r="AH42" s="285"/>
      <c r="AI42" s="286"/>
      <c r="AJ42" s="47" t="s">
        <v>165</v>
      </c>
      <c r="AK42" s="284">
        <v>6</v>
      </c>
      <c r="AL42" s="285"/>
      <c r="AM42" s="285"/>
      <c r="AN42" s="286"/>
    </row>
    <row r="43" spans="1:42" ht="22.5" customHeight="1" x14ac:dyDescent="0.25">
      <c r="A43" s="255" t="s">
        <v>166</v>
      </c>
      <c r="B43" s="257">
        <f>SUM(B39:D39)*16</f>
        <v>720</v>
      </c>
      <c r="C43" s="258"/>
      <c r="D43" s="258"/>
      <c r="E43" s="259"/>
      <c r="F43" s="287" t="s">
        <v>166</v>
      </c>
      <c r="G43" s="257">
        <f>SUM(G39:I39)*16</f>
        <v>720</v>
      </c>
      <c r="H43" s="258"/>
      <c r="I43" s="258"/>
      <c r="J43" s="259"/>
      <c r="K43" s="255" t="s">
        <v>166</v>
      </c>
      <c r="L43" s="257">
        <f>SUM(L39:N39)*16</f>
        <v>720</v>
      </c>
      <c r="M43" s="258"/>
      <c r="N43" s="258"/>
      <c r="O43" s="259"/>
      <c r="P43" s="255" t="s">
        <v>166</v>
      </c>
      <c r="Q43" s="257">
        <f>SUM(Q39:S39)*16+S26</f>
        <v>720</v>
      </c>
      <c r="R43" s="258"/>
      <c r="S43" s="258"/>
      <c r="T43" s="259"/>
      <c r="U43" s="255" t="s">
        <v>166</v>
      </c>
      <c r="V43" s="257">
        <f>SUM(V39:X39)*16+X26</f>
        <v>720</v>
      </c>
      <c r="W43" s="258"/>
      <c r="X43" s="258"/>
      <c r="Y43" s="259"/>
      <c r="Z43" s="255" t="s">
        <v>166</v>
      </c>
      <c r="AA43" s="257">
        <f>SUM(AA39:AC39)*16+AC26</f>
        <v>720</v>
      </c>
      <c r="AB43" s="258"/>
      <c r="AC43" s="258"/>
      <c r="AD43" s="259"/>
      <c r="AE43" s="255" t="s">
        <v>166</v>
      </c>
      <c r="AF43" s="257">
        <f>SUM(AF39:AH39)*16+AH26+AH20</f>
        <v>720</v>
      </c>
      <c r="AG43" s="258"/>
      <c r="AH43" s="258"/>
      <c r="AI43" s="259"/>
      <c r="AJ43" s="255" t="s">
        <v>166</v>
      </c>
      <c r="AK43" s="257">
        <f>SUM(AK39:AM39)*16</f>
        <v>720</v>
      </c>
      <c r="AL43" s="258"/>
      <c r="AM43" s="258"/>
      <c r="AN43" s="259"/>
    </row>
    <row r="44" spans="1:42" ht="22.5" customHeight="1" thickBot="1" x14ac:dyDescent="0.3">
      <c r="A44" s="256"/>
      <c r="B44" s="260"/>
      <c r="C44" s="261"/>
      <c r="D44" s="261"/>
      <c r="E44" s="262"/>
      <c r="F44" s="288"/>
      <c r="G44" s="260"/>
      <c r="H44" s="261"/>
      <c r="I44" s="261"/>
      <c r="J44" s="262"/>
      <c r="K44" s="256"/>
      <c r="L44" s="260"/>
      <c r="M44" s="261"/>
      <c r="N44" s="261"/>
      <c r="O44" s="262"/>
      <c r="P44" s="256"/>
      <c r="Q44" s="260"/>
      <c r="R44" s="261"/>
      <c r="S44" s="261"/>
      <c r="T44" s="262"/>
      <c r="U44" s="256"/>
      <c r="V44" s="260"/>
      <c r="W44" s="261"/>
      <c r="X44" s="261"/>
      <c r="Y44" s="262"/>
      <c r="Z44" s="256"/>
      <c r="AA44" s="260"/>
      <c r="AB44" s="261"/>
      <c r="AC44" s="261"/>
      <c r="AD44" s="262"/>
      <c r="AE44" s="256"/>
      <c r="AF44" s="260"/>
      <c r="AG44" s="261"/>
      <c r="AH44" s="261"/>
      <c r="AI44" s="262"/>
      <c r="AJ44" s="256"/>
      <c r="AK44" s="260"/>
      <c r="AL44" s="261"/>
      <c r="AM44" s="261"/>
      <c r="AN44" s="262"/>
    </row>
    <row r="45" spans="1:42" ht="21.75" customHeight="1" x14ac:dyDescent="0.25">
      <c r="D45" s="1"/>
      <c r="E45" s="1"/>
      <c r="F45" s="1"/>
      <c r="G45" s="1"/>
      <c r="H45" s="1"/>
      <c r="I45" s="1"/>
      <c r="J45" s="1"/>
      <c r="K45" s="49"/>
      <c r="L45" s="49"/>
      <c r="M45" s="49"/>
      <c r="P45" s="49"/>
      <c r="Q45" s="49"/>
      <c r="R45" s="49"/>
      <c r="U45" s="49"/>
      <c r="V45" s="49"/>
      <c r="W45" s="49"/>
      <c r="X45" s="49"/>
      <c r="Y45" s="49"/>
      <c r="Z45" s="49"/>
      <c r="AA45" s="49"/>
      <c r="AB45" s="49"/>
      <c r="AE45" s="49"/>
      <c r="AF45" s="49"/>
      <c r="AG45" s="49"/>
      <c r="AJ45" s="49"/>
      <c r="AK45" s="49"/>
      <c r="AL45" s="49"/>
    </row>
    <row r="46" spans="1:42" ht="18" customHeight="1" x14ac:dyDescent="0.25">
      <c r="A46" s="376"/>
      <c r="B46" s="376"/>
      <c r="C46" s="376"/>
      <c r="D46" s="376"/>
      <c r="E46" s="376"/>
      <c r="F46" s="376"/>
      <c r="G46" s="376"/>
      <c r="H46" s="26"/>
      <c r="I46" s="26"/>
      <c r="J46" s="26"/>
      <c r="K46" s="26"/>
      <c r="L46" s="51"/>
      <c r="M46" s="51"/>
      <c r="N46" s="51"/>
      <c r="O46" s="52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4"/>
      <c r="AF46" s="55" t="s">
        <v>167</v>
      </c>
      <c r="AG46" s="56"/>
      <c r="AH46" s="56"/>
      <c r="AI46" s="56"/>
      <c r="AJ46" s="56" t="s">
        <v>168</v>
      </c>
      <c r="AK46" s="56"/>
      <c r="AL46" s="56"/>
      <c r="AM46" s="56"/>
      <c r="AN46" s="57"/>
    </row>
    <row r="47" spans="1:42" ht="18" customHeight="1" x14ac:dyDescent="0.25">
      <c r="A47" s="50"/>
      <c r="B47" s="50"/>
      <c r="C47" s="50"/>
      <c r="D47" s="50"/>
      <c r="E47" s="50"/>
      <c r="F47" s="26"/>
      <c r="G47" s="26"/>
      <c r="H47" s="26"/>
      <c r="I47" s="26"/>
      <c r="J47" s="26"/>
      <c r="K47" s="26"/>
      <c r="L47" s="26"/>
      <c r="M47" s="26"/>
      <c r="N47" s="26"/>
      <c r="O47" s="52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4"/>
      <c r="AF47" s="300" t="s">
        <v>169</v>
      </c>
      <c r="AG47" s="301"/>
      <c r="AH47" s="301"/>
      <c r="AI47" s="301"/>
      <c r="AJ47" s="302" t="s">
        <v>170</v>
      </c>
      <c r="AK47" s="302"/>
      <c r="AL47" s="302"/>
      <c r="AM47" s="302"/>
      <c r="AN47" s="303"/>
    </row>
    <row r="48" spans="1:42" ht="18" customHeight="1" thickBot="1" x14ac:dyDescent="0.3">
      <c r="A48" s="320" t="s">
        <v>171</v>
      </c>
      <c r="B48" s="321"/>
      <c r="C48" s="321"/>
      <c r="D48" s="321"/>
      <c r="E48" s="322"/>
      <c r="F48" s="329" t="s">
        <v>172</v>
      </c>
      <c r="G48" s="330"/>
      <c r="H48" s="330"/>
      <c r="I48" s="330"/>
      <c r="J48" s="330"/>
      <c r="K48" s="331"/>
      <c r="L48" s="50"/>
      <c r="M48" s="50"/>
      <c r="N48" s="50"/>
      <c r="O48" s="50"/>
      <c r="P48" s="332" t="s">
        <v>173</v>
      </c>
      <c r="Q48" s="333"/>
      <c r="R48" s="333"/>
      <c r="S48" s="333"/>
      <c r="T48" s="333"/>
      <c r="U48" s="333"/>
      <c r="V48" s="333"/>
      <c r="W48" s="333"/>
      <c r="X48" s="333"/>
      <c r="Y48" s="334"/>
      <c r="Z48" s="332" t="s">
        <v>174</v>
      </c>
      <c r="AA48" s="333"/>
      <c r="AB48" s="333"/>
      <c r="AC48" s="333"/>
      <c r="AD48" s="334"/>
      <c r="AE48" s="54"/>
      <c r="AF48" s="335" t="s">
        <v>175</v>
      </c>
      <c r="AG48" s="336"/>
      <c r="AH48" s="336"/>
      <c r="AI48" s="336"/>
      <c r="AJ48" s="302" t="s">
        <v>176</v>
      </c>
      <c r="AK48" s="302"/>
      <c r="AL48" s="302"/>
      <c r="AM48" s="302"/>
      <c r="AN48" s="303"/>
    </row>
    <row r="49" spans="1:40" ht="18" customHeight="1" x14ac:dyDescent="0.25">
      <c r="A49" s="323"/>
      <c r="B49" s="324"/>
      <c r="C49" s="324"/>
      <c r="D49" s="324"/>
      <c r="E49" s="325"/>
      <c r="F49" s="337" t="s">
        <v>177</v>
      </c>
      <c r="G49" s="338"/>
      <c r="H49" s="338"/>
      <c r="I49" s="338"/>
      <c r="J49" s="338"/>
      <c r="K49" s="339"/>
      <c r="L49" s="50"/>
      <c r="M49" s="50"/>
      <c r="N49" s="50"/>
      <c r="O49" s="50"/>
      <c r="P49" s="346" t="s">
        <v>178</v>
      </c>
      <c r="Q49" s="347"/>
      <c r="R49" s="347"/>
      <c r="S49" s="347"/>
      <c r="T49" s="347"/>
      <c r="U49" s="347"/>
      <c r="V49" s="347"/>
      <c r="W49" s="347"/>
      <c r="X49" s="347"/>
      <c r="Y49" s="347"/>
      <c r="Z49" s="348">
        <f>B40+G40+L40+Q40+V40+AA40+AF40+AK40</f>
        <v>1808</v>
      </c>
      <c r="AA49" s="348"/>
      <c r="AB49" s="348"/>
      <c r="AC49" s="348"/>
      <c r="AD49" s="349"/>
      <c r="AE49" s="54"/>
      <c r="AF49" s="350" t="s">
        <v>179</v>
      </c>
      <c r="AG49" s="351"/>
      <c r="AH49" s="351"/>
      <c r="AI49" s="351"/>
      <c r="AJ49" s="302" t="s">
        <v>180</v>
      </c>
      <c r="AK49" s="302"/>
      <c r="AL49" s="302"/>
      <c r="AM49" s="302"/>
      <c r="AN49" s="303"/>
    </row>
    <row r="50" spans="1:40" ht="18" customHeight="1" x14ac:dyDescent="0.25">
      <c r="A50" s="323"/>
      <c r="B50" s="324"/>
      <c r="C50" s="324"/>
      <c r="D50" s="324"/>
      <c r="E50" s="325"/>
      <c r="F50" s="340"/>
      <c r="G50" s="341"/>
      <c r="H50" s="341"/>
      <c r="I50" s="341"/>
      <c r="J50" s="341"/>
      <c r="K50" s="342"/>
      <c r="L50" s="50"/>
      <c r="M50" s="50"/>
      <c r="N50" s="50"/>
      <c r="O50" s="50"/>
      <c r="P50" s="346" t="s">
        <v>181</v>
      </c>
      <c r="Q50" s="347"/>
      <c r="R50" s="347"/>
      <c r="S50" s="347"/>
      <c r="T50" s="347"/>
      <c r="U50" s="347"/>
      <c r="V50" s="347"/>
      <c r="W50" s="347"/>
      <c r="X50" s="347"/>
      <c r="Y50" s="347"/>
      <c r="Z50" s="348">
        <f>C40+H40+M40+R40+W40+AB40+AG40+AL40</f>
        <v>736</v>
      </c>
      <c r="AA50" s="348"/>
      <c r="AB50" s="348"/>
      <c r="AC50" s="348"/>
      <c r="AD50" s="349"/>
      <c r="AE50" s="54"/>
      <c r="AF50" s="368" t="s">
        <v>182</v>
      </c>
      <c r="AG50" s="369"/>
      <c r="AH50" s="369"/>
      <c r="AI50" s="369"/>
      <c r="AJ50" s="302" t="s">
        <v>183</v>
      </c>
      <c r="AK50" s="302"/>
      <c r="AL50" s="302"/>
      <c r="AM50" s="302"/>
      <c r="AN50" s="303"/>
    </row>
    <row r="51" spans="1:40" ht="18" customHeight="1" thickBot="1" x14ac:dyDescent="0.3">
      <c r="A51" s="326"/>
      <c r="B51" s="327"/>
      <c r="C51" s="327"/>
      <c r="D51" s="327"/>
      <c r="E51" s="328"/>
      <c r="F51" s="343"/>
      <c r="G51" s="344"/>
      <c r="H51" s="344"/>
      <c r="I51" s="344"/>
      <c r="J51" s="344"/>
      <c r="K51" s="345"/>
      <c r="L51" s="50"/>
      <c r="M51" s="50"/>
      <c r="N51" s="50"/>
      <c r="O51" s="50"/>
      <c r="P51" s="370" t="s">
        <v>184</v>
      </c>
      <c r="Q51" s="371"/>
      <c r="R51" s="371"/>
      <c r="S51" s="371"/>
      <c r="T51" s="371"/>
      <c r="U51" s="371"/>
      <c r="V51" s="371"/>
      <c r="W51" s="371"/>
      <c r="X51" s="371"/>
      <c r="Y51" s="371"/>
      <c r="Z51" s="372">
        <f>D40+I40+N40+S40+X40+AC40+AH40+AM40</f>
        <v>2880</v>
      </c>
      <c r="AA51" s="372"/>
      <c r="AB51" s="372"/>
      <c r="AC51" s="372"/>
      <c r="AD51" s="373"/>
      <c r="AE51" s="54"/>
      <c r="AF51" s="374" t="s">
        <v>185</v>
      </c>
      <c r="AG51" s="375"/>
      <c r="AH51" s="375"/>
      <c r="AI51" s="375"/>
      <c r="AJ51" s="302" t="s">
        <v>186</v>
      </c>
      <c r="AK51" s="302"/>
      <c r="AL51" s="302"/>
      <c r="AM51" s="302"/>
      <c r="AN51" s="303"/>
    </row>
    <row r="52" spans="1:40" ht="18" customHeight="1" x14ac:dyDescent="0.25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358" t="s">
        <v>187</v>
      </c>
      <c r="Q52" s="358"/>
      <c r="R52" s="358"/>
      <c r="S52" s="358"/>
      <c r="T52" s="358"/>
      <c r="U52" s="358"/>
      <c r="V52" s="358"/>
      <c r="W52" s="358"/>
      <c r="X52" s="358"/>
      <c r="Y52" s="358"/>
      <c r="Z52" s="358">
        <f>+S26+X26+AH26+AC26</f>
        <v>336</v>
      </c>
      <c r="AA52" s="358"/>
      <c r="AB52" s="358"/>
      <c r="AC52" s="358"/>
      <c r="AD52" s="358"/>
      <c r="AE52" s="54"/>
      <c r="AF52" s="359" t="s">
        <v>167</v>
      </c>
      <c r="AG52" s="360"/>
      <c r="AH52" s="360"/>
      <c r="AI52" s="360"/>
      <c r="AJ52" s="360" t="s">
        <v>188</v>
      </c>
      <c r="AK52" s="360"/>
      <c r="AL52" s="360"/>
      <c r="AM52" s="360"/>
      <c r="AN52" s="361"/>
    </row>
    <row r="53" spans="1:40" ht="18" customHeight="1" thickBot="1" x14ac:dyDescent="0.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362" t="s">
        <v>189</v>
      </c>
      <c r="Q53" s="362"/>
      <c r="R53" s="362"/>
      <c r="S53" s="362"/>
      <c r="T53" s="362"/>
      <c r="U53" s="362"/>
      <c r="V53" s="362"/>
      <c r="W53" s="362"/>
      <c r="X53" s="362"/>
      <c r="Y53" s="362"/>
      <c r="Z53" s="363">
        <f>+AK36</f>
        <v>240</v>
      </c>
      <c r="AA53" s="364"/>
      <c r="AB53" s="364"/>
      <c r="AC53" s="364"/>
      <c r="AD53" s="365"/>
      <c r="AE53" s="54"/>
      <c r="AF53" s="366" t="s">
        <v>190</v>
      </c>
      <c r="AG53" s="367"/>
      <c r="AH53" s="367"/>
      <c r="AI53" s="367"/>
      <c r="AJ53" s="302" t="s">
        <v>191</v>
      </c>
      <c r="AK53" s="302"/>
      <c r="AL53" s="302"/>
      <c r="AM53" s="302"/>
      <c r="AN53" s="303"/>
    </row>
    <row r="54" spans="1:40" ht="18" customHeight="1" thickBot="1" x14ac:dyDescent="0.3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352" t="s">
        <v>192</v>
      </c>
      <c r="Q54" s="353"/>
      <c r="R54" s="353"/>
      <c r="S54" s="353"/>
      <c r="T54" s="353"/>
      <c r="U54" s="353"/>
      <c r="V54" s="353"/>
      <c r="W54" s="353"/>
      <c r="X54" s="353"/>
      <c r="Y54" s="354"/>
      <c r="Z54" s="352">
        <f>+Z49+Z50+Z51+Z52</f>
        <v>5760</v>
      </c>
      <c r="AA54" s="353"/>
      <c r="AB54" s="353"/>
      <c r="AC54" s="353"/>
      <c r="AD54" s="354"/>
      <c r="AE54" s="54"/>
      <c r="AF54" s="355" t="s">
        <v>193</v>
      </c>
      <c r="AG54" s="356"/>
      <c r="AH54" s="356"/>
      <c r="AI54" s="356"/>
      <c r="AJ54" s="302" t="s">
        <v>194</v>
      </c>
      <c r="AK54" s="302"/>
      <c r="AL54" s="302"/>
      <c r="AM54" s="302"/>
      <c r="AN54" s="303"/>
    </row>
    <row r="55" spans="1:40" s="59" customFormat="1" ht="18" customHeight="1" x14ac:dyDescent="0.2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8"/>
      <c r="AF55" s="357" t="s">
        <v>195</v>
      </c>
      <c r="AG55" s="302"/>
      <c r="AH55" s="302"/>
      <c r="AI55" s="302"/>
      <c r="AJ55" s="302" t="s">
        <v>196</v>
      </c>
      <c r="AK55" s="302"/>
      <c r="AL55" s="302"/>
      <c r="AM55" s="302"/>
      <c r="AN55" s="303"/>
    </row>
  </sheetData>
  <mergeCells count="236">
    <mergeCell ref="A46:G46"/>
    <mergeCell ref="AK36:AM36"/>
    <mergeCell ref="P12:S12"/>
    <mergeCell ref="Q15:S15"/>
    <mergeCell ref="A28:D28"/>
    <mergeCell ref="B36:D36"/>
    <mergeCell ref="G36:I36"/>
    <mergeCell ref="U30:X30"/>
    <mergeCell ref="U32:X32"/>
    <mergeCell ref="AJ32:AL32"/>
    <mergeCell ref="K26:M26"/>
    <mergeCell ref="AE22:AH22"/>
    <mergeCell ref="AJ22:AM22"/>
    <mergeCell ref="B25:D25"/>
    <mergeCell ref="G25:I25"/>
    <mergeCell ref="Q25:S25"/>
    <mergeCell ref="V25:X25"/>
    <mergeCell ref="AA25:AC25"/>
    <mergeCell ref="AF25:AH25"/>
    <mergeCell ref="AK25:AM25"/>
    <mergeCell ref="P20:R20"/>
    <mergeCell ref="AJ43:AJ44"/>
    <mergeCell ref="AK43:AN44"/>
    <mergeCell ref="B42:E42"/>
    <mergeCell ref="P52:Y52"/>
    <mergeCell ref="Z52:AD52"/>
    <mergeCell ref="AF52:AI52"/>
    <mergeCell ref="AJ52:AN52"/>
    <mergeCell ref="P53:Y53"/>
    <mergeCell ref="Z53:AD53"/>
    <mergeCell ref="AF53:AI53"/>
    <mergeCell ref="AJ53:AN53"/>
    <mergeCell ref="AJ49:AN49"/>
    <mergeCell ref="P50:Y50"/>
    <mergeCell ref="Z50:AD50"/>
    <mergeCell ref="AF50:AI50"/>
    <mergeCell ref="AJ50:AN50"/>
    <mergeCell ref="P51:Y51"/>
    <mergeCell ref="Z51:AD51"/>
    <mergeCell ref="AF51:AI51"/>
    <mergeCell ref="AJ51:AN51"/>
    <mergeCell ref="P54:Y54"/>
    <mergeCell ref="Z54:AD54"/>
    <mergeCell ref="AF54:AI54"/>
    <mergeCell ref="AJ54:AN54"/>
    <mergeCell ref="AF55:AI55"/>
    <mergeCell ref="AJ55:AN55"/>
    <mergeCell ref="A48:E51"/>
    <mergeCell ref="F48:K48"/>
    <mergeCell ref="P48:Y48"/>
    <mergeCell ref="Z48:AD48"/>
    <mergeCell ref="AF48:AI48"/>
    <mergeCell ref="AJ48:AN48"/>
    <mergeCell ref="F49:K51"/>
    <mergeCell ref="P49:Y49"/>
    <mergeCell ref="Z49:AD49"/>
    <mergeCell ref="AF49:AI49"/>
    <mergeCell ref="AF47:AI47"/>
    <mergeCell ref="AJ47:AN47"/>
    <mergeCell ref="P43:P44"/>
    <mergeCell ref="Q43:T44"/>
    <mergeCell ref="U43:U44"/>
    <mergeCell ref="V43:Y44"/>
    <mergeCell ref="Z43:Z44"/>
    <mergeCell ref="AA43:AD44"/>
    <mergeCell ref="AL38:AM38"/>
    <mergeCell ref="AF42:AI42"/>
    <mergeCell ref="AK42:AN42"/>
    <mergeCell ref="W38:X38"/>
    <mergeCell ref="Z38:AA38"/>
    <mergeCell ref="AB38:AC38"/>
    <mergeCell ref="AE38:AF38"/>
    <mergeCell ref="AG38:AH38"/>
    <mergeCell ref="AJ38:AK38"/>
    <mergeCell ref="AN3:AN41"/>
    <mergeCell ref="U8:X8"/>
    <mergeCell ref="AE4:AH4"/>
    <mergeCell ref="AJ4:AM4"/>
    <mergeCell ref="AE8:AH8"/>
    <mergeCell ref="AJ8:AM8"/>
    <mergeCell ref="Z12:AC12"/>
    <mergeCell ref="AJ12:AM12"/>
    <mergeCell ref="Z16:AC16"/>
    <mergeCell ref="AJ28:AM28"/>
    <mergeCell ref="Z20:AB20"/>
    <mergeCell ref="U35:X35"/>
    <mergeCell ref="F35:I35"/>
    <mergeCell ref="K35:N35"/>
    <mergeCell ref="P35:S35"/>
    <mergeCell ref="AJ35:AM35"/>
    <mergeCell ref="AK30:AM30"/>
    <mergeCell ref="AK15:AM15"/>
    <mergeCell ref="AJ16:AM16"/>
    <mergeCell ref="AK19:AM19"/>
    <mergeCell ref="G42:J42"/>
    <mergeCell ref="L42:O42"/>
    <mergeCell ref="Q42:T42"/>
    <mergeCell ref="V42:Y42"/>
    <mergeCell ref="AA42:AD42"/>
    <mergeCell ref="A43:A44"/>
    <mergeCell ref="B43:E44"/>
    <mergeCell ref="F43:F44"/>
    <mergeCell ref="G43:J44"/>
    <mergeCell ref="K43:K44"/>
    <mergeCell ref="L43:O44"/>
    <mergeCell ref="AE43:AE44"/>
    <mergeCell ref="AF43:AI44"/>
    <mergeCell ref="A22:D22"/>
    <mergeCell ref="B30:D30"/>
    <mergeCell ref="G30:I30"/>
    <mergeCell ref="L30:N30"/>
    <mergeCell ref="Q30:S30"/>
    <mergeCell ref="AA30:AC30"/>
    <mergeCell ref="AF30:AH30"/>
    <mergeCell ref="F28:I28"/>
    <mergeCell ref="K28:N28"/>
    <mergeCell ref="P28:S28"/>
    <mergeCell ref="U28:X28"/>
    <mergeCell ref="AE28:AH28"/>
    <mergeCell ref="Q36:S36"/>
    <mergeCell ref="F24:I24"/>
    <mergeCell ref="Z35:AC35"/>
    <mergeCell ref="AE35:AH35"/>
    <mergeCell ref="U26:W26"/>
    <mergeCell ref="U27:W27"/>
    <mergeCell ref="Z26:AB26"/>
    <mergeCell ref="AE26:AG26"/>
    <mergeCell ref="AE27:AG27"/>
    <mergeCell ref="A24:D24"/>
    <mergeCell ref="A16:D16"/>
    <mergeCell ref="F16:I16"/>
    <mergeCell ref="K16:N16"/>
    <mergeCell ref="U16:X16"/>
    <mergeCell ref="AE16:AH16"/>
    <mergeCell ref="AD3:AD41"/>
    <mergeCell ref="AI3:AI41"/>
    <mergeCell ref="A8:D8"/>
    <mergeCell ref="F8:I8"/>
    <mergeCell ref="K8:N8"/>
    <mergeCell ref="P8:S8"/>
    <mergeCell ref="Z8:AC8"/>
    <mergeCell ref="B15:D15"/>
    <mergeCell ref="AA15:AC15"/>
    <mergeCell ref="A12:D12"/>
    <mergeCell ref="F12:I12"/>
    <mergeCell ref="K12:N12"/>
    <mergeCell ref="P16:S16"/>
    <mergeCell ref="U12:X12"/>
    <mergeCell ref="A38:B38"/>
    <mergeCell ref="C38:D38"/>
    <mergeCell ref="F38:G38"/>
    <mergeCell ref="P26:R26"/>
    <mergeCell ref="P27:R27"/>
    <mergeCell ref="F4:I4"/>
    <mergeCell ref="K4:N4"/>
    <mergeCell ref="P4:S4"/>
    <mergeCell ref="U4:X4"/>
    <mergeCell ref="Z4:AC4"/>
    <mergeCell ref="E3:E41"/>
    <mergeCell ref="J3:J41"/>
    <mergeCell ref="O3:O41"/>
    <mergeCell ref="T3:T41"/>
    <mergeCell ref="Y3:Y41"/>
    <mergeCell ref="F22:I22"/>
    <mergeCell ref="K22:N22"/>
    <mergeCell ref="P22:S22"/>
    <mergeCell ref="U22:X22"/>
    <mergeCell ref="Z22:AC22"/>
    <mergeCell ref="H38:I38"/>
    <mergeCell ref="K38:L38"/>
    <mergeCell ref="M38:N38"/>
    <mergeCell ref="P38:Q38"/>
    <mergeCell ref="R38:S38"/>
    <mergeCell ref="U38:V38"/>
    <mergeCell ref="Z28:AC28"/>
    <mergeCell ref="Z27:AB27"/>
    <mergeCell ref="V19:X19"/>
    <mergeCell ref="A10:D10"/>
    <mergeCell ref="P10:S10"/>
    <mergeCell ref="A14:D14"/>
    <mergeCell ref="K14:N14"/>
    <mergeCell ref="A1:E1"/>
    <mergeCell ref="F1:J1"/>
    <mergeCell ref="K1:O1"/>
    <mergeCell ref="P1:T1"/>
    <mergeCell ref="U1:Y1"/>
    <mergeCell ref="Z1:AD1"/>
    <mergeCell ref="AE1:AI1"/>
    <mergeCell ref="AJ1:AN1"/>
    <mergeCell ref="V11:X11"/>
    <mergeCell ref="AF11:AH11"/>
    <mergeCell ref="AK11:AM11"/>
    <mergeCell ref="Q7:S7"/>
    <mergeCell ref="V7:X7"/>
    <mergeCell ref="AK7:AM7"/>
    <mergeCell ref="AJ14:AM14"/>
    <mergeCell ref="A4:D4"/>
    <mergeCell ref="A18:D18"/>
    <mergeCell ref="A6:D6"/>
    <mergeCell ref="F6:I6"/>
    <mergeCell ref="Z24:AC24"/>
    <mergeCell ref="AE14:AH14"/>
    <mergeCell ref="AE10:AH10"/>
    <mergeCell ref="Z18:AC18"/>
    <mergeCell ref="AJ10:AM10"/>
    <mergeCell ref="F10:I10"/>
    <mergeCell ref="P24:S24"/>
    <mergeCell ref="AE18:AH18"/>
    <mergeCell ref="P18:S18"/>
    <mergeCell ref="U14:X14"/>
    <mergeCell ref="P6:S6"/>
    <mergeCell ref="K6:N6"/>
    <mergeCell ref="U6:X6"/>
    <mergeCell ref="AJ6:AM6"/>
    <mergeCell ref="U24:X24"/>
    <mergeCell ref="U10:X10"/>
    <mergeCell ref="AJ18:AM18"/>
    <mergeCell ref="F18:I18"/>
    <mergeCell ref="F14:I14"/>
    <mergeCell ref="AJ24:AM24"/>
    <mergeCell ref="Z6:AC6"/>
    <mergeCell ref="AE6:AH6"/>
    <mergeCell ref="P14:S14"/>
    <mergeCell ref="K10:N10"/>
    <mergeCell ref="Z10:AC10"/>
    <mergeCell ref="Z14:AC14"/>
    <mergeCell ref="AE24:AH24"/>
    <mergeCell ref="K18:N18"/>
    <mergeCell ref="K24:N24"/>
    <mergeCell ref="U18:X18"/>
    <mergeCell ref="AF15:AH15"/>
    <mergeCell ref="AA19:AC19"/>
    <mergeCell ref="AF19:AH19"/>
    <mergeCell ref="AE20:AG20"/>
    <mergeCell ref="U20:W20"/>
    <mergeCell ref="AE12:AH12"/>
  </mergeCells>
  <pageMargins left="0.7" right="0.7" top="0.75" bottom="0.75" header="0.3" footer="0.3"/>
  <pageSetup paperSize="9" orientation="landscape" horizontalDpi="4294967293" vertic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a7d66e2-1385-4809-a357-c18c153e4466">
      <Terms xmlns="http://schemas.microsoft.com/office/infopath/2007/PartnerControls"/>
    </lcf76f155ced4ddcb4097134ff3c332f>
    <TaxCatchAll xmlns="1856923d-1a7e-419a-b4bc-4f7819647df2" xsi:nil="true"/>
    <PublishingExpirationDate xmlns="http://schemas.microsoft.com/sharepoint/v3" xsi:nil="true"/>
    <PublishingStartDate xmlns="http://schemas.microsoft.com/sharepoint/v3" xsi:nil="true"/>
    <_dlc_DocId xmlns="1856923d-1a7e-419a-b4bc-4f7819647df2">XFHPDEAJU5UD-1929385430-230724</_dlc_DocId>
    <_dlc_DocIdUrl xmlns="1856923d-1a7e-419a-b4bc-4f7819647df2">
      <Url>https://mailinternacionaledu.sharepoint.com/sites/sitios/ProcesosAgregadores/_layouts/15/DocIdRedir.aspx?ID=XFHPDEAJU5UD-1929385430-230724</Url>
      <Description>XFHPDEAJU5UD-1929385430-230724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0DFEEEB52BEAA4E83694ADBB5232A3F" ma:contentTypeVersion="16" ma:contentTypeDescription="Crear nuevo documento." ma:contentTypeScope="" ma:versionID="02f1f683b002f12365345cbeacf76846">
  <xsd:schema xmlns:xsd="http://www.w3.org/2001/XMLSchema" xmlns:xs="http://www.w3.org/2001/XMLSchema" xmlns:p="http://schemas.microsoft.com/office/2006/metadata/properties" xmlns:ns1="http://schemas.microsoft.com/sharepoint/v3" xmlns:ns2="1856923d-1a7e-419a-b4bc-4f7819647df2" xmlns:ns3="b20a8ef5-4484-44ea-ad87-d59648c94bcb" xmlns:ns4="ca7d66e2-1385-4809-a357-c18c153e4466" targetNamespace="http://schemas.microsoft.com/office/2006/metadata/properties" ma:root="true" ma:fieldsID="10e3ea913333557db98142ae7fa2bbe4" ns1:_="" ns2:_="" ns3:_="" ns4:_="">
    <xsd:import namespace="http://schemas.microsoft.com/sharepoint/v3"/>
    <xsd:import namespace="1856923d-1a7e-419a-b4bc-4f7819647df2"/>
    <xsd:import namespace="b20a8ef5-4484-44ea-ad87-d59648c94bcb"/>
    <xsd:import namespace="ca7d66e2-1385-4809-a357-c18c153e446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1:PublishingStartDate" minOccurs="0"/>
                <xsd:element ref="ns1:PublishingExpirationDate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lcf76f155ced4ddcb4097134ff3c332f" minOccurs="0"/>
                <xsd:element ref="ns2:TaxCatchAll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MediaServiceLocation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1" nillable="true" ma:displayName="Fecha de inicio programada" ma:description="Fecha de inicio programada es una columna del sitio que crea la característica Publicación. Se usa para especificar la fecha y la hora a la que esta página se presentará por primera vez a los visitantes del sitio." ma:internalName="PublishingStartDate">
      <xsd:simpleType>
        <xsd:restriction base="dms:Unknown"/>
      </xsd:simpleType>
    </xsd:element>
    <xsd:element name="PublishingExpirationDate" ma:index="12" nillable="true" ma:displayName="Fecha de finalización programada" ma:description="Fecha de finalización programada es una columna del sitio que crea la característica Publicación. Se usa para especificar la fecha y la hora a la que esta página dejará de presentarse a los visitantes del sitio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56923d-1a7e-419a-b4bc-4f7819647df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9" nillable="true" ma:displayName="Taxonomy Catch All Column" ma:hidden="true" ma:list="{73015816-8f77-4bd2-b551-63abf743dc0f}" ma:internalName="TaxCatchAll" ma:showField="CatchAllData" ma:web="1856923d-1a7e-419a-b4bc-4f7819647d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0a8ef5-4484-44ea-ad87-d59648c94bc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7d66e2-1385-4809-a357-c18c153e44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020c5bd8-60b4-4348-aafa-0885dd9c9a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3AC7E3-2667-440A-B7FC-49979BB5C174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2D417D2E-9EF0-460C-859B-75FF23C53D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988FCD-08D5-4014-B265-DC01E2568E24}">
  <ds:schemaRefs>
    <ds:schemaRef ds:uri="http://schemas.microsoft.com/office/2006/metadata/properties"/>
    <ds:schemaRef ds:uri="http://schemas.microsoft.com/office/infopath/2007/PartnerControls"/>
    <ds:schemaRef ds:uri="ca7d66e2-1385-4809-a357-c18c153e4466"/>
    <ds:schemaRef ds:uri="1856923d-1a7e-419a-b4bc-4f7819647df2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69847AAA-DC08-493A-BB8D-80D46BCF19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856923d-1a7e-419a-b4bc-4f7819647df2"/>
    <ds:schemaRef ds:uri="b20a8ef5-4484-44ea-ad87-d59648c94bcb"/>
    <ds:schemaRef ds:uri="ca7d66e2-1385-4809-a357-c18c153e44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</dc:creator>
  <cp:keywords/>
  <dc:description/>
  <cp:lastModifiedBy>Dario</cp:lastModifiedBy>
  <cp:revision/>
  <dcterms:created xsi:type="dcterms:W3CDTF">2022-04-04T01:46:32Z</dcterms:created>
  <dcterms:modified xsi:type="dcterms:W3CDTF">2025-08-07T15:52:16Z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0x01010000DFEEEB52BEAA4E83694ADBB5232A3F</vt:lpwstr>
  </property>
  <property fmtid="{D5CDD505-2E9C-101B-9397-08002B2CF9AE}" pid="3" name="_dlc_DocIdItemGuid">
    <vt:lpwstr>892f1293-ac66-4cf9-9568-a3c0a2b56d50</vt:lpwstr>
  </property>
</Properties>
</file>