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D246035B-7AD2-45E5-86B5-20D1B427B19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28" i="1" l="1"/>
  <c r="AD128" i="1"/>
  <c r="AE127" i="1"/>
  <c r="AD127" i="1"/>
  <c r="AE125" i="1"/>
  <c r="AD125" i="1"/>
  <c r="AE124" i="1"/>
  <c r="AD124" i="1"/>
  <c r="AE122" i="1"/>
  <c r="AD122" i="1"/>
  <c r="AE121" i="1"/>
  <c r="AD121" i="1"/>
  <c r="AE119" i="1"/>
  <c r="AD119" i="1"/>
  <c r="AE118" i="1"/>
  <c r="AD118" i="1"/>
  <c r="AE116" i="1"/>
  <c r="AD116" i="1"/>
  <c r="AE115" i="1"/>
  <c r="AD115" i="1"/>
  <c r="AE113" i="1"/>
  <c r="AD113" i="1"/>
  <c r="AE112" i="1"/>
  <c r="AD112" i="1"/>
  <c r="AE110" i="1"/>
  <c r="AD110" i="1"/>
  <c r="AE109" i="1"/>
  <c r="AD109" i="1"/>
  <c r="AE107" i="1"/>
  <c r="AD107" i="1"/>
  <c r="AE106" i="1"/>
  <c r="AD106" i="1"/>
  <c r="AD80" i="1"/>
  <c r="AE79" i="1"/>
  <c r="AD79" i="1"/>
  <c r="AE77" i="1"/>
  <c r="AD77" i="1"/>
  <c r="AE76" i="1"/>
  <c r="AD76" i="1"/>
  <c r="AE74" i="1"/>
  <c r="AD74" i="1"/>
  <c r="AE73" i="1"/>
  <c r="AD73" i="1"/>
  <c r="AE71" i="1"/>
  <c r="AD71" i="1"/>
  <c r="AE70" i="1"/>
  <c r="AD70" i="1"/>
  <c r="AE68" i="1"/>
  <c r="AD68" i="1"/>
  <c r="AE67" i="1"/>
  <c r="AD67" i="1"/>
  <c r="AE65" i="1"/>
  <c r="AD65" i="1"/>
  <c r="AE64" i="1"/>
  <c r="AD64" i="1"/>
  <c r="AE62" i="1"/>
  <c r="AD62" i="1"/>
  <c r="AE61" i="1"/>
  <c r="AD61" i="1"/>
  <c r="AE59" i="1"/>
  <c r="AD59" i="1"/>
  <c r="AE58" i="1"/>
  <c r="AD58" i="1"/>
  <c r="AE56" i="1"/>
  <c r="AD56" i="1"/>
  <c r="AE55" i="1"/>
  <c r="AD55" i="1"/>
  <c r="AE52" i="1"/>
  <c r="AD52" i="1"/>
  <c r="M48" i="1"/>
  <c r="N48" i="1"/>
  <c r="N47" i="1"/>
  <c r="M47" i="1"/>
  <c r="N46" i="1"/>
  <c r="M46" i="1"/>
  <c r="M34" i="1"/>
  <c r="N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M26" i="1"/>
  <c r="N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</calcChain>
</file>

<file path=xl/sharedStrings.xml><?xml version="1.0" encoding="utf-8"?>
<sst xmlns="http://schemas.openxmlformats.org/spreadsheetml/2006/main" count="279" uniqueCount="70">
  <si>
    <t>ZADANIE</t>
  </si>
  <si>
    <t>Rozpisać 2 iteracje algorytmu genetycznego rozwiązujący problem plecakowy dla danych przedstawionych poniżej.</t>
  </si>
  <si>
    <t>Wytyczne dla algorytmu: 20 osobników, prawdopodobieństwo krzyżowania 0,8, prawdopodobieństwo mutacji 0,1.</t>
  </si>
  <si>
    <t xml:space="preserve">Należy wyraźnie opisać w jaki sposób algorytm poradzi sobie z osobnikiem stanowiącym przeładowany plecak </t>
  </si>
  <si>
    <t>STUDENT</t>
  </si>
  <si>
    <t>Kamil Kałwelis</t>
  </si>
  <si>
    <t>Zestaw 12</t>
  </si>
  <si>
    <t>ZESTAW PRZEDMIOTÓW</t>
  </si>
  <si>
    <t>nr przedm.</t>
  </si>
  <si>
    <t>waga</t>
  </si>
  <si>
    <t>wartość</t>
  </si>
  <si>
    <t>TWORZENIE POPULACJI</t>
  </si>
  <si>
    <t>A</t>
  </si>
  <si>
    <t>Plecak 1</t>
  </si>
  <si>
    <t>Plecak 2</t>
  </si>
  <si>
    <t>ZLICZANIE WAGI I WARTOŚCI</t>
  </si>
  <si>
    <t>Plecak 3</t>
  </si>
  <si>
    <t>Plecak 4</t>
  </si>
  <si>
    <t>Plecak 5</t>
  </si>
  <si>
    <t>Plecak 6</t>
  </si>
  <si>
    <t>Plecak 7</t>
  </si>
  <si>
    <t>Plecak 8</t>
  </si>
  <si>
    <t>Plecak 9</t>
  </si>
  <si>
    <t>Plecak 10</t>
  </si>
  <si>
    <t>Plecak 11</t>
  </si>
  <si>
    <t>Plecak 12</t>
  </si>
  <si>
    <t>Plecak 13</t>
  </si>
  <si>
    <t>Plecak 14</t>
  </si>
  <si>
    <t>Plecak 15</t>
  </si>
  <si>
    <t>Plecak 16</t>
  </si>
  <si>
    <t>Plecak 17</t>
  </si>
  <si>
    <t>Plecak 18</t>
  </si>
  <si>
    <t>Plecak 19</t>
  </si>
  <si>
    <t>Plecak 20</t>
  </si>
  <si>
    <t xml:space="preserve"> </t>
  </si>
  <si>
    <t>PRZY TWORZENIU POPULACJI</t>
  </si>
  <si>
    <t>ODRZUCAM ZBYT CIEŻKIE</t>
  </si>
  <si>
    <t>PLECAKI</t>
  </si>
  <si>
    <t>ZASTEPUJE JE NOWYMI</t>
  </si>
  <si>
    <t>`</t>
  </si>
  <si>
    <t>I ITERACJA</t>
  </si>
  <si>
    <t>para 1</t>
  </si>
  <si>
    <t>&gt;0.8</t>
  </si>
  <si>
    <t>&gt;0.1</t>
  </si>
  <si>
    <t>krzyżowanie</t>
  </si>
  <si>
    <t>mutacja</t>
  </si>
  <si>
    <t>BADANIE WYSTĄPIENIA</t>
  </si>
  <si>
    <t>KRZYŻOWAŃ I MUTACJI</t>
  </si>
  <si>
    <t>para 2</t>
  </si>
  <si>
    <t xml:space="preserve">LOSOWANIE POZYCJI </t>
  </si>
  <si>
    <t>para 3</t>
  </si>
  <si>
    <t>para 4</t>
  </si>
  <si>
    <t>para 5</t>
  </si>
  <si>
    <t>para 6</t>
  </si>
  <si>
    <t>para 7</t>
  </si>
  <si>
    <t>para 8</t>
  </si>
  <si>
    <t>para 9</t>
  </si>
  <si>
    <t>para 10</t>
  </si>
  <si>
    <t xml:space="preserve">JEŻELI PO MUTACJI LUB </t>
  </si>
  <si>
    <t>KRZYŻOWANIU, PRZEKROCZONA</t>
  </si>
  <si>
    <t>JEST DOPUSZCZALNA WAGA</t>
  </si>
  <si>
    <t>ALGORYTM MUTUJE GEN</t>
  </si>
  <si>
    <t>1 NA 0 DLA PRZEDMIOTU</t>
  </si>
  <si>
    <t>MUTACJA</t>
  </si>
  <si>
    <t>O NAJMNIEJSZEJ WARTOŚCI</t>
  </si>
  <si>
    <t xml:space="preserve">CZYNNOŚĆ MOŻE BYĆ </t>
  </si>
  <si>
    <t>POWTARZANA DO OSIĄGNIECIA</t>
  </si>
  <si>
    <t>ODPOWIEDNIEJ WAGI</t>
  </si>
  <si>
    <t>II ITERACJA</t>
  </si>
  <si>
    <t>KONIEC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</si>
</sst>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sz val="12"/>
      <color rgb="FF1E1E1E"/>
      <name val="Segoe UI"/>
      <charset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444444"/>
      <name val="Calibri"/>
      <family val="2"/>
      <charset val="1"/>
    </font>
    <font>
      <i/>
      <sz val="11"/>
      <color rgb="FF000000"/>
      <name val="Calibri"/>
      <family val="2"/>
      <charset val="238"/>
    </font>
    <font>
      <i/>
      <sz val="11"/>
      <color rgb="FF444444"/>
      <name val="Calibri"/>
      <family val="2"/>
      <charset val="1"/>
    </font>
    <font>
      <i/>
      <sz val="11"/>
      <color theme="1"/>
      <name val="Calibri"/>
      <family val="2"/>
      <scheme val="minor"/>
    </font>
    <font>
      <b/>
      <sz val="12"/>
      <color rgb="FF00B050"/>
      <name val="Segoe UI"/>
      <charset val="1"/>
    </font>
    <font>
      <b/>
      <sz val="12"/>
      <color rgb="FFFF0000"/>
      <name val="Segoe UI"/>
      <charset val="1"/>
    </font>
    <font>
      <b/>
      <sz val="11"/>
      <color rgb="FF00B050"/>
      <name val="Calibri"/>
      <family val="2"/>
      <scheme val="minor"/>
    </font>
    <font>
      <b/>
      <sz val="12"/>
      <color rgb="FF000000"/>
      <name val="Segoe UI"/>
      <charset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Segoe UI"/>
      <charset val="1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1" fontId="2" fillId="0" borderId="0" xfId="0" quotePrefix="1" applyNumberFormat="1" applyFont="1" applyAlignment="1">
      <alignment horizontal="center"/>
    </xf>
    <xf numFmtId="1" fontId="2" fillId="0" borderId="2" xfId="0" quotePrefix="1" applyNumberFormat="1" applyFont="1" applyBorder="1" applyAlignment="1">
      <alignment horizontal="center"/>
    </xf>
    <xf numFmtId="1" fontId="2" fillId="0" borderId="3" xfId="0" quotePrefix="1" applyNumberFormat="1" applyFont="1" applyBorder="1" applyAlignment="1">
      <alignment horizontal="center"/>
    </xf>
    <xf numFmtId="1" fontId="2" fillId="0" borderId="4" xfId="0" quotePrefix="1" applyNumberFormat="1" applyFont="1" applyBorder="1" applyAlignment="1">
      <alignment horizontal="center"/>
    </xf>
    <xf numFmtId="1" fontId="2" fillId="0" borderId="5" xfId="0" quotePrefix="1" applyNumberFormat="1" applyFont="1" applyBorder="1" applyAlignment="1">
      <alignment horizontal="center"/>
    </xf>
    <xf numFmtId="1" fontId="2" fillId="0" borderId="6" xfId="0" quotePrefix="1" applyNumberFormat="1" applyFont="1" applyBorder="1" applyAlignment="1">
      <alignment horizontal="center"/>
    </xf>
    <xf numFmtId="1" fontId="2" fillId="0" borderId="7" xfId="0" quotePrefix="1" applyNumberFormat="1" applyFont="1" applyBorder="1" applyAlignment="1">
      <alignment horizontal="center"/>
    </xf>
    <xf numFmtId="1" fontId="2" fillId="0" borderId="8" xfId="0" quotePrefix="1" applyNumberFormat="1" applyFont="1" applyBorder="1" applyAlignment="1">
      <alignment horizontal="center"/>
    </xf>
    <xf numFmtId="1" fontId="2" fillId="0" borderId="9" xfId="0" quotePrefix="1" applyNumberFormat="1" applyFont="1" applyBorder="1" applyAlignment="1">
      <alignment horizontal="center"/>
    </xf>
    <xf numFmtId="1" fontId="2" fillId="0" borderId="10" xfId="0" quotePrefix="1" applyNumberFormat="1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" fillId="0" borderId="1" xfId="0" applyFont="1" applyBorder="1" applyAlignment="1">
      <alignment horizontal="center"/>
    </xf>
    <xf numFmtId="1" fontId="2" fillId="4" borderId="0" xfId="0" quotePrefix="1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4" xfId="0" quotePrefix="1" applyNumberFormat="1" applyFont="1" applyBorder="1" applyAlignment="1">
      <alignment horizontal="center"/>
    </xf>
    <xf numFmtId="1" fontId="2" fillId="0" borderId="15" xfId="0" quotePrefix="1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7" xfId="0" quotePrefix="1" applyNumberFormat="1" applyFont="1" applyBorder="1" applyAlignment="1">
      <alignment horizontal="center"/>
    </xf>
    <xf numFmtId="1" fontId="2" fillId="0" borderId="18" xfId="0" quotePrefix="1" applyNumberFormat="1" applyFont="1" applyBorder="1" applyAlignment="1">
      <alignment horizontal="center"/>
    </xf>
    <xf numFmtId="1" fontId="2" fillId="0" borderId="19" xfId="0" quotePrefix="1" applyNumberFormat="1" applyFont="1" applyBorder="1" applyAlignment="1">
      <alignment horizontal="center"/>
    </xf>
    <xf numFmtId="0" fontId="1" fillId="5" borderId="20" xfId="0" applyFont="1" applyFill="1" applyBorder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" fillId="5" borderId="23" xfId="0" applyFont="1" applyFill="1" applyBorder="1"/>
    <xf numFmtId="0" fontId="1" fillId="0" borderId="24" xfId="0" applyFont="1" applyBorder="1" applyAlignment="1">
      <alignment horizontal="center"/>
    </xf>
    <xf numFmtId="0" fontId="1" fillId="5" borderId="25" xfId="0" applyFont="1" applyFill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0" fillId="0" borderId="0" xfId="0" applyNumberFormat="1"/>
    <xf numFmtId="1" fontId="0" fillId="0" borderId="15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10" fillId="0" borderId="0" xfId="0" applyFont="1" applyAlignment="1">
      <alignment horizontal="right"/>
    </xf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7" fillId="0" borderId="0" xfId="0" quotePrefix="1" applyFont="1" applyAlignment="1">
      <alignment horizontal="center"/>
    </xf>
    <xf numFmtId="1" fontId="11" fillId="0" borderId="5" xfId="0" quotePrefix="1" applyNumberFormat="1" applyFont="1" applyBorder="1" applyAlignment="1">
      <alignment horizontal="center"/>
    </xf>
    <xf numFmtId="1" fontId="11" fillId="0" borderId="6" xfId="0" quotePrefix="1" applyNumberFormat="1" applyFont="1" applyBorder="1" applyAlignment="1">
      <alignment horizontal="center"/>
    </xf>
    <xf numFmtId="1" fontId="11" fillId="0" borderId="7" xfId="0" quotePrefix="1" applyNumberFormat="1" applyFont="1" applyBorder="1" applyAlignment="1">
      <alignment horizontal="center"/>
    </xf>
    <xf numFmtId="1" fontId="12" fillId="0" borderId="5" xfId="0" quotePrefix="1" applyNumberFormat="1" applyFont="1" applyBorder="1" applyAlignment="1">
      <alignment horizontal="center"/>
    </xf>
    <xf numFmtId="1" fontId="12" fillId="0" borderId="6" xfId="0" quotePrefix="1" applyNumberFormat="1" applyFont="1" applyBorder="1" applyAlignment="1">
      <alignment horizontal="center"/>
    </xf>
    <xf numFmtId="1" fontId="12" fillId="0" borderId="7" xfId="0" quotePrefix="1" applyNumberFormat="1" applyFont="1" applyBorder="1" applyAlignment="1">
      <alignment horizontal="center"/>
    </xf>
    <xf numFmtId="1" fontId="11" fillId="0" borderId="2" xfId="0" quotePrefix="1" applyNumberFormat="1" applyFont="1" applyBorder="1" applyAlignment="1">
      <alignment horizontal="center"/>
    </xf>
    <xf numFmtId="1" fontId="11" fillId="0" borderId="3" xfId="0" quotePrefix="1" applyNumberFormat="1" applyFont="1" applyBorder="1" applyAlignment="1">
      <alignment horizontal="center"/>
    </xf>
    <xf numFmtId="1" fontId="11" fillId="0" borderId="4" xfId="0" quotePrefix="1" applyNumberFormat="1" applyFont="1" applyBorder="1" applyAlignment="1">
      <alignment horizontal="center"/>
    </xf>
    <xf numFmtId="1" fontId="13" fillId="0" borderId="15" xfId="0" applyNumberFormat="1" applyFont="1" applyBorder="1" applyAlignment="1">
      <alignment horizontal="center"/>
    </xf>
    <xf numFmtId="1" fontId="13" fillId="0" borderId="29" xfId="0" applyNumberFormat="1" applyFont="1" applyBorder="1" applyAlignment="1">
      <alignment horizontal="center"/>
    </xf>
    <xf numFmtId="1" fontId="13" fillId="0" borderId="18" xfId="0" applyNumberFormat="1" applyFont="1" applyBorder="1" applyAlignment="1">
      <alignment horizontal="center"/>
    </xf>
    <xf numFmtId="1" fontId="11" fillId="0" borderId="32" xfId="0" quotePrefix="1" applyNumberFormat="1" applyFont="1" applyBorder="1" applyAlignment="1">
      <alignment horizontal="center"/>
    </xf>
    <xf numFmtId="1" fontId="11" fillId="0" borderId="28" xfId="0" quotePrefix="1" applyNumberFormat="1" applyFont="1" applyBorder="1" applyAlignment="1">
      <alignment horizontal="center"/>
    </xf>
    <xf numFmtId="1" fontId="11" fillId="0" borderId="35" xfId="0" quotePrefix="1" applyNumberFormat="1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1" fontId="11" fillId="0" borderId="31" xfId="0" quotePrefix="1" applyNumberFormat="1" applyFont="1" applyBorder="1" applyAlignment="1">
      <alignment horizontal="center"/>
    </xf>
    <xf numFmtId="1" fontId="11" fillId="0" borderId="30" xfId="0" quotePrefix="1" applyNumberFormat="1" applyFont="1" applyBorder="1" applyAlignment="1">
      <alignment horizontal="center"/>
    </xf>
    <xf numFmtId="1" fontId="13" fillId="0" borderId="33" xfId="0" applyNumberFormat="1" applyFont="1" applyBorder="1" applyAlignment="1">
      <alignment horizontal="center"/>
    </xf>
    <xf numFmtId="1" fontId="13" fillId="0" borderId="34" xfId="0" applyNumberFormat="1" applyFont="1" applyBorder="1" applyAlignment="1">
      <alignment horizontal="center"/>
    </xf>
    <xf numFmtId="1" fontId="12" fillId="0" borderId="32" xfId="0" quotePrefix="1" applyNumberFormat="1" applyFont="1" applyBorder="1" applyAlignment="1">
      <alignment horizontal="center"/>
    </xf>
    <xf numFmtId="1" fontId="12" fillId="0" borderId="28" xfId="0" quotePrefix="1" applyNumberFormat="1" applyFont="1" applyBorder="1" applyAlignment="1">
      <alignment horizontal="center"/>
    </xf>
    <xf numFmtId="1" fontId="12" fillId="0" borderId="35" xfId="0" quotePrefix="1" applyNumberFormat="1" applyFont="1" applyBorder="1" applyAlignment="1">
      <alignment horizontal="center"/>
    </xf>
    <xf numFmtId="1" fontId="14" fillId="0" borderId="2" xfId="0" quotePrefix="1" applyNumberFormat="1" applyFont="1" applyBorder="1" applyAlignment="1">
      <alignment horizontal="center"/>
    </xf>
    <xf numFmtId="1" fontId="14" fillId="0" borderId="3" xfId="0" quotePrefix="1" applyNumberFormat="1" applyFont="1" applyBorder="1" applyAlignment="1">
      <alignment horizontal="center"/>
    </xf>
    <xf numFmtId="1" fontId="14" fillId="0" borderId="4" xfId="0" quotePrefix="1" applyNumberFormat="1" applyFont="1" applyBorder="1" applyAlignment="1">
      <alignment horizontal="center"/>
    </xf>
    <xf numFmtId="1" fontId="14" fillId="0" borderId="5" xfId="0" quotePrefix="1" applyNumberFormat="1" applyFont="1" applyBorder="1" applyAlignment="1">
      <alignment horizontal="center"/>
    </xf>
    <xf numFmtId="1" fontId="14" fillId="0" borderId="6" xfId="0" quotePrefix="1" applyNumberFormat="1" applyFont="1" applyBorder="1" applyAlignment="1">
      <alignment horizontal="center"/>
    </xf>
    <xf numFmtId="1" fontId="14" fillId="0" borderId="7" xfId="0" quotePrefix="1" applyNumberFormat="1" applyFont="1" applyBorder="1" applyAlignment="1">
      <alignment horizontal="center"/>
    </xf>
    <xf numFmtId="0" fontId="15" fillId="2" borderId="0" xfId="0" applyFont="1" applyFill="1" applyAlignment="1">
      <alignment horizontal="center"/>
    </xf>
    <xf numFmtId="1" fontId="16" fillId="0" borderId="15" xfId="0" applyNumberFormat="1" applyFont="1" applyBorder="1" applyAlignment="1">
      <alignment horizontal="center"/>
    </xf>
    <xf numFmtId="1" fontId="16" fillId="0" borderId="29" xfId="0" applyNumberFormat="1" applyFont="1" applyBorder="1" applyAlignment="1">
      <alignment horizontal="center"/>
    </xf>
    <xf numFmtId="1" fontId="16" fillId="0" borderId="18" xfId="0" applyNumberFormat="1" applyFont="1" applyBorder="1" applyAlignment="1">
      <alignment horizontal="center"/>
    </xf>
    <xf numFmtId="1" fontId="14" fillId="0" borderId="8" xfId="0" quotePrefix="1" applyNumberFormat="1" applyFont="1" applyBorder="1" applyAlignment="1">
      <alignment horizontal="center"/>
    </xf>
    <xf numFmtId="1" fontId="14" fillId="0" borderId="9" xfId="0" quotePrefix="1" applyNumberFormat="1" applyFont="1" applyBorder="1" applyAlignment="1">
      <alignment horizontal="center"/>
    </xf>
    <xf numFmtId="1" fontId="14" fillId="0" borderId="10" xfId="0" quotePrefix="1" applyNumberFormat="1" applyFont="1" applyBorder="1" applyAlignment="1">
      <alignment horizontal="center"/>
    </xf>
    <xf numFmtId="1" fontId="11" fillId="0" borderId="8" xfId="0" quotePrefix="1" applyNumberFormat="1" applyFont="1" applyBorder="1" applyAlignment="1">
      <alignment horizontal="center"/>
    </xf>
    <xf numFmtId="1" fontId="11" fillId="0" borderId="9" xfId="0" quotePrefix="1" applyNumberFormat="1" applyFont="1" applyBorder="1" applyAlignment="1">
      <alignment horizontal="center"/>
    </xf>
    <xf numFmtId="1" fontId="11" fillId="0" borderId="10" xfId="0" quotePrefix="1" applyNumberFormat="1" applyFont="1" applyBorder="1" applyAlignment="1">
      <alignment horizontal="center"/>
    </xf>
    <xf numFmtId="1" fontId="17" fillId="0" borderId="5" xfId="0" quotePrefix="1" applyNumberFormat="1" applyFont="1" applyBorder="1" applyAlignment="1">
      <alignment horizontal="center"/>
    </xf>
    <xf numFmtId="1" fontId="17" fillId="0" borderId="6" xfId="0" quotePrefix="1" applyNumberFormat="1" applyFont="1" applyBorder="1" applyAlignment="1">
      <alignment horizontal="center"/>
    </xf>
    <xf numFmtId="1" fontId="17" fillId="0" borderId="7" xfId="0" quotePrefix="1" applyNumberFormat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4" borderId="26" xfId="0" applyFont="1" applyFill="1" applyBorder="1" applyAlignment="1">
      <alignment horizontal="center"/>
    </xf>
    <xf numFmtId="1" fontId="17" fillId="4" borderId="6" xfId="0" quotePrefix="1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3" fillId="0" borderId="6" xfId="0" applyNumberFormat="1" applyFont="1" applyBorder="1" applyAlignment="1">
      <alignment horizontal="center"/>
    </xf>
    <xf numFmtId="1" fontId="16" fillId="0" borderId="6" xfId="0" applyNumberFormat="1" applyFont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7" fillId="0" borderId="0" xfId="0" quotePrefix="1" applyFont="1" applyFill="1" applyAlignment="1">
      <alignment horizontal="center"/>
    </xf>
    <xf numFmtId="0" fontId="0" fillId="0" borderId="0" xfId="0" applyFill="1" applyAlignment="1">
      <alignment horizontal="center"/>
    </xf>
    <xf numFmtId="1" fontId="12" fillId="0" borderId="8" xfId="0" quotePrefix="1" applyNumberFormat="1" applyFont="1" applyBorder="1" applyAlignment="1">
      <alignment horizontal="center"/>
    </xf>
    <xf numFmtId="1" fontId="13" fillId="0" borderId="37" xfId="0" applyNumberFormat="1" applyFont="1" applyBorder="1" applyAlignment="1">
      <alignment horizontal="center"/>
    </xf>
    <xf numFmtId="1" fontId="13" fillId="0" borderId="32" xfId="0" applyNumberFormat="1" applyFont="1" applyBorder="1" applyAlignment="1">
      <alignment horizontal="center"/>
    </xf>
    <xf numFmtId="1" fontId="11" fillId="0" borderId="40" xfId="0" quotePrefix="1" applyNumberFormat="1" applyFont="1" applyBorder="1" applyAlignment="1">
      <alignment horizontal="center"/>
    </xf>
    <xf numFmtId="1" fontId="20" fillId="0" borderId="39" xfId="0" applyNumberFormat="1" applyFont="1" applyBorder="1" applyAlignment="1">
      <alignment horizontal="center"/>
    </xf>
    <xf numFmtId="1" fontId="20" fillId="0" borderId="29" xfId="0" applyNumberFormat="1" applyFont="1" applyBorder="1" applyAlignment="1">
      <alignment horizontal="center"/>
    </xf>
    <xf numFmtId="1" fontId="12" fillId="0" borderId="38" xfId="0" quotePrefix="1" applyNumberFormat="1" applyFont="1" applyBorder="1" applyAlignment="1">
      <alignment horizontal="center"/>
    </xf>
    <xf numFmtId="0" fontId="19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1" topLeftCell="D12" workbookViewId="0">
      <selection activeCell="O29" sqref="O29"/>
    </sheetView>
  </sheetViews>
  <sheetFormatPr defaultRowHeight="15"/>
  <cols>
    <col min="1" max="1" width="28.5703125" style="41" customWidth="1"/>
    <col min="2" max="2" width="9.85546875" customWidth="1"/>
    <col min="3" max="12" width="3.42578125" customWidth="1"/>
    <col min="13" max="13" width="7.7109375" style="14" customWidth="1"/>
    <col min="14" max="14" width="7.5703125" style="14" customWidth="1"/>
    <col min="15" max="15" width="3.140625" style="14" customWidth="1"/>
    <col min="16" max="16" width="11.85546875" style="14" customWidth="1"/>
    <col min="17" max="17" width="9.140625" style="14"/>
    <col min="18" max="18" width="3.42578125" customWidth="1"/>
    <col min="20" max="29" width="3.42578125" customWidth="1"/>
  </cols>
  <sheetData>
    <row r="1" spans="1:14">
      <c r="A1" s="41" t="s">
        <v>0</v>
      </c>
      <c r="B1" s="2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40"/>
    </row>
    <row r="2" spans="1:14">
      <c r="B2" s="2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40"/>
    </row>
    <row r="3" spans="1:14">
      <c r="B3" s="21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40"/>
    </row>
    <row r="4" spans="1:14">
      <c r="B4" s="22"/>
    </row>
    <row r="6" spans="1:14" ht="18.75">
      <c r="A6" s="41" t="s">
        <v>4</v>
      </c>
      <c r="B6" s="12" t="s">
        <v>5</v>
      </c>
    </row>
    <row r="7" spans="1:14" ht="18.75">
      <c r="B7" s="12">
        <v>16943</v>
      </c>
      <c r="D7" s="1"/>
      <c r="E7" s="1"/>
      <c r="F7" s="1"/>
      <c r="G7" s="1"/>
      <c r="H7" s="1"/>
      <c r="I7" s="1"/>
      <c r="J7" s="1"/>
      <c r="K7" s="1"/>
      <c r="L7" s="1"/>
    </row>
    <row r="8" spans="1:14" ht="18.75">
      <c r="B8" s="13" t="s">
        <v>6</v>
      </c>
      <c r="D8" s="1"/>
      <c r="E8" s="1"/>
      <c r="F8" s="1"/>
      <c r="G8" s="1"/>
      <c r="H8" s="1"/>
      <c r="I8" s="1"/>
      <c r="J8" s="1"/>
      <c r="K8" s="1"/>
      <c r="L8" s="1"/>
    </row>
    <row r="9" spans="1:14" ht="18.75">
      <c r="B9" s="13"/>
      <c r="D9" s="1"/>
      <c r="E9" s="1"/>
      <c r="F9" s="1"/>
      <c r="G9" s="1"/>
      <c r="H9" s="1"/>
      <c r="I9" s="1"/>
      <c r="J9" s="1"/>
      <c r="K9" s="1"/>
      <c r="L9" s="1"/>
    </row>
    <row r="10" spans="1:14">
      <c r="A10" s="41" t="s">
        <v>7</v>
      </c>
      <c r="B10" s="32" t="s">
        <v>8</v>
      </c>
      <c r="C10" s="33">
        <v>1</v>
      </c>
      <c r="D10" s="33">
        <v>2</v>
      </c>
      <c r="E10" s="33">
        <v>3</v>
      </c>
      <c r="F10" s="33">
        <v>4</v>
      </c>
      <c r="G10" s="33">
        <v>5</v>
      </c>
      <c r="H10" s="33">
        <v>6</v>
      </c>
      <c r="I10" s="33">
        <v>7</v>
      </c>
      <c r="J10" s="33">
        <v>8</v>
      </c>
      <c r="K10" s="33">
        <v>9</v>
      </c>
      <c r="L10" s="34">
        <v>10</v>
      </c>
    </row>
    <row r="11" spans="1:14">
      <c r="B11" s="35" t="s">
        <v>9</v>
      </c>
      <c r="C11" s="23">
        <v>7</v>
      </c>
      <c r="D11" s="23">
        <v>12</v>
      </c>
      <c r="E11" s="23">
        <v>3</v>
      </c>
      <c r="F11" s="23">
        <v>4</v>
      </c>
      <c r="G11" s="23">
        <v>9</v>
      </c>
      <c r="H11" s="23">
        <v>6</v>
      </c>
      <c r="I11" s="23">
        <v>11</v>
      </c>
      <c r="J11" s="23">
        <v>15</v>
      </c>
      <c r="K11" s="23">
        <v>6</v>
      </c>
      <c r="L11" s="36">
        <v>1</v>
      </c>
    </row>
    <row r="12" spans="1:14">
      <c r="B12" s="37" t="s">
        <v>10</v>
      </c>
      <c r="C12" s="38">
        <v>14</v>
      </c>
      <c r="D12" s="38">
        <v>2</v>
      </c>
      <c r="E12" s="38">
        <v>12</v>
      </c>
      <c r="F12" s="38">
        <v>14</v>
      </c>
      <c r="G12" s="38">
        <v>8</v>
      </c>
      <c r="H12" s="38">
        <v>3</v>
      </c>
      <c r="I12" s="38">
        <v>10</v>
      </c>
      <c r="J12" s="38">
        <v>2</v>
      </c>
      <c r="K12" s="38">
        <v>8</v>
      </c>
      <c r="L12" s="39">
        <v>9</v>
      </c>
    </row>
    <row r="14" spans="1:14">
      <c r="A14" s="41" t="s">
        <v>11</v>
      </c>
      <c r="B14" s="14" t="s">
        <v>12</v>
      </c>
      <c r="C14" s="15">
        <v>1</v>
      </c>
      <c r="D14" s="15">
        <v>2</v>
      </c>
      <c r="E14" s="15">
        <v>3</v>
      </c>
      <c r="F14" s="15">
        <v>4</v>
      </c>
      <c r="G14" s="15">
        <v>5</v>
      </c>
      <c r="H14" s="15">
        <v>6</v>
      </c>
      <c r="I14" s="15">
        <v>7</v>
      </c>
      <c r="J14" s="15">
        <v>8</v>
      </c>
      <c r="K14" s="15">
        <v>9</v>
      </c>
      <c r="L14" s="15">
        <v>10</v>
      </c>
      <c r="M14" s="20" t="s">
        <v>9</v>
      </c>
      <c r="N14" s="20" t="s">
        <v>10</v>
      </c>
    </row>
    <row r="15" spans="1:14" ht="17.25">
      <c r="B15" s="16" t="s">
        <v>13</v>
      </c>
      <c r="C15" s="3">
        <v>0.77176764904681017</v>
      </c>
      <c r="D15" s="4">
        <v>0.39272809348645188</v>
      </c>
      <c r="E15" s="4">
        <v>0.42961695030541847</v>
      </c>
      <c r="F15" s="4">
        <v>0.2464902515296632</v>
      </c>
      <c r="G15" s="4">
        <v>6.0573917630979746E-2</v>
      </c>
      <c r="H15" s="4">
        <v>0.57406214278953294</v>
      </c>
      <c r="I15" s="4">
        <v>0.70815199506197679</v>
      </c>
      <c r="J15" s="4">
        <v>0.80379254280245982</v>
      </c>
      <c r="K15" s="4">
        <v>0.53541142487893989</v>
      </c>
      <c r="L15" s="5">
        <v>0.54539618830277692</v>
      </c>
      <c r="M15" s="2">
        <f>SUM(C11,H11,I11,J11,K11,L11)</f>
        <v>46</v>
      </c>
      <c r="N15" s="14">
        <f>SUM(C12,H12,I12,J12,K12,L12)</f>
        <v>46</v>
      </c>
    </row>
    <row r="16" spans="1:14" ht="17.25">
      <c r="B16" s="17" t="s">
        <v>14</v>
      </c>
      <c r="C16" s="6">
        <v>0.58781004997268282</v>
      </c>
      <c r="D16" s="7">
        <v>3.1065720794542617E-2</v>
      </c>
      <c r="E16" s="7">
        <v>0.70651979602507031</v>
      </c>
      <c r="F16" s="7">
        <v>0.49617910373955798</v>
      </c>
      <c r="G16" s="7">
        <v>0.58388018826338839</v>
      </c>
      <c r="H16" s="7">
        <v>0.10394709632039734</v>
      </c>
      <c r="I16" s="7">
        <v>0.27229742251882427</v>
      </c>
      <c r="J16" s="7">
        <v>0.66911488242594852</v>
      </c>
      <c r="K16" s="7">
        <v>0.13039916769069404</v>
      </c>
      <c r="L16" s="8">
        <v>0.86065264779391937</v>
      </c>
      <c r="M16" s="2">
        <f>SUM(C11,E11,G11,J11,L11)</f>
        <v>35</v>
      </c>
      <c r="N16" s="14">
        <f>SUM(C12,E12,G12,J12,L12)</f>
        <v>45</v>
      </c>
    </row>
    <row r="17" spans="1:14" ht="17.25">
      <c r="A17" s="41" t="s">
        <v>15</v>
      </c>
      <c r="B17" s="17" t="s">
        <v>16</v>
      </c>
      <c r="C17" s="6">
        <v>0.93657777779660323</v>
      </c>
      <c r="D17" s="7">
        <v>0.50805041319760247</v>
      </c>
      <c r="E17" s="7">
        <v>3.3323299867011102E-2</v>
      </c>
      <c r="F17" s="7">
        <v>0.88562060521535013</v>
      </c>
      <c r="G17" s="7">
        <v>0.70749761469781536</v>
      </c>
      <c r="H17" s="7">
        <v>0.6171614303280778</v>
      </c>
      <c r="I17" s="7">
        <v>0.67790230266481966</v>
      </c>
      <c r="J17" s="7">
        <v>0.82361189249500433</v>
      </c>
      <c r="K17" s="7">
        <v>0.40975292498756422</v>
      </c>
      <c r="L17" s="8">
        <v>0.33316967218428961</v>
      </c>
      <c r="M17" s="24">
        <f>SUM(C11,D11,F11,G11,H11,I11,J11)</f>
        <v>64</v>
      </c>
      <c r="N17" s="14">
        <f>SUM(C12,D12,F12,G12,H12,I12)</f>
        <v>51</v>
      </c>
    </row>
    <row r="18" spans="1:14" ht="17.25">
      <c r="B18" s="17" t="s">
        <v>17</v>
      </c>
      <c r="C18" s="6">
        <v>0.79945446562550138</v>
      </c>
      <c r="D18" s="7">
        <v>0.9251316869124443</v>
      </c>
      <c r="E18" s="7">
        <v>0.85301947164819802</v>
      </c>
      <c r="F18" s="7">
        <v>0.60382052229490146</v>
      </c>
      <c r="G18" s="7">
        <v>0.95680338261763009</v>
      </c>
      <c r="H18" s="7">
        <v>0.25792990553629414</v>
      </c>
      <c r="I18" s="7">
        <v>0.25910216937023778</v>
      </c>
      <c r="J18" s="7">
        <v>0.49840956394060709</v>
      </c>
      <c r="K18" s="7">
        <v>0.2662481366569579</v>
      </c>
      <c r="L18" s="8">
        <v>0.98100519677574594</v>
      </c>
      <c r="M18" s="2">
        <f>SUM(C11,D11,E11,F11,G11,L11)</f>
        <v>36</v>
      </c>
      <c r="N18" s="14">
        <f>SUM(C12,D12,E12,F12:G12,G12,L12)</f>
        <v>67</v>
      </c>
    </row>
    <row r="19" spans="1:14" ht="17.25">
      <c r="B19" s="17" t="s">
        <v>18</v>
      </c>
      <c r="C19" s="6">
        <v>0.32342776688757302</v>
      </c>
      <c r="D19" s="7">
        <v>0.5154661732085728</v>
      </c>
      <c r="E19" s="7">
        <v>0.35487864993311391</v>
      </c>
      <c r="F19" s="7">
        <v>0.17617437116727852</v>
      </c>
      <c r="G19" s="7">
        <v>0.20556382203498857</v>
      </c>
      <c r="H19" s="7">
        <v>0.27865010342813801</v>
      </c>
      <c r="I19" s="7">
        <v>0.46717252436536971</v>
      </c>
      <c r="J19" s="7">
        <v>0.12685002530069234</v>
      </c>
      <c r="K19" s="7">
        <v>0.77052325663925569</v>
      </c>
      <c r="L19" s="8">
        <v>8.1084425517868652E-2</v>
      </c>
      <c r="M19" s="2">
        <f>SUM(D11,K11)</f>
        <v>18</v>
      </c>
      <c r="N19" s="14">
        <f>SUM(D12,K12)</f>
        <v>10</v>
      </c>
    </row>
    <row r="20" spans="1:14" ht="17.25">
      <c r="B20" s="17" t="s">
        <v>19</v>
      </c>
      <c r="C20" s="6">
        <v>0.24645133575259814</v>
      </c>
      <c r="D20" s="7">
        <v>7.8894601877064985E-2</v>
      </c>
      <c r="E20" s="7">
        <v>0.74066441248249903</v>
      </c>
      <c r="F20" s="7">
        <v>0.62286475581141754</v>
      </c>
      <c r="G20" s="7">
        <v>0.84224346772915426</v>
      </c>
      <c r="H20" s="7">
        <v>5.9743460176182039E-2</v>
      </c>
      <c r="I20" s="7">
        <v>0.17912310732381165</v>
      </c>
      <c r="J20" s="7">
        <v>0.53080119885766985</v>
      </c>
      <c r="K20" s="7">
        <v>0.80304729311186729</v>
      </c>
      <c r="L20" s="8">
        <v>0.6944586309571199</v>
      </c>
      <c r="M20" s="2">
        <f>SUM(E11,F11,G11,J11,K11,L11)</f>
        <v>38</v>
      </c>
      <c r="N20" s="14">
        <f>SUM(E12,F12,G12,J12,K12,L12)</f>
        <v>53</v>
      </c>
    </row>
    <row r="21" spans="1:14" ht="17.25">
      <c r="B21" s="17" t="s">
        <v>20</v>
      </c>
      <c r="C21" s="6">
        <v>0.68305916466673966</v>
      </c>
      <c r="D21" s="7">
        <v>0.26501690499064179</v>
      </c>
      <c r="E21" s="7">
        <v>0.59894671701890068</v>
      </c>
      <c r="F21" s="7">
        <v>0.76870871210666691</v>
      </c>
      <c r="G21" s="7">
        <v>0.80299164382700916</v>
      </c>
      <c r="H21" s="7">
        <v>0.14664487025718398</v>
      </c>
      <c r="I21" s="7">
        <v>0.94810296487115442</v>
      </c>
      <c r="J21" s="7">
        <v>3.2344972388293036E-2</v>
      </c>
      <c r="K21" s="7">
        <v>0.3089042367240834</v>
      </c>
      <c r="L21" s="8">
        <v>0.65428390206976772</v>
      </c>
      <c r="M21" s="2">
        <f>SUM(C11,E11,F11,G11,I11,L11)</f>
        <v>35</v>
      </c>
      <c r="N21" s="14">
        <f>SUM(C12,E12,F12,G12,I12,K12,L12)</f>
        <v>75</v>
      </c>
    </row>
    <row r="22" spans="1:14" ht="17.25">
      <c r="B22" s="17" t="s">
        <v>21</v>
      </c>
      <c r="C22" s="6">
        <v>0.78208481699088983</v>
      </c>
      <c r="D22" s="7">
        <v>0.24213166692418331</v>
      </c>
      <c r="E22" s="7">
        <v>0.23687861312003278</v>
      </c>
      <c r="F22" s="7">
        <v>0.42886852025120314</v>
      </c>
      <c r="G22" s="7">
        <v>0.24033611847637271</v>
      </c>
      <c r="H22" s="7">
        <v>0.33524495747066485</v>
      </c>
      <c r="I22" s="7">
        <v>0.78671399837265688</v>
      </c>
      <c r="J22" s="7">
        <v>0.17096870090665117</v>
      </c>
      <c r="K22" s="7">
        <v>0.80986052069098124</v>
      </c>
      <c r="L22" s="8">
        <v>0.69553203662377872</v>
      </c>
      <c r="M22" s="2">
        <f>SUM(C11,I11,K11,L11)</f>
        <v>25</v>
      </c>
      <c r="N22" s="14">
        <f>SUM(C12,I12,K12,L12)</f>
        <v>41</v>
      </c>
    </row>
    <row r="23" spans="1:14" ht="17.25">
      <c r="B23" s="17" t="s">
        <v>22</v>
      </c>
      <c r="C23" s="26">
        <v>1.4304347621399871E-2</v>
      </c>
      <c r="D23" s="27">
        <v>0.90289664182723361</v>
      </c>
      <c r="E23" s="27">
        <v>0.76247572328266333</v>
      </c>
      <c r="F23" s="27">
        <v>0.41830866328616723</v>
      </c>
      <c r="G23" s="27">
        <v>0.35606240838740211</v>
      </c>
      <c r="H23" s="27">
        <v>0.6172197431092411</v>
      </c>
      <c r="I23" s="27">
        <v>0.55508157940083991</v>
      </c>
      <c r="J23" s="27">
        <v>0.65088376130273295</v>
      </c>
      <c r="K23" s="27">
        <v>0.33830495881384559</v>
      </c>
      <c r="L23" s="28">
        <v>0.33968920015223703</v>
      </c>
      <c r="M23" s="2">
        <f>SUM(D11,E11,H11,I11,J11)</f>
        <v>47</v>
      </c>
      <c r="N23" s="14">
        <f>SUM(D12,E12,H12,I12,J12)</f>
        <v>29</v>
      </c>
    </row>
    <row r="24" spans="1:14" ht="17.25">
      <c r="B24" s="17" t="s">
        <v>23</v>
      </c>
      <c r="C24" s="9">
        <v>3.7083013668782527E-2</v>
      </c>
      <c r="D24" s="10">
        <v>0.18447681250162107</v>
      </c>
      <c r="E24" s="10">
        <v>0.65513023811284921</v>
      </c>
      <c r="F24" s="10">
        <v>0.50723839854909092</v>
      </c>
      <c r="G24" s="10">
        <v>0.29424145782513778</v>
      </c>
      <c r="H24" s="10">
        <v>1.1547893326275593E-2</v>
      </c>
      <c r="I24" s="10">
        <v>0.36713809849464407</v>
      </c>
      <c r="J24" s="10">
        <v>0.81587932817614872</v>
      </c>
      <c r="K24" s="10">
        <v>0.53614514128779089</v>
      </c>
      <c r="L24" s="11">
        <v>0.7468660326894172</v>
      </c>
      <c r="M24" s="2">
        <f>SUM(E11,F11,J11,K11,L11)</f>
        <v>29</v>
      </c>
      <c r="N24" s="14">
        <f>SUM(E12,F12,J12,K12,L12)</f>
        <v>45</v>
      </c>
    </row>
    <row r="25" spans="1:14" ht="17.25">
      <c r="B25" s="17" t="s">
        <v>24</v>
      </c>
      <c r="C25" s="29">
        <v>0.52467475771864491</v>
      </c>
      <c r="D25" s="30">
        <v>0.73463237598506903</v>
      </c>
      <c r="E25" s="30">
        <v>0.8455776722309184</v>
      </c>
      <c r="F25" s="30">
        <v>0.17808217923402292</v>
      </c>
      <c r="G25" s="30">
        <v>0.80873935391421248</v>
      </c>
      <c r="H25" s="30">
        <v>0.96204290080685129</v>
      </c>
      <c r="I25" s="30">
        <v>0.92449843172896529</v>
      </c>
      <c r="J25" s="30">
        <v>0.61185191906588954</v>
      </c>
      <c r="K25" s="30">
        <v>0.43008542823653984</v>
      </c>
      <c r="L25" s="31">
        <v>0.35147218280867676</v>
      </c>
      <c r="M25" s="24">
        <f>SUM(C11,D11,E11,G11,H11,I11,J11)</f>
        <v>63</v>
      </c>
      <c r="N25" s="14">
        <f>SUM(C12,D12,E12,G12,H12,I12,J12)</f>
        <v>51</v>
      </c>
    </row>
    <row r="26" spans="1:14" ht="17.25">
      <c r="B26" s="17" t="s">
        <v>25</v>
      </c>
      <c r="C26" s="6">
        <v>0.30956191189471771</v>
      </c>
      <c r="D26" s="7">
        <v>0.50755869122515374</v>
      </c>
      <c r="E26" s="7">
        <v>0.59859399314488981</v>
      </c>
      <c r="F26" s="7">
        <v>0.74822951097790757</v>
      </c>
      <c r="G26" s="7">
        <v>4.3216685793282306E-2</v>
      </c>
      <c r="H26" s="7">
        <v>0.50150791526077232</v>
      </c>
      <c r="I26" s="7">
        <v>0.53277001309339012</v>
      </c>
      <c r="J26" s="7">
        <v>2.1324209579060782E-2</v>
      </c>
      <c r="K26" s="7">
        <v>2.7804290147475763E-2</v>
      </c>
      <c r="L26" s="8">
        <v>0.73187587597006432</v>
      </c>
      <c r="M26" s="14">
        <f>SUM(D11,E11,F11,H11,I11,L11)</f>
        <v>37</v>
      </c>
      <c r="N26" s="2">
        <f>SUM(D12,E12,F12,H12,I12,L12)</f>
        <v>50</v>
      </c>
    </row>
    <row r="27" spans="1:14" ht="17.25">
      <c r="B27" s="17" t="s">
        <v>26</v>
      </c>
      <c r="C27" s="6">
        <v>0.94727076009182254</v>
      </c>
      <c r="D27" s="7">
        <v>0.7531802169431554</v>
      </c>
      <c r="E27" s="7">
        <v>0.15131189358867692</v>
      </c>
      <c r="F27" s="7">
        <v>0.11947046272650041</v>
      </c>
      <c r="G27" s="7">
        <v>0.17002749429365804</v>
      </c>
      <c r="H27" s="7">
        <v>0.37010963937359453</v>
      </c>
      <c r="I27" s="7">
        <v>0.56028575598736019</v>
      </c>
      <c r="J27" s="7">
        <v>0.95969875323526466</v>
      </c>
      <c r="K27" s="7">
        <v>0.96669434701425772</v>
      </c>
      <c r="L27" s="8">
        <v>0.87918003898867492</v>
      </c>
      <c r="M27" s="2">
        <f>SUM(C11,D11,I11,K11,J11,L11)</f>
        <v>52</v>
      </c>
      <c r="N27" s="14">
        <f>SUM(C12,D12,I12,J12,K12,L12)</f>
        <v>45</v>
      </c>
    </row>
    <row r="28" spans="1:14" ht="17.25">
      <c r="B28" s="17" t="s">
        <v>27</v>
      </c>
      <c r="C28" s="6">
        <v>0.78362052445979169</v>
      </c>
      <c r="D28" s="7">
        <v>0.40887434908755449</v>
      </c>
      <c r="E28" s="7">
        <v>0.14649699082272383</v>
      </c>
      <c r="F28" s="7">
        <v>0.28107698841226447</v>
      </c>
      <c r="G28" s="7">
        <v>0.3325647407129847</v>
      </c>
      <c r="H28" s="7">
        <v>0.35609474304694533</v>
      </c>
      <c r="I28" s="7">
        <v>0.90325737460383138</v>
      </c>
      <c r="J28" s="7">
        <v>0.99566241948071466</v>
      </c>
      <c r="K28" s="7">
        <v>0.17376271263370879</v>
      </c>
      <c r="L28" s="8">
        <v>0.69875642271142835</v>
      </c>
      <c r="M28" s="2">
        <f>SUM(C11,I11,J11,L11)</f>
        <v>34</v>
      </c>
      <c r="N28" s="14">
        <f>SUM(C12,I12,J12,L12)</f>
        <v>35</v>
      </c>
    </row>
    <row r="29" spans="1:14" ht="17.25">
      <c r="B29" s="17" t="s">
        <v>28</v>
      </c>
      <c r="C29" s="6">
        <v>0.77324126723611597</v>
      </c>
      <c r="D29" s="7">
        <v>0.92876798722097953</v>
      </c>
      <c r="E29" s="7">
        <v>0.39818476555242643</v>
      </c>
      <c r="F29" s="7">
        <v>0.59199553488811429</v>
      </c>
      <c r="G29" s="7">
        <v>0.14366439422905541</v>
      </c>
      <c r="H29" s="7">
        <v>0.89160951803031807</v>
      </c>
      <c r="I29" s="7">
        <v>0.91442969176229805</v>
      </c>
      <c r="J29" s="7">
        <v>0.58580584067245745</v>
      </c>
      <c r="K29" s="7">
        <v>0.91950155888348772</v>
      </c>
      <c r="L29" s="8">
        <v>0.49190577431035598</v>
      </c>
      <c r="M29" s="24">
        <f>SUM(C37,D37,F37,H37,I37,J37,K37)</f>
        <v>61</v>
      </c>
      <c r="N29" s="14">
        <f>SUM(C38,D38,F38,H38,I38,J38,K38)</f>
        <v>53</v>
      </c>
    </row>
    <row r="30" spans="1:14" ht="17.25">
      <c r="B30" s="17" t="s">
        <v>29</v>
      </c>
      <c r="C30" s="6">
        <v>0.54292892921841174</v>
      </c>
      <c r="D30" s="7">
        <v>7.7978459850770454E-3</v>
      </c>
      <c r="E30" s="7">
        <v>0.35552954404421311</v>
      </c>
      <c r="F30" s="7">
        <v>0.42515334471651078</v>
      </c>
      <c r="G30" s="7">
        <v>0.9472805959083811</v>
      </c>
      <c r="H30" s="7">
        <v>0.26844282522121798</v>
      </c>
      <c r="I30" s="7">
        <v>0.68319082737147052</v>
      </c>
      <c r="J30" s="7">
        <v>0.1341129376737239</v>
      </c>
      <c r="K30" s="7">
        <v>0.63078564757749067</v>
      </c>
      <c r="L30" s="8">
        <v>0.55075816200836492</v>
      </c>
      <c r="M30" s="2">
        <f>SUM(L37,K37,I37,G37,C37)</f>
        <v>34</v>
      </c>
      <c r="N30" s="14">
        <f>SUM(C38,G38,I38,K38,L38)</f>
        <v>49</v>
      </c>
    </row>
    <row r="31" spans="1:14" ht="17.25">
      <c r="B31" s="17" t="s">
        <v>30</v>
      </c>
      <c r="C31" s="6">
        <v>0.85125104004887364</v>
      </c>
      <c r="D31" s="7">
        <v>0.92455761548804505</v>
      </c>
      <c r="E31" s="7">
        <v>0.74428523235110178</v>
      </c>
      <c r="F31" s="7">
        <v>0.70274777277414735</v>
      </c>
      <c r="G31" s="7">
        <v>0.90016647139495798</v>
      </c>
      <c r="H31" s="7">
        <v>0.75220431607805227</v>
      </c>
      <c r="I31" s="7">
        <v>5.4539455492330191E-2</v>
      </c>
      <c r="J31" s="7">
        <v>0.1168356195495871</v>
      </c>
      <c r="K31" s="7">
        <v>0.64400467032111786</v>
      </c>
      <c r="L31" s="8">
        <v>0.51222162696244555</v>
      </c>
      <c r="M31" s="2">
        <f>SUM(L37,K37,H37,G37,F37,E37,D37,C37)</f>
        <v>48</v>
      </c>
      <c r="N31" s="14">
        <f>SUM(C38,D38,E38,F38,G38,H38,K38,L38)</f>
        <v>70</v>
      </c>
    </row>
    <row r="32" spans="1:14" ht="17.25">
      <c r="B32" s="17" t="s">
        <v>31</v>
      </c>
      <c r="C32" s="6">
        <v>0.65546588758031277</v>
      </c>
      <c r="D32" s="7">
        <v>0.12265494240416486</v>
      </c>
      <c r="E32" s="7">
        <v>0.40385466252248303</v>
      </c>
      <c r="F32" s="7">
        <v>0.51245137976150379</v>
      </c>
      <c r="G32" s="7">
        <v>0.31758690073087303</v>
      </c>
      <c r="H32" s="7">
        <v>0.25922768245279126</v>
      </c>
      <c r="I32" s="7">
        <v>0.17647070093533679</v>
      </c>
      <c r="J32" s="7">
        <v>0.9226042460476811</v>
      </c>
      <c r="K32" s="7">
        <v>0.62130972099974779</v>
      </c>
      <c r="L32" s="8">
        <v>0.73853514202326931</v>
      </c>
      <c r="M32" s="2">
        <f>SUM(L37,K37,J37,F37,C37)</f>
        <v>33</v>
      </c>
      <c r="N32" s="14">
        <f>SUM(L38,K38,J38,F38,C38)</f>
        <v>47</v>
      </c>
    </row>
    <row r="33" spans="1:29" ht="17.25">
      <c r="B33" s="17" t="s">
        <v>32</v>
      </c>
      <c r="C33" s="6">
        <v>0.34339532159353214</v>
      </c>
      <c r="D33" s="7">
        <v>0.16834488732566122</v>
      </c>
      <c r="E33" s="7">
        <v>0.90427647919317544</v>
      </c>
      <c r="F33" s="7">
        <v>0.12223013466557209</v>
      </c>
      <c r="G33" s="7">
        <v>0.44910304373489529</v>
      </c>
      <c r="H33" s="7">
        <v>0.31915007254620253</v>
      </c>
      <c r="I33" s="7">
        <v>0.32955141135698052</v>
      </c>
      <c r="J33" s="7">
        <v>0.51143896409315537</v>
      </c>
      <c r="K33" s="7">
        <v>0.44700019075211417</v>
      </c>
      <c r="L33" s="8">
        <v>0.83448451117100686</v>
      </c>
      <c r="M33" s="2">
        <f>SUM(L37,J37,E37)</f>
        <v>19</v>
      </c>
      <c r="N33" s="25">
        <f>SUM(L38,J38,E38)</f>
        <v>23</v>
      </c>
    </row>
    <row r="34" spans="1:29" ht="17.25">
      <c r="B34" s="18" t="s">
        <v>33</v>
      </c>
      <c r="C34" s="9">
        <v>0.52044972218288399</v>
      </c>
      <c r="D34" s="10">
        <v>0.81097510473981327</v>
      </c>
      <c r="E34" s="10">
        <v>0.34819054932012883</v>
      </c>
      <c r="F34" s="10">
        <v>0.61627198786656512</v>
      </c>
      <c r="G34" s="10">
        <v>0.50850079774216472</v>
      </c>
      <c r="H34" s="10">
        <v>0.45717048393189486</v>
      </c>
      <c r="I34" s="10">
        <v>0.41838592359216542</v>
      </c>
      <c r="J34" s="10">
        <v>0.53035536341501777</v>
      </c>
      <c r="K34" s="10">
        <v>0.39072171408861966</v>
      </c>
      <c r="L34" s="11">
        <v>0.26757591379748569</v>
      </c>
      <c r="M34" s="14">
        <f>SUM(C37,D37,F37,G37,J37)</f>
        <v>47</v>
      </c>
      <c r="N34" s="2">
        <f>SUM(J38,G38,F38,D38,C38)</f>
        <v>40</v>
      </c>
    </row>
    <row r="36" spans="1:29">
      <c r="A36" s="46" t="s">
        <v>7</v>
      </c>
      <c r="B36" s="32" t="s">
        <v>8</v>
      </c>
      <c r="C36" s="33">
        <v>1</v>
      </c>
      <c r="D36" s="33">
        <v>2</v>
      </c>
      <c r="E36" s="33">
        <v>3</v>
      </c>
      <c r="F36" s="33">
        <v>4</v>
      </c>
      <c r="G36" s="33">
        <v>5</v>
      </c>
      <c r="H36" s="33">
        <v>6</v>
      </c>
      <c r="I36" s="33">
        <v>7</v>
      </c>
      <c r="J36" s="33">
        <v>8</v>
      </c>
      <c r="K36" s="33">
        <v>9</v>
      </c>
      <c r="L36" s="34">
        <v>10</v>
      </c>
      <c r="M36" s="14" t="s">
        <v>34</v>
      </c>
    </row>
    <row r="37" spans="1:29">
      <c r="B37" s="35" t="s">
        <v>9</v>
      </c>
      <c r="C37" s="23">
        <v>7</v>
      </c>
      <c r="D37" s="23">
        <v>12</v>
      </c>
      <c r="E37" s="23">
        <v>3</v>
      </c>
      <c r="F37" s="23">
        <v>4</v>
      </c>
      <c r="G37" s="23">
        <v>9</v>
      </c>
      <c r="H37" s="23">
        <v>6</v>
      </c>
      <c r="I37" s="23">
        <v>11</v>
      </c>
      <c r="J37" s="23">
        <v>15</v>
      </c>
      <c r="K37" s="23">
        <v>6</v>
      </c>
      <c r="L37" s="36">
        <v>1</v>
      </c>
    </row>
    <row r="38" spans="1:29">
      <c r="B38" s="37" t="s">
        <v>10</v>
      </c>
      <c r="C38" s="38">
        <v>14</v>
      </c>
      <c r="D38" s="38">
        <v>2</v>
      </c>
      <c r="E38" s="38">
        <v>12</v>
      </c>
      <c r="F38" s="38">
        <v>14</v>
      </c>
      <c r="G38" s="38">
        <v>8</v>
      </c>
      <c r="H38" s="38">
        <v>3</v>
      </c>
      <c r="I38" s="38">
        <v>10</v>
      </c>
      <c r="J38" s="38">
        <v>2</v>
      </c>
      <c r="K38" s="38">
        <v>8</v>
      </c>
      <c r="L38" s="39">
        <v>9</v>
      </c>
    </row>
    <row r="41" spans="1:29" ht="17.25">
      <c r="A41" s="46" t="s">
        <v>35</v>
      </c>
      <c r="B41" s="17" t="s">
        <v>16</v>
      </c>
      <c r="C41" s="6">
        <v>0.93657777779660323</v>
      </c>
      <c r="D41" s="7">
        <v>0.50805041319760247</v>
      </c>
      <c r="E41" s="7">
        <v>3.3323299867011102E-2</v>
      </c>
      <c r="F41" s="7">
        <v>0.88562060521535013</v>
      </c>
      <c r="G41" s="7">
        <v>0.70749761469781536</v>
      </c>
      <c r="H41" s="7">
        <v>0.6171614303280778</v>
      </c>
      <c r="I41" s="7">
        <v>0.67790230266481966</v>
      </c>
      <c r="J41" s="7">
        <v>0.82361189249500433</v>
      </c>
      <c r="K41" s="7">
        <v>0.40975292498756422</v>
      </c>
      <c r="L41" s="8">
        <v>0.33316967218428961</v>
      </c>
      <c r="M41" s="24">
        <v>64</v>
      </c>
    </row>
    <row r="42" spans="1:29" ht="17.25">
      <c r="A42" s="46" t="s">
        <v>36</v>
      </c>
      <c r="B42" s="17" t="s">
        <v>24</v>
      </c>
      <c r="C42" s="29">
        <v>0.52467475771864491</v>
      </c>
      <c r="D42" s="30">
        <v>0.73463237598506903</v>
      </c>
      <c r="E42" s="30">
        <v>0.8455776722309184</v>
      </c>
      <c r="F42" s="30">
        <v>0.17808217923402292</v>
      </c>
      <c r="G42" s="30">
        <v>0.80873935391421248</v>
      </c>
      <c r="H42" s="30">
        <v>0.96204290080685129</v>
      </c>
      <c r="I42" s="30">
        <v>0.92449843172896529</v>
      </c>
      <c r="J42" s="30">
        <v>0.61185191906588954</v>
      </c>
      <c r="K42" s="30">
        <v>0.43008542823653984</v>
      </c>
      <c r="L42" s="31">
        <v>0.35147218280867676</v>
      </c>
      <c r="M42" s="24">
        <v>63</v>
      </c>
      <c r="Q42" s="25"/>
      <c r="R42" s="42"/>
      <c r="S42" s="42"/>
      <c r="T42" s="42"/>
      <c r="U42" s="42"/>
      <c r="V42" s="42"/>
      <c r="W42" s="42"/>
      <c r="X42" s="42"/>
      <c r="Y42" s="42"/>
      <c r="Z42" s="42"/>
    </row>
    <row r="43" spans="1:29" ht="17.25">
      <c r="A43" s="46" t="s">
        <v>37</v>
      </c>
      <c r="B43" s="17" t="s">
        <v>28</v>
      </c>
      <c r="C43" s="6">
        <v>0.77324126723611597</v>
      </c>
      <c r="D43" s="7">
        <v>0.92876798722097953</v>
      </c>
      <c r="E43" s="7">
        <v>0.39818476555242643</v>
      </c>
      <c r="F43" s="7">
        <v>0.59199553488811429</v>
      </c>
      <c r="G43" s="7">
        <v>0.14366439422905541</v>
      </c>
      <c r="H43" s="7">
        <v>0.89160951803031807</v>
      </c>
      <c r="I43" s="7">
        <v>0.91442969176229805</v>
      </c>
      <c r="J43" s="7">
        <v>0.58580584067245745</v>
      </c>
      <c r="K43" s="7">
        <v>0.91950155888348772</v>
      </c>
      <c r="L43" s="8">
        <v>0.49190577431035598</v>
      </c>
      <c r="M43" s="24">
        <v>61</v>
      </c>
      <c r="Q43" s="25"/>
      <c r="R43" s="42"/>
      <c r="S43" s="42"/>
      <c r="T43" s="42"/>
      <c r="U43" s="42"/>
      <c r="V43" s="42"/>
      <c r="W43" s="42"/>
      <c r="X43" s="42"/>
      <c r="Y43" s="42"/>
      <c r="Z43" s="42"/>
    </row>
    <row r="44" spans="1:29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Q44" s="25"/>
      <c r="R44" s="42"/>
      <c r="S44" s="42"/>
      <c r="T44" s="42"/>
      <c r="U44" s="42"/>
      <c r="V44" s="42"/>
      <c r="W44" s="42"/>
      <c r="X44" s="42"/>
      <c r="Y44" s="42"/>
      <c r="Z44" s="42"/>
    </row>
    <row r="45" spans="1:29" ht="17.25">
      <c r="B45" s="14"/>
      <c r="C45" s="2"/>
      <c r="D45" s="2"/>
      <c r="E45" s="2"/>
      <c r="F45" s="2"/>
      <c r="G45" s="2"/>
      <c r="H45" s="2"/>
      <c r="I45" s="2"/>
      <c r="J45" s="2"/>
      <c r="K45" s="2"/>
      <c r="L45" s="2"/>
      <c r="M45" s="20" t="s">
        <v>9</v>
      </c>
      <c r="N45" s="20" t="s">
        <v>10</v>
      </c>
      <c r="Q45" s="25"/>
      <c r="R45" s="42"/>
      <c r="S45" s="42"/>
      <c r="T45" s="42"/>
      <c r="U45" s="42"/>
      <c r="V45" s="42"/>
      <c r="W45" s="42"/>
      <c r="X45" s="42"/>
      <c r="Y45" s="42"/>
      <c r="Z45" s="42"/>
    </row>
    <row r="46" spans="1:29">
      <c r="A46" s="46" t="s">
        <v>38</v>
      </c>
      <c r="B46" s="17" t="s">
        <v>16</v>
      </c>
      <c r="C46" s="43">
        <v>0.26283662327392177</v>
      </c>
      <c r="D46" s="43">
        <v>0.30671305433266327</v>
      </c>
      <c r="E46" s="43">
        <v>0.90314219060953049</v>
      </c>
      <c r="F46" s="43">
        <v>6.2727967191563705E-3</v>
      </c>
      <c r="G46" s="43">
        <v>0.68699881398537566</v>
      </c>
      <c r="H46" s="43">
        <v>0.1421626036839283</v>
      </c>
      <c r="I46" s="43">
        <v>0.97023216057207184</v>
      </c>
      <c r="J46" s="43">
        <v>0.4552753974189826</v>
      </c>
      <c r="K46" s="43">
        <v>0.85959715263373104</v>
      </c>
      <c r="L46" s="43">
        <v>0.79850968981792203</v>
      </c>
      <c r="M46" s="14">
        <f>SUM(E37,G37,I37,K37,L37)</f>
        <v>30</v>
      </c>
      <c r="N46" s="14">
        <f>SUM(E38,G38,I38,K38,L38)</f>
        <v>47</v>
      </c>
    </row>
    <row r="47" spans="1:29">
      <c r="B47" s="17" t="s">
        <v>24</v>
      </c>
      <c r="C47" s="44">
        <v>0.61327261916479325</v>
      </c>
      <c r="D47" s="44">
        <v>0.61541400460433504</v>
      </c>
      <c r="E47" s="44">
        <v>0.99323834347395556</v>
      </c>
      <c r="F47" s="44">
        <v>0.83824680530354678</v>
      </c>
      <c r="G47" s="44">
        <v>0.13833198357903764</v>
      </c>
      <c r="H47" s="44">
        <v>0.49404467811629693</v>
      </c>
      <c r="I47" s="44">
        <v>0.8941054866838507</v>
      </c>
      <c r="J47" s="44">
        <v>2.5462694364275396E-2</v>
      </c>
      <c r="K47" s="44">
        <v>0.92057061379702465</v>
      </c>
      <c r="L47" s="44">
        <v>0.89134011128153834</v>
      </c>
      <c r="M47" s="14">
        <f>SUM(C37,D37,E37,F37,I37,K37,L37)</f>
        <v>44</v>
      </c>
      <c r="N47" s="14">
        <f>SUM(C38,D38,E38,F38,I38,K38,L38)</f>
        <v>69</v>
      </c>
      <c r="S47" s="32" t="s">
        <v>8</v>
      </c>
      <c r="T47" s="33">
        <v>1</v>
      </c>
      <c r="U47" s="33">
        <v>2</v>
      </c>
      <c r="V47" s="33">
        <v>3</v>
      </c>
      <c r="W47" s="33">
        <v>4</v>
      </c>
      <c r="X47" s="33">
        <v>5</v>
      </c>
      <c r="Y47" s="33">
        <v>6</v>
      </c>
      <c r="Z47" s="33">
        <v>7</v>
      </c>
      <c r="AA47" s="33">
        <v>8</v>
      </c>
      <c r="AB47" s="33">
        <v>9</v>
      </c>
      <c r="AC47" s="34">
        <v>10</v>
      </c>
    </row>
    <row r="48" spans="1:29">
      <c r="B48" s="17" t="s">
        <v>28</v>
      </c>
      <c r="C48" s="45">
        <v>0.30049224575830291</v>
      </c>
      <c r="D48" s="45">
        <v>0.44142352481044178</v>
      </c>
      <c r="E48" s="45">
        <v>1.539944626975831E-2</v>
      </c>
      <c r="F48" s="45">
        <v>0.93771826649251877</v>
      </c>
      <c r="G48" s="45">
        <v>0.47558798445744632</v>
      </c>
      <c r="H48" s="45">
        <v>0.96277364939807275</v>
      </c>
      <c r="I48" s="45">
        <v>0.81179584903484037</v>
      </c>
      <c r="J48" s="45">
        <v>0.79117876719741231</v>
      </c>
      <c r="K48" s="45">
        <v>0.72915986395552412</v>
      </c>
      <c r="L48" s="45">
        <v>0.46808657078451588</v>
      </c>
      <c r="M48" s="14">
        <f>SUM(K37,J37,I37,H37,F37)</f>
        <v>42</v>
      </c>
      <c r="N48" s="14">
        <f>SUM(K38,J38,I38,H38,F38)</f>
        <v>37</v>
      </c>
      <c r="S48" s="35" t="s">
        <v>9</v>
      </c>
      <c r="T48" s="23">
        <v>7</v>
      </c>
      <c r="U48" s="23">
        <v>12</v>
      </c>
      <c r="V48" s="23">
        <v>3</v>
      </c>
      <c r="W48" s="23">
        <v>4</v>
      </c>
      <c r="X48" s="23">
        <v>9</v>
      </c>
      <c r="Y48" s="23">
        <v>6</v>
      </c>
      <c r="Z48" s="23">
        <v>11</v>
      </c>
      <c r="AA48" s="23">
        <v>15</v>
      </c>
      <c r="AB48" s="23">
        <v>6</v>
      </c>
      <c r="AC48" s="36">
        <v>1</v>
      </c>
    </row>
    <row r="49" spans="1:31" ht="17.25">
      <c r="C49" s="2"/>
      <c r="D49" s="2"/>
      <c r="E49" s="2"/>
      <c r="F49" s="2"/>
      <c r="G49" s="2"/>
      <c r="H49" s="2"/>
      <c r="I49" s="2"/>
      <c r="J49" s="2"/>
      <c r="K49" s="2"/>
      <c r="L49" s="2"/>
      <c r="S49" s="37" t="s">
        <v>10</v>
      </c>
      <c r="T49" s="38">
        <v>14</v>
      </c>
      <c r="U49" s="38">
        <v>2</v>
      </c>
      <c r="V49" s="38">
        <v>12</v>
      </c>
      <c r="W49" s="38">
        <v>14</v>
      </c>
      <c r="X49" s="38">
        <v>8</v>
      </c>
      <c r="Y49" s="38">
        <v>3</v>
      </c>
      <c r="Z49" s="38">
        <v>10</v>
      </c>
      <c r="AA49" s="38">
        <v>2</v>
      </c>
      <c r="AB49" s="38">
        <v>8</v>
      </c>
      <c r="AC49" s="39">
        <v>9</v>
      </c>
    </row>
    <row r="50" spans="1:31">
      <c r="Z50" t="s">
        <v>39</v>
      </c>
    </row>
    <row r="51" spans="1:31">
      <c r="A51" s="41" t="s">
        <v>40</v>
      </c>
      <c r="B51" s="14" t="s">
        <v>41</v>
      </c>
      <c r="C51" s="15">
        <v>1</v>
      </c>
      <c r="D51" s="15">
        <v>2</v>
      </c>
      <c r="E51" s="15">
        <v>3</v>
      </c>
      <c r="F51" s="15">
        <v>4</v>
      </c>
      <c r="G51" s="15">
        <v>5</v>
      </c>
      <c r="H51" s="15">
        <v>6</v>
      </c>
      <c r="I51" s="15">
        <v>7</v>
      </c>
      <c r="J51" s="15">
        <v>8</v>
      </c>
      <c r="K51" s="15">
        <v>9</v>
      </c>
      <c r="L51" s="15">
        <v>10</v>
      </c>
      <c r="M51" s="20" t="s">
        <v>9</v>
      </c>
      <c r="N51" s="20" t="s">
        <v>10</v>
      </c>
      <c r="P51" s="14" t="s">
        <v>42</v>
      </c>
      <c r="Q51" s="14" t="s">
        <v>43</v>
      </c>
      <c r="S51" s="14" t="s">
        <v>41</v>
      </c>
      <c r="T51" s="15">
        <v>1</v>
      </c>
      <c r="U51" s="15">
        <v>2</v>
      </c>
      <c r="V51" s="15">
        <v>3</v>
      </c>
      <c r="W51" s="15">
        <v>4</v>
      </c>
      <c r="X51" s="15">
        <v>5</v>
      </c>
      <c r="Y51" s="15">
        <v>6</v>
      </c>
      <c r="Z51" s="15">
        <v>7</v>
      </c>
      <c r="AA51" s="15">
        <v>8</v>
      </c>
      <c r="AB51" s="15">
        <v>9</v>
      </c>
      <c r="AC51" s="15">
        <v>10</v>
      </c>
      <c r="AD51" s="20" t="s">
        <v>9</v>
      </c>
      <c r="AE51" s="20" t="s">
        <v>10</v>
      </c>
    </row>
    <row r="52" spans="1:31" ht="17.25">
      <c r="B52" s="16" t="s">
        <v>13</v>
      </c>
      <c r="C52" s="75">
        <v>0.77176764904681017</v>
      </c>
      <c r="D52" s="76">
        <v>0.39272809348645188</v>
      </c>
      <c r="E52" s="76">
        <v>0.42961695030541847</v>
      </c>
      <c r="F52" s="76">
        <v>0.2464902515296632</v>
      </c>
      <c r="G52" s="76">
        <v>6.0573917630979746E-2</v>
      </c>
      <c r="H52" s="76">
        <v>0.57406214278953294</v>
      </c>
      <c r="I52" s="76">
        <v>0.70815199506197679</v>
      </c>
      <c r="J52" s="76">
        <v>0.80379254280245982</v>
      </c>
      <c r="K52" s="76">
        <v>0.53541142487893989</v>
      </c>
      <c r="L52" s="77">
        <v>0.54539618830277692</v>
      </c>
      <c r="M52" s="14">
        <v>46</v>
      </c>
      <c r="N52" s="14">
        <v>46</v>
      </c>
      <c r="P52" s="47" t="s">
        <v>44</v>
      </c>
      <c r="Q52" s="48" t="s">
        <v>45</v>
      </c>
      <c r="S52" s="16" t="s">
        <v>13</v>
      </c>
      <c r="T52" s="58">
        <v>0.77176764904681017</v>
      </c>
      <c r="U52" s="59">
        <v>0.39272809348645188</v>
      </c>
      <c r="V52" s="59">
        <v>0.42961695030541847</v>
      </c>
      <c r="W52" s="59">
        <v>0.2464902515296632</v>
      </c>
      <c r="X52" s="59">
        <v>6.0573917630979746E-2</v>
      </c>
      <c r="Y52" s="68">
        <v>0.57406214278953294</v>
      </c>
      <c r="Z52" s="56">
        <v>0.27229742251882427</v>
      </c>
      <c r="AA52" s="56">
        <v>0.66911488242594852</v>
      </c>
      <c r="AB52" s="56">
        <v>0.13039916769069404</v>
      </c>
      <c r="AC52" s="57">
        <v>0.86065264779391937</v>
      </c>
      <c r="AD52" s="14">
        <f>SUM(AC48,AA48,Y48,T48)</f>
        <v>29</v>
      </c>
      <c r="AE52" s="14">
        <f>SUM(AC49,AA49,Y49,T49)</f>
        <v>28</v>
      </c>
    </row>
    <row r="53" spans="1:31" ht="17.25">
      <c r="A53" s="41" t="s">
        <v>46</v>
      </c>
      <c r="B53" s="17" t="s">
        <v>14</v>
      </c>
      <c r="C53" s="78">
        <v>0.58781004997268305</v>
      </c>
      <c r="D53" s="79">
        <v>3.1065720794542617E-2</v>
      </c>
      <c r="E53" s="79">
        <v>0.70651979602507031</v>
      </c>
      <c r="F53" s="79">
        <v>0.49617910373955798</v>
      </c>
      <c r="G53" s="79">
        <v>0.58388018826338839</v>
      </c>
      <c r="H53" s="79">
        <v>0.10394709632039734</v>
      </c>
      <c r="I53" s="79">
        <v>0.27229742251882427</v>
      </c>
      <c r="J53" s="79">
        <v>0.66911488242594852</v>
      </c>
      <c r="K53" s="79">
        <v>0.13039916769069404</v>
      </c>
      <c r="L53" s="80">
        <v>0.86065264779391937</v>
      </c>
      <c r="M53" s="14">
        <v>35</v>
      </c>
      <c r="N53" s="14">
        <v>45</v>
      </c>
      <c r="P53" s="49">
        <v>0.3356134380125716</v>
      </c>
      <c r="Q53" s="50">
        <v>0.75812083107154238</v>
      </c>
      <c r="S53" s="17" t="s">
        <v>14</v>
      </c>
      <c r="T53" s="55">
        <v>0.58781004997268282</v>
      </c>
      <c r="U53" s="56">
        <v>3.1065720794542617E-2</v>
      </c>
      <c r="V53" s="56">
        <v>0.70651979602507031</v>
      </c>
      <c r="W53" s="56">
        <v>0.49617910373955798</v>
      </c>
      <c r="X53" s="56">
        <v>0.58388018826338839</v>
      </c>
      <c r="Y53" s="72">
        <v>0.10394709632039734</v>
      </c>
      <c r="Z53" s="69">
        <v>0.70815199506197679</v>
      </c>
      <c r="AA53" s="59">
        <v>0.80379254280245982</v>
      </c>
      <c r="AB53" s="59">
        <v>0.53541142487893989</v>
      </c>
      <c r="AC53" s="60">
        <v>0.54539618830277692</v>
      </c>
      <c r="AD53" s="14">
        <v>35</v>
      </c>
      <c r="AE53" s="14">
        <v>45</v>
      </c>
    </row>
    <row r="54" spans="1:31">
      <c r="A54" s="41" t="s">
        <v>47</v>
      </c>
      <c r="B54" s="14" t="s">
        <v>48</v>
      </c>
      <c r="C54" s="81"/>
      <c r="D54" s="81"/>
      <c r="E54" s="81"/>
      <c r="F54" s="81"/>
      <c r="G54" s="81"/>
      <c r="H54" s="81"/>
      <c r="I54" s="81"/>
      <c r="J54" s="81"/>
      <c r="K54" s="81"/>
      <c r="L54" s="81" t="s">
        <v>34</v>
      </c>
      <c r="M54" s="15"/>
      <c r="N54" s="15"/>
      <c r="P54" s="14">
        <v>6</v>
      </c>
      <c r="S54" s="14" t="s">
        <v>48</v>
      </c>
      <c r="T54" s="15"/>
      <c r="U54" s="15"/>
      <c r="V54" s="15"/>
      <c r="W54" s="15"/>
      <c r="X54" s="15"/>
      <c r="Y54" s="15"/>
      <c r="Z54" s="15"/>
      <c r="AA54" s="15"/>
      <c r="AB54" s="15"/>
      <c r="AC54" s="15" t="s">
        <v>34</v>
      </c>
      <c r="AD54" s="15"/>
      <c r="AE54" s="15"/>
    </row>
    <row r="55" spans="1:31" ht="17.25">
      <c r="B55" s="17" t="s">
        <v>16</v>
      </c>
      <c r="C55" s="82">
        <v>0.26283662327392177</v>
      </c>
      <c r="D55" s="82">
        <v>0.30671305433266327</v>
      </c>
      <c r="E55" s="82">
        <v>0.90314219060953049</v>
      </c>
      <c r="F55" s="82">
        <v>6.2727967191563705E-3</v>
      </c>
      <c r="G55" s="82">
        <v>0.68699881398537566</v>
      </c>
      <c r="H55" s="82">
        <v>0.1421626036839283</v>
      </c>
      <c r="I55" s="82">
        <v>0.97023216057207184</v>
      </c>
      <c r="J55" s="82">
        <v>0.4552753974189826</v>
      </c>
      <c r="K55" s="82">
        <v>0.85959715263373104</v>
      </c>
      <c r="L55" s="82">
        <v>0.79850968981792203</v>
      </c>
      <c r="M55" s="14">
        <v>30</v>
      </c>
      <c r="N55" s="14">
        <v>47</v>
      </c>
      <c r="P55" s="47" t="s">
        <v>44</v>
      </c>
      <c r="Q55" s="48" t="s">
        <v>45</v>
      </c>
      <c r="S55" s="17" t="s">
        <v>16</v>
      </c>
      <c r="T55" s="61">
        <v>0.26283662327392177</v>
      </c>
      <c r="U55" s="61">
        <v>0.30671305433266327</v>
      </c>
      <c r="V55" s="61">
        <v>0.90314219060953049</v>
      </c>
      <c r="W55" s="70">
        <v>6.2727967191563705E-3</v>
      </c>
      <c r="X55" s="56">
        <v>0.95680338261763009</v>
      </c>
      <c r="Y55" s="56">
        <v>0.25792990553629414</v>
      </c>
      <c r="Z55" s="56">
        <v>0.25910216937023778</v>
      </c>
      <c r="AA55" s="56">
        <v>0.49840956394060709</v>
      </c>
      <c r="AB55" s="56">
        <v>0.2662481366569579</v>
      </c>
      <c r="AC55" s="57">
        <v>0.98100519677574594</v>
      </c>
      <c r="AD55" s="14">
        <f>SUM(AC48,X48,V48)</f>
        <v>13</v>
      </c>
      <c r="AE55" s="14">
        <f>SUM(AC49,X49,V49)</f>
        <v>29</v>
      </c>
    </row>
    <row r="56" spans="1:31" ht="17.25">
      <c r="A56" s="41" t="s">
        <v>49</v>
      </c>
      <c r="B56" s="17" t="s">
        <v>17</v>
      </c>
      <c r="C56" s="78">
        <v>0.79945446562550138</v>
      </c>
      <c r="D56" s="79">
        <v>0.9251316869124443</v>
      </c>
      <c r="E56" s="79">
        <v>0.85301947164819802</v>
      </c>
      <c r="F56" s="79">
        <v>0.60382052229490146</v>
      </c>
      <c r="G56" s="79">
        <v>0.95680338261763009</v>
      </c>
      <c r="H56" s="79">
        <v>0.25792990553629414</v>
      </c>
      <c r="I56" s="79">
        <v>0.25910216937023778</v>
      </c>
      <c r="J56" s="79">
        <v>0.49840956394060709</v>
      </c>
      <c r="K56" s="79">
        <v>0.2662481366569579</v>
      </c>
      <c r="L56" s="80">
        <v>0.98100519677574594</v>
      </c>
      <c r="M56" s="14">
        <v>36</v>
      </c>
      <c r="N56" s="14">
        <v>67</v>
      </c>
      <c r="P56" s="49">
        <v>0.79600138256679565</v>
      </c>
      <c r="Q56" s="50">
        <v>0.78200085353537852</v>
      </c>
      <c r="S56" s="17" t="s">
        <v>17</v>
      </c>
      <c r="T56" s="55">
        <v>0.79945446562550138</v>
      </c>
      <c r="U56" s="56">
        <v>0.9251316869124443</v>
      </c>
      <c r="V56" s="56">
        <v>0.85301947164819802</v>
      </c>
      <c r="W56" s="72">
        <v>0.60382052229490146</v>
      </c>
      <c r="X56" s="71">
        <v>0.68699881398537566</v>
      </c>
      <c r="Y56" s="61">
        <v>0.1421626036839283</v>
      </c>
      <c r="Z56" s="61">
        <v>0.97023216057207184</v>
      </c>
      <c r="AA56" s="61">
        <v>0.4552753974189826</v>
      </c>
      <c r="AB56" s="61">
        <v>0.85959715263373104</v>
      </c>
      <c r="AC56" s="61">
        <v>0.79850968981792203</v>
      </c>
      <c r="AD56" s="50">
        <f>SUM(T48,U48,V48,W48,X48,Z48,AB48,AC48)</f>
        <v>53</v>
      </c>
      <c r="AE56" s="14">
        <f>SUM(T49,U49,V49,W49,X49,Z49,AB49,AC49)</f>
        <v>77</v>
      </c>
    </row>
    <row r="57" spans="1:31">
      <c r="A57" s="41" t="s">
        <v>47</v>
      </c>
      <c r="B57" s="14" t="s">
        <v>50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15"/>
      <c r="N57" s="15"/>
      <c r="P57" s="51">
        <v>4</v>
      </c>
      <c r="S57" s="14" t="s">
        <v>50</v>
      </c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 spans="1:31" ht="17.25">
      <c r="B58" s="17" t="s">
        <v>18</v>
      </c>
      <c r="C58" s="78">
        <v>0.32342776688757302</v>
      </c>
      <c r="D58" s="79">
        <v>0.5154661732085728</v>
      </c>
      <c r="E58" s="79">
        <v>0.35487864993311391</v>
      </c>
      <c r="F58" s="79">
        <v>0.17617437116727852</v>
      </c>
      <c r="G58" s="79">
        <v>0.20556382203498857</v>
      </c>
      <c r="H58" s="79">
        <v>0.27865010342813801</v>
      </c>
      <c r="I58" s="79">
        <v>0.46717252436536971</v>
      </c>
      <c r="J58" s="79">
        <v>0.12685002530069234</v>
      </c>
      <c r="K58" s="79">
        <v>0.77052325663925569</v>
      </c>
      <c r="L58" s="80">
        <v>8.1084425517868652E-2</v>
      </c>
      <c r="M58" s="14">
        <v>18</v>
      </c>
      <c r="N58" s="14">
        <v>10</v>
      </c>
      <c r="P58" s="47" t="s">
        <v>44</v>
      </c>
      <c r="Q58" s="48" t="s">
        <v>45</v>
      </c>
      <c r="S58" s="17" t="s">
        <v>18</v>
      </c>
      <c r="T58" s="52">
        <v>0.32342776688757302</v>
      </c>
      <c r="U58" s="53">
        <v>0.5154661732085728</v>
      </c>
      <c r="V58" s="53">
        <v>0.35487864993311391</v>
      </c>
      <c r="W58" s="53">
        <v>0.17617437116727852</v>
      </c>
      <c r="X58" s="53">
        <v>0.20556382203498857</v>
      </c>
      <c r="Y58" s="53">
        <v>0.27865010342813801</v>
      </c>
      <c r="Z58" s="53">
        <v>0.46717252436536971</v>
      </c>
      <c r="AA58" s="64">
        <v>0.12685002530069234</v>
      </c>
      <c r="AB58" s="73">
        <v>0.77052325663925569</v>
      </c>
      <c r="AC58" s="57">
        <v>1</v>
      </c>
      <c r="AD58" s="14">
        <f>SUM(AC48,AB48,U48)</f>
        <v>19</v>
      </c>
      <c r="AE58" s="14">
        <f>SUM(AC49,AB49,U49)</f>
        <v>19</v>
      </c>
    </row>
    <row r="59" spans="1:31" ht="17.25">
      <c r="B59" s="17" t="s">
        <v>19</v>
      </c>
      <c r="C59" s="78">
        <v>0.24645133575259814</v>
      </c>
      <c r="D59" s="79">
        <v>7.8894601877064985E-2</v>
      </c>
      <c r="E59" s="79">
        <v>0.74066441248249903</v>
      </c>
      <c r="F59" s="79">
        <v>0.62286475581141754</v>
      </c>
      <c r="G59" s="79">
        <v>0.84224346772915426</v>
      </c>
      <c r="H59" s="79">
        <v>5.9743460176182039E-2</v>
      </c>
      <c r="I59" s="79">
        <v>0.17912310732381165</v>
      </c>
      <c r="J59" s="79">
        <v>0.53080119885766985</v>
      </c>
      <c r="K59" s="79">
        <v>0.80304729311186729</v>
      </c>
      <c r="L59" s="80">
        <v>0.6944586309571199</v>
      </c>
      <c r="M59" s="14">
        <v>38</v>
      </c>
      <c r="N59" s="14">
        <v>53</v>
      </c>
      <c r="P59" s="49">
        <v>0.44613158195037772</v>
      </c>
      <c r="Q59" s="50">
        <v>0.91509475964773079</v>
      </c>
      <c r="S59" s="17" t="s">
        <v>19</v>
      </c>
      <c r="T59" s="55">
        <v>0.24645133575259814</v>
      </c>
      <c r="U59" s="56">
        <v>7.8894601877064985E-2</v>
      </c>
      <c r="V59" s="56">
        <v>0.74066441248249903</v>
      </c>
      <c r="W59" s="56">
        <v>0.62286475581141754</v>
      </c>
      <c r="X59" s="56">
        <v>0.84224346772915426</v>
      </c>
      <c r="Y59" s="56">
        <v>5.9743460176182039E-2</v>
      </c>
      <c r="Z59" s="56">
        <v>0.17912310732381165</v>
      </c>
      <c r="AA59" s="72">
        <v>0.53080119885766985</v>
      </c>
      <c r="AB59" s="65">
        <v>0.80304729311186729</v>
      </c>
      <c r="AC59" s="54">
        <v>0</v>
      </c>
      <c r="AD59" s="14">
        <f>SUM(AB48,AA48,X48,W48,V48)</f>
        <v>37</v>
      </c>
      <c r="AE59" s="14">
        <f>SUM(AB49,AA49,X49,W49,V49)</f>
        <v>44</v>
      </c>
    </row>
    <row r="60" spans="1:31">
      <c r="B60" s="19" t="s">
        <v>51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15"/>
      <c r="N60" s="15"/>
      <c r="P60" s="51">
        <v>8</v>
      </c>
      <c r="S60" s="19" t="s">
        <v>51</v>
      </c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 spans="1:31" ht="17.25">
      <c r="B61" s="17" t="s">
        <v>20</v>
      </c>
      <c r="C61" s="78">
        <v>0.68305916466673966</v>
      </c>
      <c r="D61" s="79">
        <v>0.26501690499064179</v>
      </c>
      <c r="E61" s="79">
        <v>0.59894671701890068</v>
      </c>
      <c r="F61" s="79">
        <v>0.76870871210666691</v>
      </c>
      <c r="G61" s="79">
        <v>0.80299164382700916</v>
      </c>
      <c r="H61" s="79">
        <v>0.14664487025718398</v>
      </c>
      <c r="I61" s="79">
        <v>0.94810296487115442</v>
      </c>
      <c r="J61" s="79">
        <v>3.2344972388293036E-2</v>
      </c>
      <c r="K61" s="79">
        <v>0.3089042367240834</v>
      </c>
      <c r="L61" s="80">
        <v>0.65428390206976772</v>
      </c>
      <c r="M61" s="14">
        <v>35</v>
      </c>
      <c r="N61" s="14">
        <v>75</v>
      </c>
      <c r="P61" s="47" t="s">
        <v>44</v>
      </c>
      <c r="Q61" s="48" t="s">
        <v>45</v>
      </c>
      <c r="S61" s="17" t="s">
        <v>20</v>
      </c>
      <c r="T61" s="66">
        <v>0.68305916466673966</v>
      </c>
      <c r="U61" s="56">
        <v>0.24213166692418331</v>
      </c>
      <c r="V61" s="56">
        <v>0.23687861312003278</v>
      </c>
      <c r="W61" s="56">
        <v>0.42886852025120314</v>
      </c>
      <c r="X61" s="56">
        <v>0.24033611847637271</v>
      </c>
      <c r="Y61" s="56">
        <v>0.33524495747066485</v>
      </c>
      <c r="Z61" s="56">
        <v>0.78671399837265688</v>
      </c>
      <c r="AA61" s="56">
        <v>0.17096870090665117</v>
      </c>
      <c r="AB61" s="56">
        <v>0.80986052069098124</v>
      </c>
      <c r="AC61" s="57">
        <v>0.69553203662377872</v>
      </c>
      <c r="AD61" s="14">
        <f>SUM(AC48,AB48,Z48,T48)</f>
        <v>25</v>
      </c>
      <c r="AE61" s="14">
        <f>SUM(AC49,AB49,Z49,T49)</f>
        <v>41</v>
      </c>
    </row>
    <row r="62" spans="1:31" ht="17.25">
      <c r="B62" s="17" t="s">
        <v>21</v>
      </c>
      <c r="C62" s="78">
        <v>0.78208481699088983</v>
      </c>
      <c r="D62" s="79">
        <v>0.24213166692418331</v>
      </c>
      <c r="E62" s="79">
        <v>0.23687861312003278</v>
      </c>
      <c r="F62" s="79">
        <v>0.42886852025120314</v>
      </c>
      <c r="G62" s="79">
        <v>0.24033611847637271</v>
      </c>
      <c r="H62" s="79">
        <v>0.33524495747066485</v>
      </c>
      <c r="I62" s="79">
        <v>0.78671399837265688</v>
      </c>
      <c r="J62" s="79">
        <v>0.17096870090665117</v>
      </c>
      <c r="K62" s="79">
        <v>0.80986052069098124</v>
      </c>
      <c r="L62" s="80">
        <v>0.69553203662377872</v>
      </c>
      <c r="M62" s="14">
        <v>25</v>
      </c>
      <c r="N62" s="14">
        <v>41</v>
      </c>
      <c r="P62" s="49">
        <v>0.1965223805599301</v>
      </c>
      <c r="Q62" s="50">
        <v>0.39286990785089992</v>
      </c>
      <c r="S62" s="17" t="s">
        <v>21</v>
      </c>
      <c r="T62" s="74">
        <v>0.78208481699088983</v>
      </c>
      <c r="U62" s="53">
        <v>0.26501690499064179</v>
      </c>
      <c r="V62" s="53">
        <v>0.59894671701890068</v>
      </c>
      <c r="W62" s="53">
        <v>0.76870871210666691</v>
      </c>
      <c r="X62" s="53">
        <v>0.80299164382700916</v>
      </c>
      <c r="Y62" s="53">
        <v>0.14664487025718398</v>
      </c>
      <c r="Z62" s="53">
        <v>0.94810296487115442</v>
      </c>
      <c r="AA62" s="53">
        <v>3.2344972388293036E-2</v>
      </c>
      <c r="AB62" s="53">
        <v>0.3089042367240834</v>
      </c>
      <c r="AC62" s="54">
        <v>0.65428390206976772</v>
      </c>
      <c r="AD62" s="14">
        <f>SUM(AC48,Z48,X48,W48,V48,T48)</f>
        <v>35</v>
      </c>
      <c r="AE62" s="14">
        <f>SUM(AC49,Z49,W49,X49,V49,T49)</f>
        <v>67</v>
      </c>
    </row>
    <row r="63" spans="1:31">
      <c r="B63" s="19" t="s">
        <v>52</v>
      </c>
      <c r="C63" s="81">
        <v>1</v>
      </c>
      <c r="D63" s="81">
        <v>2</v>
      </c>
      <c r="E63" s="81">
        <v>3</v>
      </c>
      <c r="F63" s="81">
        <v>4</v>
      </c>
      <c r="G63" s="81">
        <v>5</v>
      </c>
      <c r="H63" s="81">
        <v>6</v>
      </c>
      <c r="I63" s="81">
        <v>7</v>
      </c>
      <c r="J63" s="81">
        <v>8</v>
      </c>
      <c r="K63" s="81">
        <v>9</v>
      </c>
      <c r="L63" s="81">
        <v>10</v>
      </c>
      <c r="M63" s="20" t="s">
        <v>9</v>
      </c>
      <c r="N63" s="20" t="s">
        <v>10</v>
      </c>
      <c r="P63" s="51">
        <v>1</v>
      </c>
      <c r="S63" s="19" t="s">
        <v>52</v>
      </c>
      <c r="T63" s="15">
        <v>1</v>
      </c>
      <c r="U63" s="15">
        <v>2</v>
      </c>
      <c r="V63" s="15">
        <v>3</v>
      </c>
      <c r="W63" s="15">
        <v>4</v>
      </c>
      <c r="X63" s="15">
        <v>5</v>
      </c>
      <c r="Y63" s="15">
        <v>6</v>
      </c>
      <c r="Z63" s="15">
        <v>7</v>
      </c>
      <c r="AA63" s="15">
        <v>8</v>
      </c>
      <c r="AB63" s="15">
        <v>9</v>
      </c>
      <c r="AC63" s="15">
        <v>10</v>
      </c>
      <c r="AD63" s="20" t="s">
        <v>9</v>
      </c>
      <c r="AE63" s="20" t="s">
        <v>10</v>
      </c>
    </row>
    <row r="64" spans="1:31" ht="17.25">
      <c r="B64" s="17" t="s">
        <v>22</v>
      </c>
      <c r="C64" s="78">
        <v>1.4304347621399871E-2</v>
      </c>
      <c r="D64" s="79">
        <v>0.90289664182723361</v>
      </c>
      <c r="E64" s="79">
        <v>0.76247572328266333</v>
      </c>
      <c r="F64" s="79">
        <v>0.41830866328616723</v>
      </c>
      <c r="G64" s="79">
        <v>0.35606240838740211</v>
      </c>
      <c r="H64" s="79">
        <v>0.6172197431092411</v>
      </c>
      <c r="I64" s="79">
        <v>0.55508157940083991</v>
      </c>
      <c r="J64" s="79">
        <v>0.65088376130273295</v>
      </c>
      <c r="K64" s="79">
        <v>0.33830495881384559</v>
      </c>
      <c r="L64" s="80">
        <v>0.33968920015223703</v>
      </c>
      <c r="M64" s="14">
        <v>47</v>
      </c>
      <c r="N64" s="14">
        <v>29</v>
      </c>
      <c r="P64" s="47" t="s">
        <v>44</v>
      </c>
      <c r="Q64" s="48" t="s">
        <v>45</v>
      </c>
      <c r="S64" s="17" t="s">
        <v>22</v>
      </c>
      <c r="T64" s="52">
        <v>1.4304347621399871E-2</v>
      </c>
      <c r="U64" s="53">
        <v>0.90289664182723361</v>
      </c>
      <c r="V64" s="53">
        <v>0.76247572328266333</v>
      </c>
      <c r="W64" s="64">
        <v>0.41830866328616723</v>
      </c>
      <c r="X64" s="73">
        <v>0.35606240838740211</v>
      </c>
      <c r="Y64" s="56">
        <v>0</v>
      </c>
      <c r="Z64" s="56">
        <v>0</v>
      </c>
      <c r="AA64" s="56">
        <v>1</v>
      </c>
      <c r="AB64" s="56">
        <v>1</v>
      </c>
      <c r="AC64" s="57">
        <v>1</v>
      </c>
      <c r="AD64" s="14">
        <f>SUM(AC48,AB48,AA48,V48,U48)</f>
        <v>37</v>
      </c>
      <c r="AE64" s="14">
        <f>SUM(AC49,AB49,AA49,V49,U49)</f>
        <v>33</v>
      </c>
    </row>
    <row r="65" spans="2:31" ht="17.25">
      <c r="B65" s="17" t="s">
        <v>23</v>
      </c>
      <c r="C65" s="78">
        <v>3.7083013668782527E-2</v>
      </c>
      <c r="D65" s="79">
        <v>0.18447681250162107</v>
      </c>
      <c r="E65" s="79">
        <v>0.65513023811284921</v>
      </c>
      <c r="F65" s="79">
        <v>0.50723839854909092</v>
      </c>
      <c r="G65" s="79">
        <v>0.29424145782513778</v>
      </c>
      <c r="H65" s="79">
        <v>1.1547893326275593E-2</v>
      </c>
      <c r="I65" s="79">
        <v>0.36713809849464407</v>
      </c>
      <c r="J65" s="79">
        <v>0.81587932817614872</v>
      </c>
      <c r="K65" s="79">
        <v>0.53614514128779089</v>
      </c>
      <c r="L65" s="80">
        <v>0.7468660326894172</v>
      </c>
      <c r="M65" s="14">
        <v>29</v>
      </c>
      <c r="N65" s="14">
        <v>45</v>
      </c>
      <c r="P65" s="49">
        <v>0.42188496586401081</v>
      </c>
      <c r="Q65" s="50">
        <v>0.49336390328085733</v>
      </c>
      <c r="S65" s="17" t="s">
        <v>23</v>
      </c>
      <c r="T65" s="55">
        <v>3.7083013668782527E-2</v>
      </c>
      <c r="U65" s="56">
        <v>0.18447681250162107</v>
      </c>
      <c r="V65" s="56">
        <v>0.65513023811284921</v>
      </c>
      <c r="W65" s="72">
        <v>0.50723839854909092</v>
      </c>
      <c r="X65" s="65">
        <v>0.35606240838740211</v>
      </c>
      <c r="Y65" s="53">
        <v>0.6172197431092411</v>
      </c>
      <c r="Z65" s="53">
        <v>0.55508157940083991</v>
      </c>
      <c r="AA65" s="53">
        <v>0.65088376130273295</v>
      </c>
      <c r="AB65" s="53">
        <v>0.33830495881384559</v>
      </c>
      <c r="AC65" s="54">
        <v>0.33968920015223703</v>
      </c>
      <c r="AD65" s="14">
        <f>SUM(AA48,Z48,Y48,W48,V48)</f>
        <v>39</v>
      </c>
      <c r="AE65" s="14">
        <f>SUM(AA49,Z49,Y49,W49,V49)</f>
        <v>41</v>
      </c>
    </row>
    <row r="66" spans="2:31">
      <c r="B66" s="14" t="s">
        <v>53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15"/>
      <c r="N66" s="15"/>
      <c r="P66" s="51">
        <v>4</v>
      </c>
      <c r="S66" s="14" t="s">
        <v>53</v>
      </c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 spans="2:31">
      <c r="B67" s="17" t="s">
        <v>24</v>
      </c>
      <c r="C67" s="83">
        <v>0.61327261916479325</v>
      </c>
      <c r="D67" s="83">
        <v>0.61541400460433504</v>
      </c>
      <c r="E67" s="83">
        <v>0.99323834347395556</v>
      </c>
      <c r="F67" s="83">
        <v>0.83824680530354678</v>
      </c>
      <c r="G67" s="83">
        <v>0.13833198357903764</v>
      </c>
      <c r="H67" s="83">
        <v>0.49404467811629693</v>
      </c>
      <c r="I67" s="83">
        <v>0.8941054866838507</v>
      </c>
      <c r="J67" s="83">
        <v>2.5462694364275396E-2</v>
      </c>
      <c r="K67" s="83">
        <v>0.92057061379702465</v>
      </c>
      <c r="L67" s="83">
        <v>0.89134011128153834</v>
      </c>
      <c r="M67" s="14">
        <v>44</v>
      </c>
      <c r="N67" s="14">
        <v>69</v>
      </c>
      <c r="P67" s="48" t="s">
        <v>44</v>
      </c>
      <c r="Q67" s="48" t="s">
        <v>45</v>
      </c>
      <c r="S67" s="17" t="s">
        <v>24</v>
      </c>
      <c r="T67" s="62">
        <v>0.61327261916479325</v>
      </c>
      <c r="U67" s="62">
        <v>0.61541400460433504</v>
      </c>
      <c r="V67" s="62">
        <v>0.99323834347395556</v>
      </c>
      <c r="W67" s="62">
        <v>0.83824680530354678</v>
      </c>
      <c r="X67" s="62">
        <v>0.13833198357903764</v>
      </c>
      <c r="Y67" s="62">
        <v>0.49404467811629693</v>
      </c>
      <c r="Z67" s="62">
        <v>0.8941054866838507</v>
      </c>
      <c r="AA67" s="62">
        <v>2.5462694364275396E-2</v>
      </c>
      <c r="AB67" s="62">
        <v>0.92057061379702465</v>
      </c>
      <c r="AC67" s="62">
        <v>0.89134011128153834</v>
      </c>
      <c r="AD67" s="14">
        <f>SUM(AC83,AB83,Z83,W83,V83,U83,T83)</f>
        <v>44</v>
      </c>
      <c r="AE67" s="14">
        <f>SUM(AC84,AB84,Z84,W84,V84,U84,T84)</f>
        <v>69</v>
      </c>
    </row>
    <row r="68" spans="2:31" ht="17.25">
      <c r="B68" s="17" t="s">
        <v>25</v>
      </c>
      <c r="C68" s="78">
        <v>0.30956191189471771</v>
      </c>
      <c r="D68" s="79">
        <v>0.50755869122515374</v>
      </c>
      <c r="E68" s="79">
        <v>0.59859399314488981</v>
      </c>
      <c r="F68" s="79">
        <v>0.74822951097790757</v>
      </c>
      <c r="G68" s="79">
        <v>4.3216685793282306E-2</v>
      </c>
      <c r="H68" s="79">
        <v>0.50150791526077232</v>
      </c>
      <c r="I68" s="79">
        <v>0.53277001309339012</v>
      </c>
      <c r="J68" s="79">
        <v>2.1324209579060782E-2</v>
      </c>
      <c r="K68" s="79">
        <v>2.7804290147475763E-2</v>
      </c>
      <c r="L68" s="80">
        <v>0.73187587597006432</v>
      </c>
      <c r="M68" s="14">
        <v>37</v>
      </c>
      <c r="N68" s="14">
        <v>50</v>
      </c>
      <c r="P68" s="50">
        <v>0.96578743344133089</v>
      </c>
      <c r="Q68" s="50">
        <v>0.31780202552781889</v>
      </c>
      <c r="S68" s="17" t="s">
        <v>25</v>
      </c>
      <c r="T68" s="55">
        <v>0.30956191189471771</v>
      </c>
      <c r="U68" s="56">
        <v>0.50755869122515374</v>
      </c>
      <c r="V68" s="56">
        <v>0.59859399314488981</v>
      </c>
      <c r="W68" s="56">
        <v>0.74822951097790757</v>
      </c>
      <c r="X68" s="56">
        <v>4.3216685793282306E-2</v>
      </c>
      <c r="Y68" s="56">
        <v>0.50150791526077232</v>
      </c>
      <c r="Z68" s="56">
        <v>0.53277001309339012</v>
      </c>
      <c r="AA68" s="56">
        <v>2.1324209579060782E-2</v>
      </c>
      <c r="AB68" s="56">
        <v>2.7804290147475763E-2</v>
      </c>
      <c r="AC68" s="57">
        <v>0.73187587597006432</v>
      </c>
      <c r="AD68" s="14">
        <f>SUM(AC83,Z83,Y83,W83,V83,U83)</f>
        <v>37</v>
      </c>
      <c r="AE68" s="14">
        <f>SUM(AC84,Z84,Y84,W84,V84,U84)</f>
        <v>50</v>
      </c>
    </row>
    <row r="69" spans="2:31">
      <c r="B69" s="14" t="s">
        <v>54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15"/>
      <c r="N69" s="15"/>
      <c r="S69" s="14" t="s">
        <v>54</v>
      </c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 spans="2:31" ht="17.25">
      <c r="B70" s="17" t="s">
        <v>26</v>
      </c>
      <c r="C70" s="78">
        <v>0.94727076009182254</v>
      </c>
      <c r="D70" s="79">
        <v>0.7531802169431554</v>
      </c>
      <c r="E70" s="79">
        <v>0.15131189358867692</v>
      </c>
      <c r="F70" s="79">
        <v>0.11947046272650041</v>
      </c>
      <c r="G70" s="79">
        <v>0.17002749429365804</v>
      </c>
      <c r="H70" s="79">
        <v>0.37010963937359453</v>
      </c>
      <c r="I70" s="79">
        <v>0.56028575598736019</v>
      </c>
      <c r="J70" s="79">
        <v>0.95969875323526466</v>
      </c>
      <c r="K70" s="79">
        <v>0.96669434701425772</v>
      </c>
      <c r="L70" s="80">
        <v>0.87918003898867492</v>
      </c>
      <c r="M70" s="14">
        <v>52</v>
      </c>
      <c r="N70" s="14">
        <v>45</v>
      </c>
      <c r="P70" s="48" t="s">
        <v>44</v>
      </c>
      <c r="Q70" s="47" t="s">
        <v>45</v>
      </c>
      <c r="S70" s="17" t="s">
        <v>26</v>
      </c>
      <c r="T70" s="52">
        <v>0.94727076009182254</v>
      </c>
      <c r="U70" s="53">
        <v>0.7531802169431554</v>
      </c>
      <c r="V70" s="53">
        <v>0.15131189358867692</v>
      </c>
      <c r="W70" s="53">
        <v>0.11947046272650041</v>
      </c>
      <c r="X70" s="53">
        <v>0.17002749429365804</v>
      </c>
      <c r="Y70" s="53">
        <v>0.37010963937359453</v>
      </c>
      <c r="Z70" s="53">
        <v>0.56028575598736019</v>
      </c>
      <c r="AA70" s="53">
        <v>0.95969875323526466</v>
      </c>
      <c r="AB70" s="53">
        <v>0.96669434701425772</v>
      </c>
      <c r="AC70" s="54">
        <v>0.87918003898867492</v>
      </c>
      <c r="AD70" s="14">
        <f>SUM(AC83,AB83,AA83,Z83,U83,T83)</f>
        <v>52</v>
      </c>
      <c r="AE70" s="14">
        <f>SUM(AC84,AB84,AA84,Z84,U84,T84)</f>
        <v>45</v>
      </c>
    </row>
    <row r="71" spans="2:31" ht="17.25">
      <c r="B71" s="17" t="s">
        <v>27</v>
      </c>
      <c r="C71" s="78">
        <v>0.78362052445979169</v>
      </c>
      <c r="D71" s="79">
        <v>0.40887434908755449</v>
      </c>
      <c r="E71" s="79">
        <v>0.14649699082272383</v>
      </c>
      <c r="F71" s="79">
        <v>0.28107698841226447</v>
      </c>
      <c r="G71" s="79">
        <v>0.3325647407129847</v>
      </c>
      <c r="H71" s="79">
        <v>0.35609474304694533</v>
      </c>
      <c r="I71" s="79">
        <v>0.90325737460383138</v>
      </c>
      <c r="J71" s="79">
        <v>0.99566241948071466</v>
      </c>
      <c r="K71" s="79">
        <v>0.17376271263370879</v>
      </c>
      <c r="L71" s="80">
        <v>0.69875642271142835</v>
      </c>
      <c r="M71" s="14">
        <v>34</v>
      </c>
      <c r="N71" s="14">
        <v>35</v>
      </c>
      <c r="P71" s="50">
        <v>0.85486561877075107</v>
      </c>
      <c r="Q71" s="49">
        <v>4.6117118510956234E-2</v>
      </c>
      <c r="S71" s="17" t="s">
        <v>27</v>
      </c>
      <c r="T71" s="55">
        <v>0.78362052445979169</v>
      </c>
      <c r="U71" s="56">
        <v>0.40887434908755449</v>
      </c>
      <c r="V71" s="56">
        <v>0.14649699082272383</v>
      </c>
      <c r="W71" s="56">
        <v>0.28107698841226447</v>
      </c>
      <c r="X71" s="56">
        <v>0.3325647407129847</v>
      </c>
      <c r="Y71" s="56">
        <v>0.35609474304694533</v>
      </c>
      <c r="Z71" s="56">
        <v>0.90325737460383138</v>
      </c>
      <c r="AA71" s="56">
        <v>0.99566241948071466</v>
      </c>
      <c r="AB71" s="56">
        <v>0.17376271263370879</v>
      </c>
      <c r="AC71" s="57">
        <v>0.69875642271142835</v>
      </c>
      <c r="AD71" s="14">
        <f>SUM(AC83,AA83,Z83,T83)</f>
        <v>34</v>
      </c>
      <c r="AE71" s="14">
        <f>SUM(AC84,AA84,Z84,T84)</f>
        <v>35</v>
      </c>
    </row>
    <row r="72" spans="2:31">
      <c r="B72" s="14" t="s">
        <v>55</v>
      </c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15"/>
      <c r="N72" s="15"/>
      <c r="Q72" s="51">
        <v>9</v>
      </c>
      <c r="S72" s="14" t="s">
        <v>55</v>
      </c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 spans="2:31" ht="17.25">
      <c r="B73" s="17" t="s">
        <v>28</v>
      </c>
      <c r="C73" s="84">
        <v>0.30049224575830291</v>
      </c>
      <c r="D73" s="84">
        <v>0.44142352481044178</v>
      </c>
      <c r="E73" s="84">
        <v>1.539944626975831E-2</v>
      </c>
      <c r="F73" s="84">
        <v>0.93771826649251877</v>
      </c>
      <c r="G73" s="84">
        <v>0.47558798445744632</v>
      </c>
      <c r="H73" s="84">
        <v>0.96277364939807275</v>
      </c>
      <c r="I73" s="84">
        <v>0.81179584903484037</v>
      </c>
      <c r="J73" s="84">
        <v>0.79117876719741231</v>
      </c>
      <c r="K73" s="84">
        <v>0.72915986395552412</v>
      </c>
      <c r="L73" s="84">
        <v>0.46808657078451588</v>
      </c>
      <c r="M73" s="14">
        <v>37</v>
      </c>
      <c r="N73" s="14">
        <v>37</v>
      </c>
      <c r="P73" s="47" t="s">
        <v>44</v>
      </c>
      <c r="Q73" s="47" t="s">
        <v>45</v>
      </c>
      <c r="S73" s="17" t="s">
        <v>28</v>
      </c>
      <c r="T73" s="63">
        <v>0.30049224575830291</v>
      </c>
      <c r="U73" s="63">
        <v>0.44142352481044178</v>
      </c>
      <c r="V73" s="63">
        <v>1.539944626975831E-2</v>
      </c>
      <c r="W73" s="67">
        <v>0.93771826649251877</v>
      </c>
      <c r="X73" s="73">
        <v>0.9472805959083811</v>
      </c>
      <c r="Y73" s="56">
        <v>0.26844282522121798</v>
      </c>
      <c r="Z73" s="56">
        <v>0.68319082737147052</v>
      </c>
      <c r="AA73" s="56">
        <v>0.1341129376737239</v>
      </c>
      <c r="AB73" s="56">
        <v>0.63078564757749067</v>
      </c>
      <c r="AC73" s="57">
        <v>0.55075816200836492</v>
      </c>
      <c r="AD73" s="14">
        <f>SUM(AC83,AB83,Z83,X83,W83)</f>
        <v>31</v>
      </c>
      <c r="AE73" s="14">
        <f>SUM(AC84,AB84,Z84,X84,W84)</f>
        <v>49</v>
      </c>
    </row>
    <row r="74" spans="2:31" ht="17.25">
      <c r="B74" s="17" t="s">
        <v>29</v>
      </c>
      <c r="C74" s="78">
        <v>0.54292892921841174</v>
      </c>
      <c r="D74" s="79">
        <v>7.7978459850770454E-3</v>
      </c>
      <c r="E74" s="79">
        <v>0.35552954404421311</v>
      </c>
      <c r="F74" s="79">
        <v>0.42515334471651078</v>
      </c>
      <c r="G74" s="79">
        <v>0.9472805959083811</v>
      </c>
      <c r="H74" s="79">
        <v>0.26844282522121798</v>
      </c>
      <c r="I74" s="79">
        <v>0.68319082737147052</v>
      </c>
      <c r="J74" s="79">
        <v>0.1341129376737239</v>
      </c>
      <c r="K74" s="79">
        <v>0.63078564757749067</v>
      </c>
      <c r="L74" s="80">
        <v>0.55075816200836492</v>
      </c>
      <c r="M74" s="14">
        <v>34</v>
      </c>
      <c r="N74" s="14">
        <v>49</v>
      </c>
      <c r="P74" s="49">
        <v>0.39630703822491353</v>
      </c>
      <c r="Q74" s="49">
        <v>3.3557626582944033E-2</v>
      </c>
      <c r="S74" s="17" t="s">
        <v>29</v>
      </c>
      <c r="T74" s="55">
        <v>0.54292892921841174</v>
      </c>
      <c r="U74" s="56">
        <v>7.7978459850770454E-3</v>
      </c>
      <c r="V74" s="56">
        <v>0.35552954404421311</v>
      </c>
      <c r="W74" s="72">
        <v>0.42515334471651078</v>
      </c>
      <c r="X74" s="65">
        <v>0</v>
      </c>
      <c r="Y74" s="53">
        <v>1</v>
      </c>
      <c r="Z74" s="53">
        <v>1</v>
      </c>
      <c r="AA74" s="53">
        <v>1</v>
      </c>
      <c r="AB74" s="53">
        <v>1</v>
      </c>
      <c r="AC74" s="54">
        <v>0</v>
      </c>
      <c r="AD74" s="14">
        <f>SUM(AB83,AA83,Z83,Y83,T83)</f>
        <v>45</v>
      </c>
      <c r="AE74" s="14">
        <f>SUM(AB84,AA84,Z84,Y84,T84)</f>
        <v>37</v>
      </c>
    </row>
    <row r="75" spans="2:31">
      <c r="B75" s="14" t="s">
        <v>56</v>
      </c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15"/>
      <c r="N75" s="15"/>
      <c r="P75" s="51">
        <v>4</v>
      </c>
      <c r="Q75" s="51">
        <v>7</v>
      </c>
      <c r="S75" s="14" t="s">
        <v>56</v>
      </c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2:31" ht="17.25">
      <c r="B76" s="17" t="s">
        <v>30</v>
      </c>
      <c r="C76" s="78">
        <v>0.85125104004887364</v>
      </c>
      <c r="D76" s="79">
        <v>0.92455761548804505</v>
      </c>
      <c r="E76" s="79">
        <v>0.74428523235110178</v>
      </c>
      <c r="F76" s="79">
        <v>0.70274777277414735</v>
      </c>
      <c r="G76" s="79">
        <v>0.90016647139495798</v>
      </c>
      <c r="H76" s="79">
        <v>0.75220431607805227</v>
      </c>
      <c r="I76" s="79">
        <v>5.4539455492330191E-2</v>
      </c>
      <c r="J76" s="79">
        <v>0.1168356195495871</v>
      </c>
      <c r="K76" s="79">
        <v>0.64400467032111786</v>
      </c>
      <c r="L76" s="80">
        <v>0.51222162696244555</v>
      </c>
      <c r="M76" s="14">
        <v>48</v>
      </c>
      <c r="N76" s="14">
        <v>70</v>
      </c>
      <c r="P76" s="48" t="s">
        <v>44</v>
      </c>
      <c r="Q76" s="48" t="s">
        <v>45</v>
      </c>
      <c r="S76" s="17" t="s">
        <v>30</v>
      </c>
      <c r="T76" s="55">
        <v>0.85125104004887364</v>
      </c>
      <c r="U76" s="56">
        <v>0.92455761548804505</v>
      </c>
      <c r="V76" s="56">
        <v>0.74428523235110178</v>
      </c>
      <c r="W76" s="56">
        <v>0.70274777277414735</v>
      </c>
      <c r="X76" s="56">
        <v>0.90016647139495798</v>
      </c>
      <c r="Y76" s="56">
        <v>0.75220431607805227</v>
      </c>
      <c r="Z76" s="56">
        <v>5.4539455492330191E-2</v>
      </c>
      <c r="AA76" s="56">
        <v>0.1168356195495871</v>
      </c>
      <c r="AB76" s="56">
        <v>0.64400467032111786</v>
      </c>
      <c r="AC76" s="57">
        <v>0.51222162696244555</v>
      </c>
      <c r="AD76" s="14">
        <f>SUM(AC83,AB83,Y83,X83,W83,V83,U83,T83)</f>
        <v>48</v>
      </c>
      <c r="AE76" s="14">
        <f>SUM(AC84,AB84,Y84,X84,W84,V84,U84,T84)</f>
        <v>70</v>
      </c>
    </row>
    <row r="77" spans="2:31" ht="17.25">
      <c r="B77" s="17" t="s">
        <v>31</v>
      </c>
      <c r="C77" s="78">
        <v>0.65546588758031277</v>
      </c>
      <c r="D77" s="79">
        <v>0.12265494240416486</v>
      </c>
      <c r="E77" s="79">
        <v>0.40385466252248303</v>
      </c>
      <c r="F77" s="79">
        <v>0.51245137976150379</v>
      </c>
      <c r="G77" s="79">
        <v>0.31758690073087303</v>
      </c>
      <c r="H77" s="79">
        <v>0.25922768245279126</v>
      </c>
      <c r="I77" s="79">
        <v>0.17647070093533679</v>
      </c>
      <c r="J77" s="79">
        <v>0.9226042460476811</v>
      </c>
      <c r="K77" s="79">
        <v>0.62130972099974779</v>
      </c>
      <c r="L77" s="80">
        <v>0.73853514202326931</v>
      </c>
      <c r="M77" s="14">
        <v>33</v>
      </c>
      <c r="N77" s="14">
        <v>47</v>
      </c>
      <c r="P77" s="50">
        <v>0.80614088971651909</v>
      </c>
      <c r="Q77" s="50">
        <v>0.65600881358545493</v>
      </c>
      <c r="S77" s="17" t="s">
        <v>31</v>
      </c>
      <c r="T77" s="52">
        <v>0.65546588758031277</v>
      </c>
      <c r="U77" s="53">
        <v>0.12265494240416486</v>
      </c>
      <c r="V77" s="53">
        <v>0.40385466252248303</v>
      </c>
      <c r="W77" s="53">
        <v>0.51245137976150379</v>
      </c>
      <c r="X77" s="53">
        <v>0.31758690073087303</v>
      </c>
      <c r="Y77" s="53">
        <v>0.25922768245279126</v>
      </c>
      <c r="Z77" s="53">
        <v>0.17647070093533679</v>
      </c>
      <c r="AA77" s="53">
        <v>0.9226042460476811</v>
      </c>
      <c r="AB77" s="53">
        <v>0.62130972099974779</v>
      </c>
      <c r="AC77" s="54">
        <v>0.73853514202326931</v>
      </c>
      <c r="AD77" s="14">
        <f>SUM(AC83,AB83,AA83,W83,T83)</f>
        <v>33</v>
      </c>
      <c r="AE77" s="14">
        <f>SUM(AC84,AB84,AA84,W84,T84)</f>
        <v>47</v>
      </c>
    </row>
    <row r="78" spans="2:31">
      <c r="B78" s="14" t="s">
        <v>57</v>
      </c>
      <c r="C78" s="81">
        <v>1</v>
      </c>
      <c r="D78" s="81">
        <v>2</v>
      </c>
      <c r="E78" s="81">
        <v>3</v>
      </c>
      <c r="F78" s="81">
        <v>4</v>
      </c>
      <c r="G78" s="81">
        <v>5</v>
      </c>
      <c r="H78" s="81">
        <v>6</v>
      </c>
      <c r="I78" s="81">
        <v>7</v>
      </c>
      <c r="J78" s="81">
        <v>8</v>
      </c>
      <c r="K78" s="81">
        <v>9</v>
      </c>
      <c r="L78" s="81">
        <v>10</v>
      </c>
      <c r="M78" s="20" t="s">
        <v>9</v>
      </c>
      <c r="N78" s="20" t="s">
        <v>10</v>
      </c>
      <c r="S78" s="14" t="s">
        <v>57</v>
      </c>
      <c r="T78" s="15">
        <v>1</v>
      </c>
      <c r="U78" s="15">
        <v>2</v>
      </c>
      <c r="V78" s="15">
        <v>3</v>
      </c>
      <c r="W78" s="15">
        <v>4</v>
      </c>
      <c r="X78" s="15">
        <v>5</v>
      </c>
      <c r="Y78" s="15">
        <v>6</v>
      </c>
      <c r="Z78" s="15">
        <v>7</v>
      </c>
      <c r="AA78" s="15">
        <v>8</v>
      </c>
      <c r="AB78" s="15">
        <v>9</v>
      </c>
      <c r="AC78" s="15">
        <v>10</v>
      </c>
      <c r="AD78" s="20" t="s">
        <v>9</v>
      </c>
      <c r="AE78" s="20" t="s">
        <v>10</v>
      </c>
    </row>
    <row r="79" spans="2:31" ht="17.25">
      <c r="B79" s="17" t="s">
        <v>32</v>
      </c>
      <c r="C79" s="78">
        <v>0.34339532159353214</v>
      </c>
      <c r="D79" s="79">
        <v>0.16834488732566122</v>
      </c>
      <c r="E79" s="79">
        <v>0.90427647919317544</v>
      </c>
      <c r="F79" s="79">
        <v>0.12223013466557209</v>
      </c>
      <c r="G79" s="79">
        <v>0.44910304373489529</v>
      </c>
      <c r="H79" s="79">
        <v>0.31915007254620253</v>
      </c>
      <c r="I79" s="79">
        <v>0.32955141135698052</v>
      </c>
      <c r="J79" s="79">
        <v>0.51143896409315537</v>
      </c>
      <c r="K79" s="79">
        <v>0.44700019075211417</v>
      </c>
      <c r="L79" s="80">
        <v>0.83448451117100686</v>
      </c>
      <c r="M79" s="14">
        <v>19</v>
      </c>
      <c r="N79" s="14">
        <v>23</v>
      </c>
      <c r="P79" s="48" t="s">
        <v>44</v>
      </c>
      <c r="Q79" s="48" t="s">
        <v>45</v>
      </c>
      <c r="S79" s="17" t="s">
        <v>32</v>
      </c>
      <c r="T79" s="55">
        <v>0.34339532159353214</v>
      </c>
      <c r="U79" s="56">
        <v>0.16834488732566122</v>
      </c>
      <c r="V79" s="56">
        <v>0.90427647919317544</v>
      </c>
      <c r="W79" s="56">
        <v>0.12223013466557209</v>
      </c>
      <c r="X79" s="56">
        <v>0.44910304373489529</v>
      </c>
      <c r="Y79" s="56">
        <v>0.31915007254620253</v>
      </c>
      <c r="Z79" s="56">
        <v>0.32955141135698052</v>
      </c>
      <c r="AA79" s="56">
        <v>0.51143896409315537</v>
      </c>
      <c r="AB79" s="56">
        <v>0.44700019075211417</v>
      </c>
      <c r="AC79" s="57">
        <v>0.83448451117100686</v>
      </c>
      <c r="AD79" s="14">
        <f>SUM(AC83,AA83,V83)</f>
        <v>19</v>
      </c>
      <c r="AE79" s="14">
        <f>SUM(AC84,AA84,V84)</f>
        <v>23</v>
      </c>
    </row>
    <row r="80" spans="2:31" ht="17.25">
      <c r="B80" s="18" t="s">
        <v>33</v>
      </c>
      <c r="C80" s="85">
        <v>0.52044972218288399</v>
      </c>
      <c r="D80" s="86">
        <v>0.81097510473981327</v>
      </c>
      <c r="E80" s="86">
        <v>0.34819054932012883</v>
      </c>
      <c r="F80" s="86">
        <v>0.61627198786656512</v>
      </c>
      <c r="G80" s="86">
        <v>0.50850079774216472</v>
      </c>
      <c r="H80" s="86">
        <v>0.45717048393189486</v>
      </c>
      <c r="I80" s="86">
        <v>0.41838592359216542</v>
      </c>
      <c r="J80" s="86">
        <v>0.53035536341501777</v>
      </c>
      <c r="K80" s="86">
        <v>0.39072171408861966</v>
      </c>
      <c r="L80" s="87">
        <v>0.26757591379748569</v>
      </c>
      <c r="M80" s="14">
        <v>47</v>
      </c>
      <c r="N80" s="14">
        <v>40</v>
      </c>
      <c r="P80" s="50">
        <v>0.89053436062030122</v>
      </c>
      <c r="Q80" s="50">
        <v>0.86726953587804589</v>
      </c>
      <c r="S80" s="18" t="s">
        <v>33</v>
      </c>
      <c r="T80" s="88">
        <v>0.52044972218288399</v>
      </c>
      <c r="U80" s="89">
        <v>0.81097510473981327</v>
      </c>
      <c r="V80" s="89">
        <v>0.34819054932012883</v>
      </c>
      <c r="W80" s="89">
        <v>0.61627198786656512</v>
      </c>
      <c r="X80" s="89">
        <v>0.50850079774216472</v>
      </c>
      <c r="Y80" s="89">
        <v>0.45717048393189486</v>
      </c>
      <c r="Z80" s="89">
        <v>0.41838592359216542</v>
      </c>
      <c r="AA80" s="89">
        <v>0.53035536341501777</v>
      </c>
      <c r="AB80" s="89">
        <v>0.39072171408861966</v>
      </c>
      <c r="AC80" s="90">
        <v>0.26757591379748569</v>
      </c>
      <c r="AD80" s="14">
        <f>SUM(AA83,X83,W83,U83,T83)</f>
        <v>47</v>
      </c>
      <c r="AE80" s="14">
        <v>40</v>
      </c>
    </row>
    <row r="82" spans="1:29">
      <c r="S82" s="32" t="s">
        <v>8</v>
      </c>
      <c r="T82" s="33">
        <v>1</v>
      </c>
      <c r="U82" s="33">
        <v>2</v>
      </c>
      <c r="V82" s="33">
        <v>3</v>
      </c>
      <c r="W82" s="33">
        <v>4</v>
      </c>
      <c r="X82" s="33">
        <v>5</v>
      </c>
      <c r="Y82" s="33">
        <v>6</v>
      </c>
      <c r="Z82" s="33">
        <v>7</v>
      </c>
      <c r="AA82" s="33">
        <v>8</v>
      </c>
      <c r="AB82" s="33">
        <v>9</v>
      </c>
      <c r="AC82" s="34">
        <v>10</v>
      </c>
    </row>
    <row r="83" spans="1:29">
      <c r="S83" s="35" t="s">
        <v>9</v>
      </c>
      <c r="T83" s="23">
        <v>7</v>
      </c>
      <c r="U83" s="23">
        <v>12</v>
      </c>
      <c r="V83" s="23">
        <v>3</v>
      </c>
      <c r="W83" s="23">
        <v>4</v>
      </c>
      <c r="X83" s="23">
        <v>9</v>
      </c>
      <c r="Y83" s="23">
        <v>6</v>
      </c>
      <c r="Z83" s="23">
        <v>11</v>
      </c>
      <c r="AA83" s="23">
        <v>15</v>
      </c>
      <c r="AB83" s="23">
        <v>6</v>
      </c>
      <c r="AC83" s="36">
        <v>1</v>
      </c>
    </row>
    <row r="84" spans="1:29">
      <c r="S84" s="37" t="s">
        <v>10</v>
      </c>
      <c r="T84" s="38">
        <v>14</v>
      </c>
      <c r="U84" s="38">
        <v>2</v>
      </c>
      <c r="V84" s="38">
        <v>12</v>
      </c>
      <c r="W84" s="38">
        <v>14</v>
      </c>
      <c r="X84" s="38">
        <v>8</v>
      </c>
      <c r="Y84" s="38">
        <v>3</v>
      </c>
      <c r="Z84" s="38">
        <v>10</v>
      </c>
      <c r="AA84" s="38">
        <v>2</v>
      </c>
      <c r="AB84" s="38">
        <v>8</v>
      </c>
      <c r="AC84" s="39">
        <v>9</v>
      </c>
    </row>
    <row r="87" spans="1:29">
      <c r="A87" s="94" t="s">
        <v>58</v>
      </c>
      <c r="B87" s="35" t="s">
        <v>9</v>
      </c>
      <c r="C87" s="23">
        <v>7</v>
      </c>
      <c r="D87" s="98">
        <v>12</v>
      </c>
      <c r="E87" s="23">
        <v>3</v>
      </c>
      <c r="F87" s="23">
        <v>4</v>
      </c>
      <c r="G87" s="23">
        <v>9</v>
      </c>
      <c r="H87" s="23">
        <v>6</v>
      </c>
      <c r="I87" s="23">
        <v>11</v>
      </c>
      <c r="J87" s="23">
        <v>15</v>
      </c>
      <c r="K87" s="23">
        <v>6</v>
      </c>
      <c r="L87" s="36">
        <v>1</v>
      </c>
    </row>
    <row r="88" spans="1:29">
      <c r="A88" s="94" t="s">
        <v>59</v>
      </c>
      <c r="B88" s="37" t="s">
        <v>10</v>
      </c>
      <c r="C88" s="38">
        <v>14</v>
      </c>
      <c r="D88" s="96">
        <v>2</v>
      </c>
      <c r="E88" s="38">
        <v>12</v>
      </c>
      <c r="F88" s="38">
        <v>14</v>
      </c>
      <c r="G88" s="38">
        <v>8</v>
      </c>
      <c r="H88" s="38">
        <v>3</v>
      </c>
      <c r="I88" s="38">
        <v>10</v>
      </c>
      <c r="J88" s="38">
        <v>2</v>
      </c>
      <c r="K88" s="38">
        <v>8</v>
      </c>
      <c r="L88" s="39">
        <v>9</v>
      </c>
    </row>
    <row r="89" spans="1:29" ht="17.25">
      <c r="A89" s="94" t="s">
        <v>60</v>
      </c>
      <c r="B89" s="17" t="s">
        <v>17</v>
      </c>
      <c r="C89" s="91">
        <v>0.79945446562550138</v>
      </c>
      <c r="D89" s="97">
        <v>0.9251316869124443</v>
      </c>
      <c r="E89" s="92">
        <v>0.85301947164819802</v>
      </c>
      <c r="F89" s="92">
        <v>0.60382052229490146</v>
      </c>
      <c r="G89" s="92">
        <v>0.68699881398537566</v>
      </c>
      <c r="H89" s="92">
        <v>0.1421626036839283</v>
      </c>
      <c r="I89" s="92">
        <v>0.97023216057207184</v>
      </c>
      <c r="J89" s="92">
        <v>0.4552753974189826</v>
      </c>
      <c r="K89" s="92">
        <v>0.85959715263373104</v>
      </c>
      <c r="L89" s="93">
        <v>0.79850968981792203</v>
      </c>
      <c r="M89" s="50">
        <v>53</v>
      </c>
    </row>
    <row r="90" spans="1:29">
      <c r="A90" s="94" t="s">
        <v>61</v>
      </c>
    </row>
    <row r="91" spans="1:29">
      <c r="A91" s="94" t="s">
        <v>62</v>
      </c>
      <c r="F91" t="s">
        <v>63</v>
      </c>
    </row>
    <row r="92" spans="1:29">
      <c r="A92" s="94" t="s">
        <v>64</v>
      </c>
    </row>
    <row r="93" spans="1:29" ht="17.25">
      <c r="A93" s="94" t="s">
        <v>65</v>
      </c>
      <c r="B93" s="17" t="s">
        <v>17</v>
      </c>
      <c r="C93" s="91">
        <v>0.79945446562550138</v>
      </c>
      <c r="D93" s="53">
        <v>0</v>
      </c>
      <c r="E93" s="92">
        <v>0.85301947164819802</v>
      </c>
      <c r="F93" s="92">
        <v>0.60382052229490146</v>
      </c>
      <c r="G93" s="92">
        <v>0.68699881398537566</v>
      </c>
      <c r="H93" s="92">
        <v>0.1421626036839283</v>
      </c>
      <c r="I93" s="92">
        <v>0.97023216057207184</v>
      </c>
      <c r="J93" s="92">
        <v>0.4552753974189826</v>
      </c>
      <c r="K93" s="92">
        <v>0.85959715263373104</v>
      </c>
      <c r="L93" s="93">
        <v>0.79850968981792203</v>
      </c>
      <c r="M93" s="49">
        <v>41</v>
      </c>
    </row>
    <row r="94" spans="1:29">
      <c r="A94" s="95" t="s">
        <v>66</v>
      </c>
    </row>
    <row r="95" spans="1:29">
      <c r="A95" s="94" t="s">
        <v>67</v>
      </c>
      <c r="S95" s="32" t="s">
        <v>8</v>
      </c>
      <c r="T95" s="33">
        <v>1</v>
      </c>
      <c r="U95" s="33">
        <v>2</v>
      </c>
      <c r="V95" s="33">
        <v>3</v>
      </c>
      <c r="W95" s="33">
        <v>4</v>
      </c>
      <c r="X95" s="33">
        <v>5</v>
      </c>
      <c r="Y95" s="33">
        <v>6</v>
      </c>
      <c r="Z95" s="33">
        <v>7</v>
      </c>
      <c r="AA95" s="33">
        <v>8</v>
      </c>
      <c r="AB95" s="33">
        <v>9</v>
      </c>
      <c r="AC95" s="34">
        <v>10</v>
      </c>
    </row>
    <row r="96" spans="1:29">
      <c r="S96" s="35" t="s">
        <v>9</v>
      </c>
      <c r="T96" s="23">
        <v>7</v>
      </c>
      <c r="U96" s="23">
        <v>12</v>
      </c>
      <c r="V96" s="23">
        <v>3</v>
      </c>
      <c r="W96" s="23">
        <v>4</v>
      </c>
      <c r="X96" s="23">
        <v>9</v>
      </c>
      <c r="Y96" s="23">
        <v>6</v>
      </c>
      <c r="Z96" s="23">
        <v>11</v>
      </c>
      <c r="AA96" s="23">
        <v>15</v>
      </c>
      <c r="AB96" s="23">
        <v>6</v>
      </c>
      <c r="AC96" s="36">
        <v>1</v>
      </c>
    </row>
    <row r="97" spans="1:31">
      <c r="S97" s="37" t="s">
        <v>10</v>
      </c>
      <c r="T97" s="38">
        <v>14</v>
      </c>
      <c r="U97" s="38">
        <v>2</v>
      </c>
      <c r="V97" s="38">
        <v>12</v>
      </c>
      <c r="W97" s="38">
        <v>14</v>
      </c>
      <c r="X97" s="38">
        <v>8</v>
      </c>
      <c r="Y97" s="38">
        <v>3</v>
      </c>
      <c r="Z97" s="38">
        <v>10</v>
      </c>
      <c r="AA97" s="38">
        <v>2</v>
      </c>
      <c r="AB97" s="38">
        <v>8</v>
      </c>
      <c r="AC97" s="39">
        <v>9</v>
      </c>
    </row>
    <row r="99" spans="1:31">
      <c r="B99" s="14" t="s">
        <v>41</v>
      </c>
      <c r="C99" s="81">
        <v>1</v>
      </c>
      <c r="D99" s="81">
        <v>2</v>
      </c>
      <c r="E99" s="81">
        <v>3</v>
      </c>
      <c r="F99" s="81">
        <v>4</v>
      </c>
      <c r="G99" s="81">
        <v>5</v>
      </c>
      <c r="H99" s="81">
        <v>6</v>
      </c>
      <c r="I99" s="81">
        <v>7</v>
      </c>
      <c r="J99" s="81">
        <v>8</v>
      </c>
      <c r="K99" s="81">
        <v>9</v>
      </c>
      <c r="L99" s="81">
        <v>10</v>
      </c>
      <c r="M99" s="20" t="s">
        <v>9</v>
      </c>
      <c r="N99" s="20" t="s">
        <v>10</v>
      </c>
      <c r="P99" s="14" t="s">
        <v>42</v>
      </c>
      <c r="Q99" s="14" t="s">
        <v>43</v>
      </c>
      <c r="S99" s="14" t="s">
        <v>41</v>
      </c>
      <c r="T99" s="81">
        <v>1</v>
      </c>
      <c r="U99" s="81">
        <v>2</v>
      </c>
      <c r="V99" s="81">
        <v>3</v>
      </c>
      <c r="W99" s="81">
        <v>4</v>
      </c>
      <c r="X99" s="81">
        <v>5</v>
      </c>
      <c r="Y99" s="81">
        <v>6</v>
      </c>
      <c r="Z99" s="81">
        <v>7</v>
      </c>
      <c r="AA99" s="81">
        <v>8</v>
      </c>
      <c r="AB99" s="81">
        <v>9</v>
      </c>
      <c r="AC99" s="81">
        <v>10</v>
      </c>
      <c r="AD99" s="20" t="s">
        <v>9</v>
      </c>
      <c r="AE99" s="20" t="s">
        <v>10</v>
      </c>
    </row>
    <row r="100" spans="1:31" ht="17.25">
      <c r="A100" s="41" t="s">
        <v>68</v>
      </c>
      <c r="B100" s="16" t="s">
        <v>13</v>
      </c>
      <c r="C100" s="79">
        <v>0.77176764904681017</v>
      </c>
      <c r="D100" s="79">
        <v>0.39272809348645188</v>
      </c>
      <c r="E100" s="79">
        <v>0.42961695030541847</v>
      </c>
      <c r="F100" s="79">
        <v>0.2464902515296632</v>
      </c>
      <c r="G100" s="79">
        <v>6.0573917630979746E-2</v>
      </c>
      <c r="H100" s="79">
        <v>0.57406214278953294</v>
      </c>
      <c r="I100" s="79">
        <v>0.27229742251882427</v>
      </c>
      <c r="J100" s="79">
        <v>0.66911488242594852</v>
      </c>
      <c r="K100" s="79">
        <v>0.13039916769069404</v>
      </c>
      <c r="L100" s="79">
        <v>0.86065264779391937</v>
      </c>
      <c r="M100" s="14">
        <v>29</v>
      </c>
      <c r="N100" s="14">
        <v>28</v>
      </c>
      <c r="P100" s="48" t="s">
        <v>44</v>
      </c>
      <c r="Q100" s="48" t="s">
        <v>45</v>
      </c>
      <c r="S100" s="16" t="s">
        <v>13</v>
      </c>
      <c r="T100" s="53">
        <v>0.77176764904681017</v>
      </c>
      <c r="U100" s="53">
        <v>0.39272809348645188</v>
      </c>
      <c r="V100" s="53">
        <v>0.42961695030541847</v>
      </c>
      <c r="W100" s="53">
        <v>0.2464902515296632</v>
      </c>
      <c r="X100" s="53">
        <v>6.0573917630979746E-2</v>
      </c>
      <c r="Y100" s="53">
        <v>0.57406214278953294</v>
      </c>
      <c r="Z100" s="53">
        <v>0.27229742251882427</v>
      </c>
      <c r="AA100" s="53">
        <v>0.66911488242594852</v>
      </c>
      <c r="AB100" s="53">
        <v>0.13039916769069404</v>
      </c>
      <c r="AC100" s="53">
        <v>0.86065264779391937</v>
      </c>
      <c r="AD100" s="14">
        <v>29</v>
      </c>
      <c r="AE100" s="14">
        <v>28</v>
      </c>
    </row>
    <row r="101" spans="1:31" ht="17.25">
      <c r="B101" s="17" t="s">
        <v>14</v>
      </c>
      <c r="C101" s="79">
        <v>0.58781004997268282</v>
      </c>
      <c r="D101" s="79">
        <v>3.1065720794542617E-2</v>
      </c>
      <c r="E101" s="79">
        <v>0.70651979602507031</v>
      </c>
      <c r="F101" s="79">
        <v>0.49617910373955798</v>
      </c>
      <c r="G101" s="79">
        <v>0.58388018826338839</v>
      </c>
      <c r="H101" s="79">
        <v>0.10394709632039734</v>
      </c>
      <c r="I101" s="79">
        <v>0.70815199506197679</v>
      </c>
      <c r="J101" s="79">
        <v>0.80379254280245982</v>
      </c>
      <c r="K101" s="79">
        <v>0.53541142487893989</v>
      </c>
      <c r="L101" s="79">
        <v>0.54539618830277692</v>
      </c>
      <c r="M101" s="14">
        <v>35</v>
      </c>
      <c r="N101" s="14">
        <v>45</v>
      </c>
      <c r="P101" s="50">
        <v>0.93677081027122622</v>
      </c>
      <c r="Q101" s="50">
        <v>0.45040657955745855</v>
      </c>
      <c r="S101" s="17" t="s">
        <v>14</v>
      </c>
      <c r="T101" s="56">
        <v>0.58781004997268282</v>
      </c>
      <c r="U101" s="56">
        <v>3.1065720794542617E-2</v>
      </c>
      <c r="V101" s="56">
        <v>0.70651979602507031</v>
      </c>
      <c r="W101" s="56">
        <v>0.49617910373955798</v>
      </c>
      <c r="X101" s="56">
        <v>0.58388018826338839</v>
      </c>
      <c r="Y101" s="56">
        <v>0.10394709632039734</v>
      </c>
      <c r="Z101" s="56">
        <v>0.70815199506197679</v>
      </c>
      <c r="AA101" s="56">
        <v>0.80379254280245982</v>
      </c>
      <c r="AB101" s="56">
        <v>0.53541142487893989</v>
      </c>
      <c r="AC101" s="56">
        <v>0.54539618830277692</v>
      </c>
      <c r="AD101" s="14">
        <v>35</v>
      </c>
      <c r="AE101" s="14">
        <v>45</v>
      </c>
    </row>
    <row r="102" spans="1:31">
      <c r="B102" s="14" t="s">
        <v>48</v>
      </c>
      <c r="C102" s="101"/>
      <c r="D102" s="101"/>
      <c r="E102" s="101"/>
      <c r="F102" s="101"/>
      <c r="G102" s="101"/>
      <c r="H102" s="101"/>
      <c r="I102" s="101"/>
      <c r="J102" s="101"/>
      <c r="K102" s="101"/>
      <c r="L102" s="101" t="s">
        <v>34</v>
      </c>
      <c r="M102" s="15"/>
      <c r="N102" s="15"/>
      <c r="S102" s="14" t="s">
        <v>48</v>
      </c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 t="s">
        <v>34</v>
      </c>
      <c r="AD102" s="15"/>
      <c r="AE102" s="15"/>
    </row>
    <row r="103" spans="1:31" ht="17.25">
      <c r="B103" s="17" t="s">
        <v>16</v>
      </c>
      <c r="C103" s="100">
        <v>0.26283662327392177</v>
      </c>
      <c r="D103" s="100">
        <v>0.30671305433266327</v>
      </c>
      <c r="E103" s="100">
        <v>0.90314219060953049</v>
      </c>
      <c r="F103" s="100">
        <v>6.2727967191563705E-3</v>
      </c>
      <c r="G103" s="79">
        <v>0.95680338261763009</v>
      </c>
      <c r="H103" s="79">
        <v>0.25792990553629414</v>
      </c>
      <c r="I103" s="79">
        <v>0.25910216937023778</v>
      </c>
      <c r="J103" s="79">
        <v>0.49840956394060709</v>
      </c>
      <c r="K103" s="79">
        <v>0.2662481366569579</v>
      </c>
      <c r="L103" s="79">
        <v>0.98100519677574594</v>
      </c>
      <c r="M103" s="14">
        <v>13</v>
      </c>
      <c r="N103" s="14">
        <v>29</v>
      </c>
      <c r="P103" s="48" t="s">
        <v>44</v>
      </c>
      <c r="Q103" s="48" t="s">
        <v>45</v>
      </c>
      <c r="S103" s="17" t="s">
        <v>16</v>
      </c>
      <c r="T103" s="99">
        <v>0.26283662327392177</v>
      </c>
      <c r="U103" s="99">
        <v>0.30671305433266327</v>
      </c>
      <c r="V103" s="99">
        <v>0.90314219060953049</v>
      </c>
      <c r="W103" s="99">
        <v>6.2727967191563705E-3</v>
      </c>
      <c r="X103" s="53">
        <v>0.95680338261763009</v>
      </c>
      <c r="Y103" s="53">
        <v>0.25792990553629414</v>
      </c>
      <c r="Z103" s="53">
        <v>0.25910216937023778</v>
      </c>
      <c r="AA103" s="53">
        <v>0.49840956394060709</v>
      </c>
      <c r="AB103" s="53">
        <v>0.2662481366569579</v>
      </c>
      <c r="AC103" s="53">
        <v>0.98100519677574594</v>
      </c>
      <c r="AD103" s="14">
        <v>13</v>
      </c>
      <c r="AE103" s="14">
        <v>29</v>
      </c>
    </row>
    <row r="104" spans="1:31" ht="17.25">
      <c r="B104" s="17" t="s">
        <v>17</v>
      </c>
      <c r="C104" s="78">
        <v>0.79945446562550138</v>
      </c>
      <c r="D104" s="79">
        <v>0</v>
      </c>
      <c r="E104" s="79">
        <v>0.85301947164819802</v>
      </c>
      <c r="F104" s="79">
        <v>0.60382052229490146</v>
      </c>
      <c r="G104" s="79">
        <v>0.68699881398537566</v>
      </c>
      <c r="H104" s="79">
        <v>0.1421626036839283</v>
      </c>
      <c r="I104" s="79">
        <v>0.97023216057207184</v>
      </c>
      <c r="J104" s="79">
        <v>0.4552753974189826</v>
      </c>
      <c r="K104" s="79">
        <v>0.85959715263373104</v>
      </c>
      <c r="L104" s="80">
        <v>0.79850968981792203</v>
      </c>
      <c r="M104" s="103">
        <v>41</v>
      </c>
      <c r="N104" s="103">
        <v>75</v>
      </c>
      <c r="P104" s="50">
        <v>0.86859051486574368</v>
      </c>
      <c r="Q104" s="50">
        <v>0.71986562482885164</v>
      </c>
      <c r="S104" s="17" t="s">
        <v>17</v>
      </c>
      <c r="T104" s="55">
        <v>0.79945446562550138</v>
      </c>
      <c r="U104" s="56">
        <v>0</v>
      </c>
      <c r="V104" s="56">
        <v>0.85301947164819802</v>
      </c>
      <c r="W104" s="56">
        <v>0.60382052229490146</v>
      </c>
      <c r="X104" s="56">
        <v>0.68699881398537566</v>
      </c>
      <c r="Y104" s="56">
        <v>0.1421626036839283</v>
      </c>
      <c r="Z104" s="56">
        <v>0.97023216057207184</v>
      </c>
      <c r="AA104" s="56">
        <v>0.4552753974189826</v>
      </c>
      <c r="AB104" s="56">
        <v>0.85959715263373104</v>
      </c>
      <c r="AC104" s="57">
        <v>0.79850968981792203</v>
      </c>
      <c r="AD104" s="103">
        <v>41</v>
      </c>
      <c r="AE104" s="103">
        <v>75</v>
      </c>
    </row>
    <row r="105" spans="1:31">
      <c r="B105" s="14" t="s">
        <v>50</v>
      </c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5"/>
      <c r="N105" s="15"/>
      <c r="P105" s="51"/>
      <c r="S105" s="14" t="s">
        <v>50</v>
      </c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5"/>
      <c r="AE105" s="15"/>
    </row>
    <row r="106" spans="1:31" ht="17.25">
      <c r="B106" s="17" t="s">
        <v>18</v>
      </c>
      <c r="C106" s="79">
        <v>0.32342776688757302</v>
      </c>
      <c r="D106" s="79">
        <v>0.5154661732085728</v>
      </c>
      <c r="E106" s="79">
        <v>0.35487864993311391</v>
      </c>
      <c r="F106" s="79">
        <v>0.17617437116727852</v>
      </c>
      <c r="G106" s="79">
        <v>0.20556382203498857</v>
      </c>
      <c r="H106" s="79">
        <v>0.27865010342813801</v>
      </c>
      <c r="I106" s="79">
        <v>0.46717252436536971</v>
      </c>
      <c r="J106" s="79">
        <v>0.12685002530069234</v>
      </c>
      <c r="K106" s="79">
        <v>0.77052325663925569</v>
      </c>
      <c r="L106" s="79">
        <v>1</v>
      </c>
      <c r="M106" s="14">
        <v>19</v>
      </c>
      <c r="N106" s="14">
        <v>19</v>
      </c>
      <c r="P106" s="47" t="s">
        <v>44</v>
      </c>
      <c r="Q106" s="48" t="s">
        <v>45</v>
      </c>
      <c r="S106" s="17" t="s">
        <v>18</v>
      </c>
      <c r="T106" s="53">
        <v>0.32342776688757302</v>
      </c>
      <c r="U106" s="53">
        <v>0.5154661732085728</v>
      </c>
      <c r="V106" s="53">
        <v>0.35487864993311391</v>
      </c>
      <c r="W106" s="53">
        <v>0.17617437116727852</v>
      </c>
      <c r="X106" s="64">
        <v>0.20556382203498857</v>
      </c>
      <c r="Y106" s="73">
        <v>0.27865010342813801</v>
      </c>
      <c r="Z106" s="56">
        <v>0.46717252436536971</v>
      </c>
      <c r="AA106" s="56">
        <v>0.12685002530069234</v>
      </c>
      <c r="AB106" s="56">
        <v>0.77052325663925569</v>
      </c>
      <c r="AC106" s="56">
        <v>1</v>
      </c>
      <c r="AD106" s="14">
        <f>SUM(AC96,AB96,U96)</f>
        <v>19</v>
      </c>
      <c r="AE106" s="14">
        <f>SUM(AC97,AB97,U97)</f>
        <v>19</v>
      </c>
    </row>
    <row r="107" spans="1:31" ht="17.25">
      <c r="B107" s="17" t="s">
        <v>19</v>
      </c>
      <c r="C107" s="79">
        <v>0.24645133575259814</v>
      </c>
      <c r="D107" s="79">
        <v>7.8894601877064985E-2</v>
      </c>
      <c r="E107" s="79">
        <v>0.74066441248249903</v>
      </c>
      <c r="F107" s="79">
        <v>0.62286475581141754</v>
      </c>
      <c r="G107" s="79">
        <v>0.84224346772915426</v>
      </c>
      <c r="H107" s="79">
        <v>5.9743460176182039E-2</v>
      </c>
      <c r="I107" s="79">
        <v>0.17912310732381165</v>
      </c>
      <c r="J107" s="79">
        <v>0.53080119885766985</v>
      </c>
      <c r="K107" s="79">
        <v>0.80304729311186729</v>
      </c>
      <c r="L107" s="79">
        <v>0</v>
      </c>
      <c r="M107" s="14">
        <v>37</v>
      </c>
      <c r="N107" s="14">
        <v>44</v>
      </c>
      <c r="P107" s="49">
        <v>0.59084872602860761</v>
      </c>
      <c r="Q107" s="50">
        <v>0.22069366749595098</v>
      </c>
      <c r="S107" s="17" t="s">
        <v>19</v>
      </c>
      <c r="T107" s="56">
        <v>0.24645133575259814</v>
      </c>
      <c r="U107" s="56">
        <v>7.8894601877064985E-2</v>
      </c>
      <c r="V107" s="56">
        <v>0.74066441248249903</v>
      </c>
      <c r="W107" s="56">
        <v>0.62286475581141754</v>
      </c>
      <c r="X107" s="72">
        <v>0.84224346772915426</v>
      </c>
      <c r="Y107" s="65">
        <v>5.9743460176182039E-2</v>
      </c>
      <c r="Z107" s="53">
        <v>0.17912310732381165</v>
      </c>
      <c r="AA107" s="53">
        <v>0.53080119885766985</v>
      </c>
      <c r="AB107" s="53">
        <v>0.80304729311186729</v>
      </c>
      <c r="AC107" s="53">
        <v>0</v>
      </c>
      <c r="AD107" s="14">
        <f>SUM(AB96,AA96,X96,W96,V96)</f>
        <v>37</v>
      </c>
      <c r="AE107" s="14">
        <f>SUM(AB97,AA97,X97,W97,V97)</f>
        <v>44</v>
      </c>
    </row>
    <row r="108" spans="1:31">
      <c r="B108" s="19" t="s">
        <v>51</v>
      </c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5"/>
      <c r="N108" s="15"/>
      <c r="P108" s="51">
        <v>5</v>
      </c>
      <c r="S108" s="19" t="s">
        <v>51</v>
      </c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5"/>
      <c r="AE108" s="15"/>
    </row>
    <row r="109" spans="1:31" ht="17.25">
      <c r="B109" s="17" t="s">
        <v>20</v>
      </c>
      <c r="C109" s="79">
        <v>0.68305916466673966</v>
      </c>
      <c r="D109" s="79">
        <v>0.24213166692418331</v>
      </c>
      <c r="E109" s="79">
        <v>0.23687861312003278</v>
      </c>
      <c r="F109" s="79">
        <v>0.42886852025120314</v>
      </c>
      <c r="G109" s="79">
        <v>0.24033611847637271</v>
      </c>
      <c r="H109" s="79">
        <v>0.33524495747066485</v>
      </c>
      <c r="I109" s="79">
        <v>0.78671399837265688</v>
      </c>
      <c r="J109" s="79">
        <v>0.17096870090665117</v>
      </c>
      <c r="K109" s="79">
        <v>0.80986052069098124</v>
      </c>
      <c r="L109" s="79">
        <v>0.69553203662377872</v>
      </c>
      <c r="M109" s="14">
        <v>25</v>
      </c>
      <c r="N109" s="14">
        <v>41</v>
      </c>
      <c r="P109" s="47" t="s">
        <v>44</v>
      </c>
      <c r="Q109" s="48" t="s">
        <v>45</v>
      </c>
      <c r="S109" s="17" t="s">
        <v>20</v>
      </c>
      <c r="T109" s="53">
        <v>0.68305916466673966</v>
      </c>
      <c r="U109" s="53">
        <v>0.24213166692418331</v>
      </c>
      <c r="V109" s="53">
        <v>0.23687861312003278</v>
      </c>
      <c r="W109" s="53">
        <v>0.42886852025120314</v>
      </c>
      <c r="X109" s="53">
        <v>0.24033611847637271</v>
      </c>
      <c r="Y109" s="53">
        <v>0.33524495747066485</v>
      </c>
      <c r="Z109" s="53">
        <v>0.78671399837265688</v>
      </c>
      <c r="AA109" s="64">
        <v>0.17096870090665117</v>
      </c>
      <c r="AB109" s="73">
        <v>0.80986052069098124</v>
      </c>
      <c r="AC109" s="56">
        <v>0.69553203662377872</v>
      </c>
      <c r="AD109" s="14">
        <f>SUM(AC96,AB96,Z96,T96)</f>
        <v>25</v>
      </c>
      <c r="AE109" s="14">
        <f>SUM(AC97,AB97,Z97,T97)</f>
        <v>41</v>
      </c>
    </row>
    <row r="110" spans="1:31" ht="17.25">
      <c r="B110" s="17" t="s">
        <v>21</v>
      </c>
      <c r="C110" s="79">
        <v>0.78208481699088983</v>
      </c>
      <c r="D110" s="79">
        <v>0.26501690499064179</v>
      </c>
      <c r="E110" s="79">
        <v>0.59894671701890068</v>
      </c>
      <c r="F110" s="79">
        <v>0.76870871210666691</v>
      </c>
      <c r="G110" s="79">
        <v>0.80299164382700916</v>
      </c>
      <c r="H110" s="79">
        <v>0.14664487025718398</v>
      </c>
      <c r="I110" s="79">
        <v>0.94810296487115442</v>
      </c>
      <c r="J110" s="79">
        <v>3.2344972388293036E-2</v>
      </c>
      <c r="K110" s="79">
        <v>0.3089042367240834</v>
      </c>
      <c r="L110" s="79">
        <v>0.65428390206976772</v>
      </c>
      <c r="M110" s="14">
        <v>35</v>
      </c>
      <c r="N110" s="14">
        <v>67</v>
      </c>
      <c r="P110" s="49">
        <v>0.14396417271528583</v>
      </c>
      <c r="Q110" s="50">
        <v>0.87435863894165966</v>
      </c>
      <c r="S110" s="17" t="s">
        <v>21</v>
      </c>
      <c r="T110" s="56">
        <v>0.78208481699088983</v>
      </c>
      <c r="U110" s="56">
        <v>0.26501690499064179</v>
      </c>
      <c r="V110" s="56">
        <v>0.59894671701890068</v>
      </c>
      <c r="W110" s="56">
        <v>0.76870871210666691</v>
      </c>
      <c r="X110" s="56">
        <v>0.80299164382700916</v>
      </c>
      <c r="Y110" s="56">
        <v>0.14664487025718398</v>
      </c>
      <c r="Z110" s="56">
        <v>0.94810296487115442</v>
      </c>
      <c r="AA110" s="72">
        <v>3.2344972388293036E-2</v>
      </c>
      <c r="AB110" s="65">
        <v>0.3089042367240834</v>
      </c>
      <c r="AC110" s="53">
        <v>0.65428390206976772</v>
      </c>
      <c r="AD110" s="14">
        <f>SUM(AC96,Z96,X96,W96,V96,T96)</f>
        <v>35</v>
      </c>
      <c r="AE110" s="14">
        <f>SUM(AC97,Z97,X97,W97,V97,T97)</f>
        <v>67</v>
      </c>
    </row>
    <row r="111" spans="1:31">
      <c r="B111" s="19" t="s">
        <v>52</v>
      </c>
      <c r="C111" s="81">
        <v>1</v>
      </c>
      <c r="D111" s="81">
        <v>2</v>
      </c>
      <c r="E111" s="81">
        <v>3</v>
      </c>
      <c r="F111" s="81">
        <v>4</v>
      </c>
      <c r="G111" s="81">
        <v>5</v>
      </c>
      <c r="H111" s="81">
        <v>6</v>
      </c>
      <c r="I111" s="81">
        <v>7</v>
      </c>
      <c r="J111" s="81">
        <v>8</v>
      </c>
      <c r="K111" s="81">
        <v>9</v>
      </c>
      <c r="L111" s="81">
        <v>10</v>
      </c>
      <c r="M111" s="20" t="s">
        <v>9</v>
      </c>
      <c r="N111" s="20" t="s">
        <v>10</v>
      </c>
      <c r="P111" s="51">
        <v>8</v>
      </c>
      <c r="S111" s="19" t="s">
        <v>52</v>
      </c>
      <c r="T111" s="81">
        <v>1</v>
      </c>
      <c r="U111" s="81">
        <v>2</v>
      </c>
      <c r="V111" s="81">
        <v>3</v>
      </c>
      <c r="W111" s="81">
        <v>4</v>
      </c>
      <c r="X111" s="81">
        <v>5</v>
      </c>
      <c r="Y111" s="81">
        <v>6</v>
      </c>
      <c r="Z111" s="81">
        <v>7</v>
      </c>
      <c r="AA111" s="81">
        <v>8</v>
      </c>
      <c r="AB111" s="81">
        <v>9</v>
      </c>
      <c r="AC111" s="81">
        <v>10</v>
      </c>
      <c r="AD111" s="20" t="s">
        <v>9</v>
      </c>
      <c r="AE111" s="20" t="s">
        <v>10</v>
      </c>
    </row>
    <row r="112" spans="1:31" ht="17.25">
      <c r="B112" s="17" t="s">
        <v>22</v>
      </c>
      <c r="C112" s="79">
        <v>1.4304347621399871E-2</v>
      </c>
      <c r="D112" s="79">
        <v>0.90289664182723361</v>
      </c>
      <c r="E112" s="79">
        <v>0.76247572328266333</v>
      </c>
      <c r="F112" s="79">
        <v>0.41830866328616723</v>
      </c>
      <c r="G112" s="79">
        <v>0.35606240838740211</v>
      </c>
      <c r="H112" s="79">
        <v>0</v>
      </c>
      <c r="I112" s="79">
        <v>0</v>
      </c>
      <c r="J112" s="79">
        <v>1</v>
      </c>
      <c r="K112" s="79">
        <v>1</v>
      </c>
      <c r="L112" s="79">
        <v>1</v>
      </c>
      <c r="M112" s="14">
        <v>37</v>
      </c>
      <c r="N112" s="14">
        <v>33</v>
      </c>
      <c r="P112" s="47" t="s">
        <v>44</v>
      </c>
      <c r="Q112" s="48" t="s">
        <v>45</v>
      </c>
      <c r="S112" s="17" t="s">
        <v>22</v>
      </c>
      <c r="T112" s="64">
        <v>1.4304347621399871E-2</v>
      </c>
      <c r="U112" s="73">
        <v>0.90289664182723361</v>
      </c>
      <c r="V112" s="56">
        <v>0.76247572328266333</v>
      </c>
      <c r="W112" s="56">
        <v>0.41830866328616723</v>
      </c>
      <c r="X112" s="56">
        <v>0.35606240838740211</v>
      </c>
      <c r="Y112" s="56">
        <v>0</v>
      </c>
      <c r="Z112" s="56">
        <v>0</v>
      </c>
      <c r="AA112" s="56">
        <v>1</v>
      </c>
      <c r="AB112" s="56">
        <v>1</v>
      </c>
      <c r="AC112" s="56">
        <v>1</v>
      </c>
      <c r="AD112" s="14">
        <f>SUM(AC96,AB96,AA96,V96,U96)</f>
        <v>37</v>
      </c>
      <c r="AE112" s="14">
        <f>SUM(AC97,AB97,AA97,V97,U97)</f>
        <v>33</v>
      </c>
    </row>
    <row r="113" spans="2:31" ht="17.25">
      <c r="B113" s="17" t="s">
        <v>23</v>
      </c>
      <c r="C113" s="79">
        <v>3.7083013668782527E-2</v>
      </c>
      <c r="D113" s="79">
        <v>0.18447681250162107</v>
      </c>
      <c r="E113" s="79">
        <v>0.65513023811284921</v>
      </c>
      <c r="F113" s="79">
        <v>0.50723839854909092</v>
      </c>
      <c r="G113" s="79">
        <v>0.35606240838740211</v>
      </c>
      <c r="H113" s="79">
        <v>0.6172197431092411</v>
      </c>
      <c r="I113" s="79">
        <v>0.55508157940083991</v>
      </c>
      <c r="J113" s="79">
        <v>0.65088376130273295</v>
      </c>
      <c r="K113" s="79">
        <v>0.33830495881384559</v>
      </c>
      <c r="L113" s="79">
        <v>0.33968920015223703</v>
      </c>
      <c r="M113" s="14">
        <v>39</v>
      </c>
      <c r="N113" s="14">
        <v>41</v>
      </c>
      <c r="P113" s="49">
        <v>0.68603180451927348</v>
      </c>
      <c r="Q113" s="50">
        <v>0.31148149939007996</v>
      </c>
      <c r="S113" s="17" t="s">
        <v>23</v>
      </c>
      <c r="T113" s="72">
        <v>3.7083013668782527E-2</v>
      </c>
      <c r="U113" s="65">
        <v>0.18447681250162107</v>
      </c>
      <c r="V113" s="53">
        <v>0.65513023811284921</v>
      </c>
      <c r="W113" s="53">
        <v>0.50723839854909092</v>
      </c>
      <c r="X113" s="53">
        <v>0.35606240838740211</v>
      </c>
      <c r="Y113" s="53">
        <v>0.6172197431092411</v>
      </c>
      <c r="Z113" s="53">
        <v>0.55508157940083991</v>
      </c>
      <c r="AA113" s="53">
        <v>0.65088376130273295</v>
      </c>
      <c r="AB113" s="53">
        <v>0.33830495881384559</v>
      </c>
      <c r="AC113" s="53">
        <v>0.33968920015223703</v>
      </c>
      <c r="AD113" s="14">
        <f>SUM(AA96,Z96,Y96,W96,V96)</f>
        <v>39</v>
      </c>
      <c r="AE113" s="14">
        <f>SUM(AA97,Z97,Y97,W97,V97)</f>
        <v>41</v>
      </c>
    </row>
    <row r="114" spans="2:31">
      <c r="B114" s="14" t="s">
        <v>53</v>
      </c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5"/>
      <c r="N114" s="15"/>
      <c r="P114" s="51">
        <v>1</v>
      </c>
      <c r="S114" s="14" t="s">
        <v>53</v>
      </c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5"/>
      <c r="AE114" s="15"/>
    </row>
    <row r="115" spans="2:31">
      <c r="B115" s="17" t="s">
        <v>24</v>
      </c>
      <c r="C115" s="83">
        <v>0.61327261916479325</v>
      </c>
      <c r="D115" s="83">
        <v>0.61541400460433504</v>
      </c>
      <c r="E115" s="83">
        <v>0.99323834347395556</v>
      </c>
      <c r="F115" s="83">
        <v>0.83824680530354678</v>
      </c>
      <c r="G115" s="83">
        <v>0.13833198357903764</v>
      </c>
      <c r="H115" s="83">
        <v>0.49404467811629693</v>
      </c>
      <c r="I115" s="83">
        <v>0.8941054866838507</v>
      </c>
      <c r="J115" s="83">
        <v>2.5462694364275396E-2</v>
      </c>
      <c r="K115" s="83">
        <v>0.92057061379702465</v>
      </c>
      <c r="L115" s="83">
        <v>0.89134011128153834</v>
      </c>
      <c r="M115" s="14">
        <v>44</v>
      </c>
      <c r="N115" s="14">
        <v>69</v>
      </c>
      <c r="P115" s="47" t="s">
        <v>44</v>
      </c>
      <c r="Q115" s="48" t="s">
        <v>45</v>
      </c>
      <c r="S115" s="17" t="s">
        <v>24</v>
      </c>
      <c r="T115" s="62">
        <v>0.61327261916479325</v>
      </c>
      <c r="U115" s="105">
        <v>0.61541400460433504</v>
      </c>
      <c r="V115" s="108">
        <v>0.99323834347395556</v>
      </c>
      <c r="W115" s="109">
        <v>0.83824680530354678</v>
      </c>
      <c r="X115" s="109">
        <v>0.13833198357903764</v>
      </c>
      <c r="Y115" s="109">
        <v>0.49404467811629693</v>
      </c>
      <c r="Z115" s="109">
        <v>0.8941054866838507</v>
      </c>
      <c r="AA115" s="109">
        <v>2.5462694364275396E-2</v>
      </c>
      <c r="AB115" s="109">
        <v>0.92057061379702465</v>
      </c>
      <c r="AC115" s="109">
        <v>0.89134011128153834</v>
      </c>
      <c r="AD115" s="14">
        <f>SUM(AC131,AB131,Z131,W131,V131,U131,T131)</f>
        <v>44</v>
      </c>
      <c r="AE115" s="14">
        <f>SUM(AC132,AB132,Z132,W132,V132,U132,T132)</f>
        <v>69</v>
      </c>
    </row>
    <row r="116" spans="2:31" ht="17.25">
      <c r="B116" s="17" t="s">
        <v>25</v>
      </c>
      <c r="C116" s="78">
        <v>0.30956191189471771</v>
      </c>
      <c r="D116" s="79">
        <v>0.50755869122515374</v>
      </c>
      <c r="E116" s="79">
        <v>0.59859399314488981</v>
      </c>
      <c r="F116" s="79">
        <v>0.74822951097790757</v>
      </c>
      <c r="G116" s="79">
        <v>4.3216685793282306E-2</v>
      </c>
      <c r="H116" s="79">
        <v>0.50150791526077232</v>
      </c>
      <c r="I116" s="79">
        <v>0.53277001309339012</v>
      </c>
      <c r="J116" s="79">
        <v>2.1324209579060782E-2</v>
      </c>
      <c r="K116" s="79">
        <v>2.7804290147475763E-2</v>
      </c>
      <c r="L116" s="80">
        <v>0.73187587597006432</v>
      </c>
      <c r="M116" s="14">
        <v>37</v>
      </c>
      <c r="N116" s="14">
        <v>50</v>
      </c>
      <c r="P116" s="49">
        <v>0.68740037616883665</v>
      </c>
      <c r="Q116" s="50">
        <v>0.19301284792256879</v>
      </c>
      <c r="S116" s="17" t="s">
        <v>25</v>
      </c>
      <c r="T116" s="55">
        <v>0.30956191189471771</v>
      </c>
      <c r="U116" s="72">
        <v>0.50755869122515374</v>
      </c>
      <c r="V116" s="65">
        <v>0.59859399314488981</v>
      </c>
      <c r="W116" s="53">
        <v>0.74822951097790757</v>
      </c>
      <c r="X116" s="53">
        <v>4.3216685793282306E-2</v>
      </c>
      <c r="Y116" s="53">
        <v>0.50150791526077232</v>
      </c>
      <c r="Z116" s="53">
        <v>0.53277001309339012</v>
      </c>
      <c r="AA116" s="53">
        <v>2.1324209579060782E-2</v>
      </c>
      <c r="AB116" s="53">
        <v>2.7804290147475763E-2</v>
      </c>
      <c r="AC116" s="54">
        <v>0.73187587597006432</v>
      </c>
      <c r="AD116" s="14">
        <f>SUM(AC131,Z131,Y131,W131,V131,U131)</f>
        <v>37</v>
      </c>
      <c r="AE116" s="14">
        <f>SUM(AC132,Z132,Y132,W132,V132,U132)</f>
        <v>50</v>
      </c>
    </row>
    <row r="117" spans="2:31">
      <c r="B117" s="14" t="s">
        <v>54</v>
      </c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5"/>
      <c r="N117" s="15"/>
      <c r="P117" s="14">
        <v>2</v>
      </c>
      <c r="S117" s="14" t="s">
        <v>54</v>
      </c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5"/>
      <c r="AE117" s="15"/>
    </row>
    <row r="118" spans="2:31" ht="17.25">
      <c r="B118" s="17" t="s">
        <v>26</v>
      </c>
      <c r="C118" s="78">
        <v>0.94727076009182254</v>
      </c>
      <c r="D118" s="79">
        <v>0.7531802169431554</v>
      </c>
      <c r="E118" s="79">
        <v>0.15131189358867692</v>
      </c>
      <c r="F118" s="79">
        <v>0.11947046272650041</v>
      </c>
      <c r="G118" s="79">
        <v>0.17002749429365804</v>
      </c>
      <c r="H118" s="79">
        <v>0.37010963937359453</v>
      </c>
      <c r="I118" s="79">
        <v>0.56028575598736019</v>
      </c>
      <c r="J118" s="79">
        <v>0.95969875323526466</v>
      </c>
      <c r="K118" s="79">
        <v>0.96669434701425772</v>
      </c>
      <c r="L118" s="80">
        <v>0.87918003898867492</v>
      </c>
      <c r="M118" s="14">
        <v>52</v>
      </c>
      <c r="N118" s="14">
        <v>45</v>
      </c>
      <c r="P118" s="47" t="s">
        <v>44</v>
      </c>
      <c r="Q118" s="48" t="s">
        <v>45</v>
      </c>
      <c r="S118" s="17" t="s">
        <v>26</v>
      </c>
      <c r="T118" s="52">
        <v>0.94727076009182254</v>
      </c>
      <c r="U118" s="53">
        <v>0.7531802169431554</v>
      </c>
      <c r="V118" s="53">
        <v>0.15131189358867692</v>
      </c>
      <c r="W118" s="64">
        <v>0.11947046272650041</v>
      </c>
      <c r="X118" s="73">
        <v>0.17002749429365804</v>
      </c>
      <c r="Y118" s="56">
        <v>0.37010963937359453</v>
      </c>
      <c r="Z118" s="56">
        <v>0.56028575598736019</v>
      </c>
      <c r="AA118" s="56">
        <v>0.95969875323526466</v>
      </c>
      <c r="AB118" s="56">
        <v>0.96669434701425772</v>
      </c>
      <c r="AC118" s="57">
        <v>0.87918003898867492</v>
      </c>
      <c r="AD118" s="14">
        <f>SUM(AC131,AB131,AA131,Z131,U131,T131)</f>
        <v>52</v>
      </c>
      <c r="AE118" s="14">
        <f>SUM(AC132,AB132,AA132,Z132,U132,T132)</f>
        <v>45</v>
      </c>
    </row>
    <row r="119" spans="2:31" ht="17.25">
      <c r="B119" s="17" t="s">
        <v>27</v>
      </c>
      <c r="C119" s="78">
        <v>0.78362052445979169</v>
      </c>
      <c r="D119" s="79">
        <v>0.40887434908755449</v>
      </c>
      <c r="E119" s="79">
        <v>0.14649699082272383</v>
      </c>
      <c r="F119" s="79">
        <v>0.28107698841226447</v>
      </c>
      <c r="G119" s="79">
        <v>0.3325647407129847</v>
      </c>
      <c r="H119" s="79">
        <v>0.35609474304694533</v>
      </c>
      <c r="I119" s="79">
        <v>0.90325737460383138</v>
      </c>
      <c r="J119" s="79">
        <v>0.99566241948071466</v>
      </c>
      <c r="K119" s="79">
        <v>0.17376271263370879</v>
      </c>
      <c r="L119" s="80">
        <v>0.69875642271142835</v>
      </c>
      <c r="M119" s="14">
        <v>34</v>
      </c>
      <c r="N119" s="14">
        <v>35</v>
      </c>
      <c r="P119" s="49">
        <v>0.63496196685707584</v>
      </c>
      <c r="Q119" s="50">
        <v>0.92526387165891477</v>
      </c>
      <c r="S119" s="17" t="s">
        <v>27</v>
      </c>
      <c r="T119" s="55">
        <v>0.78362052445979169</v>
      </c>
      <c r="U119" s="56">
        <v>0.40887434908755449</v>
      </c>
      <c r="V119" s="56">
        <v>0.14649699082272383</v>
      </c>
      <c r="W119" s="72">
        <v>0.28107698841226447</v>
      </c>
      <c r="X119" s="65">
        <v>0.3325647407129847</v>
      </c>
      <c r="Y119" s="53">
        <v>0.35609474304694533</v>
      </c>
      <c r="Z119" s="53">
        <v>0.90325737460383138</v>
      </c>
      <c r="AA119" s="53">
        <v>0.99566241948071466</v>
      </c>
      <c r="AB119" s="53">
        <v>0.17376271263370879</v>
      </c>
      <c r="AC119" s="54">
        <v>0.69875642271142835</v>
      </c>
      <c r="AD119" s="14">
        <f>SUM(AC131,AA131,Z131,T131)</f>
        <v>34</v>
      </c>
      <c r="AE119" s="14">
        <f>SUM(AC132,AA132,Z132,T1320)</f>
        <v>21</v>
      </c>
    </row>
    <row r="120" spans="2:31">
      <c r="B120" s="14" t="s">
        <v>55</v>
      </c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5"/>
      <c r="N120" s="15"/>
      <c r="P120" s="14">
        <v>4</v>
      </c>
      <c r="Q120" s="51"/>
      <c r="S120" s="14" t="s">
        <v>55</v>
      </c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5"/>
      <c r="AE120" s="15"/>
    </row>
    <row r="121" spans="2:31" ht="17.25">
      <c r="B121" s="17" t="s">
        <v>28</v>
      </c>
      <c r="C121" s="100">
        <v>0.30049224575830291</v>
      </c>
      <c r="D121" s="100">
        <v>0.44142352481044178</v>
      </c>
      <c r="E121" s="100">
        <v>1.539944626975831E-2</v>
      </c>
      <c r="F121" s="100">
        <v>0.93771826649251877</v>
      </c>
      <c r="G121" s="79">
        <v>0.9472805959083811</v>
      </c>
      <c r="H121" s="79">
        <v>0.26844282522121798</v>
      </c>
      <c r="I121" s="79">
        <v>0.68319082737147052</v>
      </c>
      <c r="J121" s="79">
        <v>0.1341129376737239</v>
      </c>
      <c r="K121" s="79">
        <v>0.63078564757749067</v>
      </c>
      <c r="L121" s="79">
        <v>0.55075816200836492</v>
      </c>
      <c r="M121" s="14">
        <v>31</v>
      </c>
      <c r="N121" s="14">
        <v>49</v>
      </c>
      <c r="P121" s="47" t="s">
        <v>44</v>
      </c>
      <c r="Q121" s="48" t="s">
        <v>45</v>
      </c>
      <c r="S121" s="17" t="s">
        <v>28</v>
      </c>
      <c r="T121" s="99">
        <v>0.30049224575830291</v>
      </c>
      <c r="U121" s="99">
        <v>0.44142352481044178</v>
      </c>
      <c r="V121" s="99">
        <v>1.539944626975831E-2</v>
      </c>
      <c r="W121" s="106">
        <v>0.93771826649251877</v>
      </c>
      <c r="X121" s="73">
        <v>0.9472805959083811</v>
      </c>
      <c r="Y121" s="56">
        <v>0.26844282522121798</v>
      </c>
      <c r="Z121" s="56">
        <v>0.68319082737147052</v>
      </c>
      <c r="AA121" s="56">
        <v>0.1341129376737239</v>
      </c>
      <c r="AB121" s="56">
        <v>0.63078564757749067</v>
      </c>
      <c r="AC121" s="56">
        <v>0.55075816200836492</v>
      </c>
      <c r="AD121" s="14">
        <f>SUM(AC131,AB131,Z131,X131,W131)</f>
        <v>31</v>
      </c>
      <c r="AE121" s="14">
        <f>SUM(AC132,AB132,Z132,W132:X132)</f>
        <v>49</v>
      </c>
    </row>
    <row r="122" spans="2:31" ht="17.25">
      <c r="B122" s="17" t="s">
        <v>29</v>
      </c>
      <c r="C122" s="79">
        <v>0.54292892921841174</v>
      </c>
      <c r="D122" s="79">
        <v>7.7978459850770454E-3</v>
      </c>
      <c r="E122" s="79">
        <v>0.35552954404421311</v>
      </c>
      <c r="F122" s="79">
        <v>0.42515334471651078</v>
      </c>
      <c r="G122" s="79">
        <v>0</v>
      </c>
      <c r="H122" s="79">
        <v>1</v>
      </c>
      <c r="I122" s="79">
        <v>1</v>
      </c>
      <c r="J122" s="79">
        <v>1</v>
      </c>
      <c r="K122" s="79">
        <v>1</v>
      </c>
      <c r="L122" s="79">
        <v>0</v>
      </c>
      <c r="M122" s="14">
        <v>45</v>
      </c>
      <c r="N122" s="14">
        <v>37</v>
      </c>
      <c r="P122" s="49">
        <v>0.52858439130503088</v>
      </c>
      <c r="Q122" s="50">
        <v>0.33981529772663732</v>
      </c>
      <c r="S122" s="17" t="s">
        <v>29</v>
      </c>
      <c r="T122" s="56">
        <v>0.54292892921841174</v>
      </c>
      <c r="U122" s="56">
        <v>7.7978459850770454E-3</v>
      </c>
      <c r="V122" s="56">
        <v>0.35552954404421311</v>
      </c>
      <c r="W122" s="72">
        <v>0.42515334471651078</v>
      </c>
      <c r="X122" s="65">
        <v>0</v>
      </c>
      <c r="Y122" s="53">
        <v>1</v>
      </c>
      <c r="Z122" s="53">
        <v>1</v>
      </c>
      <c r="AA122" s="53">
        <v>1</v>
      </c>
      <c r="AB122" s="53">
        <v>1</v>
      </c>
      <c r="AC122" s="53">
        <v>0</v>
      </c>
      <c r="AD122" s="14">
        <f>SUM(AA131,AB131,Z131,Y131,T131)</f>
        <v>45</v>
      </c>
      <c r="AE122" s="111">
        <f>SUM(AB132,AA132,Z132,Y132,T132)</f>
        <v>37</v>
      </c>
    </row>
    <row r="123" spans="2:31">
      <c r="B123" s="14" t="s">
        <v>56</v>
      </c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5"/>
      <c r="N123" s="15"/>
      <c r="P123" s="51">
        <v>4</v>
      </c>
      <c r="Q123" s="102"/>
      <c r="S123" s="14" t="s">
        <v>56</v>
      </c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5"/>
      <c r="AE123" s="15"/>
    </row>
    <row r="124" spans="2:31" ht="17.25">
      <c r="B124" s="17" t="s">
        <v>30</v>
      </c>
      <c r="C124" s="78">
        <v>0.85125104004887364</v>
      </c>
      <c r="D124" s="79">
        <v>0.92455761548804505</v>
      </c>
      <c r="E124" s="79">
        <v>0.74428523235110178</v>
      </c>
      <c r="F124" s="79">
        <v>0.70274777277414735</v>
      </c>
      <c r="G124" s="79">
        <v>0.90016647139495798</v>
      </c>
      <c r="H124" s="79">
        <v>0.75220431607805227</v>
      </c>
      <c r="I124" s="79">
        <v>5.4539455492330191E-2</v>
      </c>
      <c r="J124" s="79">
        <v>0.1168356195495871</v>
      </c>
      <c r="K124" s="79">
        <v>0.64400467032111786</v>
      </c>
      <c r="L124" s="80">
        <v>0.51222162696244555</v>
      </c>
      <c r="M124" s="14">
        <v>48</v>
      </c>
      <c r="N124" s="14">
        <v>70</v>
      </c>
      <c r="P124" s="47" t="s">
        <v>44</v>
      </c>
      <c r="Q124" s="48" t="s">
        <v>45</v>
      </c>
      <c r="S124" s="17" t="s">
        <v>30</v>
      </c>
      <c r="T124" s="52">
        <v>0.85125104004887364</v>
      </c>
      <c r="U124" s="53">
        <v>0.92455761548804505</v>
      </c>
      <c r="V124" s="64">
        <v>0.74428523235110178</v>
      </c>
      <c r="W124" s="73">
        <v>0.70274777277414735</v>
      </c>
      <c r="X124" s="56">
        <v>0.90016647139495798</v>
      </c>
      <c r="Y124" s="56">
        <v>0.75220431607805227</v>
      </c>
      <c r="Z124" s="56">
        <v>5.4539455492330191E-2</v>
      </c>
      <c r="AA124" s="56">
        <v>0.1168356195495871</v>
      </c>
      <c r="AB124" s="56">
        <v>0.64400467032111786</v>
      </c>
      <c r="AC124" s="57">
        <v>0.51222162696244555</v>
      </c>
      <c r="AD124" s="14">
        <f>SUM(AC131,AB131,Y131,X131,W131,V131,U131,T131)</f>
        <v>48</v>
      </c>
      <c r="AE124" s="14">
        <f>SUM(AC132,AB132,Y132,X132,W132,V132,U132,T132)</f>
        <v>70</v>
      </c>
    </row>
    <row r="125" spans="2:31" ht="17.25">
      <c r="B125" s="17" t="s">
        <v>31</v>
      </c>
      <c r="C125" s="78">
        <v>0.65546588758031277</v>
      </c>
      <c r="D125" s="79">
        <v>0.12265494240416486</v>
      </c>
      <c r="E125" s="79">
        <v>0.40385466252248303</v>
      </c>
      <c r="F125" s="79">
        <v>0.51245137976150379</v>
      </c>
      <c r="G125" s="79">
        <v>0.31758690073087303</v>
      </c>
      <c r="H125" s="79">
        <v>0.25922768245279126</v>
      </c>
      <c r="I125" s="79">
        <v>0.17647070093533679</v>
      </c>
      <c r="J125" s="79">
        <v>0.9226042460476811</v>
      </c>
      <c r="K125" s="79">
        <v>0.62130972099974779</v>
      </c>
      <c r="L125" s="80">
        <v>0.73853514202326931</v>
      </c>
      <c r="M125" s="14">
        <v>33</v>
      </c>
      <c r="N125" s="14">
        <v>47</v>
      </c>
      <c r="P125" s="49">
        <v>0.22036924938406055</v>
      </c>
      <c r="Q125" s="50">
        <v>0.42066506712797958</v>
      </c>
      <c r="S125" s="17" t="s">
        <v>31</v>
      </c>
      <c r="T125" s="55">
        <v>0.65546588758031277</v>
      </c>
      <c r="U125" s="56">
        <v>0.12265494240416486</v>
      </c>
      <c r="V125" s="72">
        <v>0.40385466252248303</v>
      </c>
      <c r="W125" s="65">
        <v>0.51245137976150379</v>
      </c>
      <c r="X125" s="53">
        <v>0.31758690073087303</v>
      </c>
      <c r="Y125" s="53">
        <v>0.25922768245279126</v>
      </c>
      <c r="Z125" s="53">
        <v>0.17647070093533679</v>
      </c>
      <c r="AA125" s="53">
        <v>0.9226042460476811</v>
      </c>
      <c r="AB125" s="53">
        <v>0.62130972099974779</v>
      </c>
      <c r="AC125" s="54">
        <v>0.73853514202326931</v>
      </c>
      <c r="AD125" s="14">
        <f>SUM(AC131,AB131,AA131,W131,T131)</f>
        <v>33</v>
      </c>
      <c r="AE125" s="14">
        <f>SUM(AC132,AB132,AA132,W132,T132)</f>
        <v>47</v>
      </c>
    </row>
    <row r="126" spans="2:31">
      <c r="B126" s="14" t="s">
        <v>57</v>
      </c>
      <c r="C126" s="81">
        <v>1</v>
      </c>
      <c r="D126" s="81">
        <v>2</v>
      </c>
      <c r="E126" s="81">
        <v>3</v>
      </c>
      <c r="F126" s="81">
        <v>4</v>
      </c>
      <c r="G126" s="81">
        <v>5</v>
      </c>
      <c r="H126" s="81">
        <v>6</v>
      </c>
      <c r="I126" s="81">
        <v>7</v>
      </c>
      <c r="J126" s="81">
        <v>8</v>
      </c>
      <c r="K126" s="81">
        <v>9</v>
      </c>
      <c r="L126" s="81">
        <v>10</v>
      </c>
      <c r="M126" s="20" t="s">
        <v>9</v>
      </c>
      <c r="N126" s="20" t="s">
        <v>10</v>
      </c>
      <c r="P126" s="14">
        <v>3</v>
      </c>
      <c r="S126" s="14" t="s">
        <v>57</v>
      </c>
      <c r="T126" s="81">
        <v>1</v>
      </c>
      <c r="U126" s="81">
        <v>2</v>
      </c>
      <c r="V126" s="81">
        <v>3</v>
      </c>
      <c r="W126" s="81">
        <v>4</v>
      </c>
      <c r="X126" s="81">
        <v>5</v>
      </c>
      <c r="Y126" s="81">
        <v>6</v>
      </c>
      <c r="Z126" s="81">
        <v>7</v>
      </c>
      <c r="AA126" s="81">
        <v>8</v>
      </c>
      <c r="AB126" s="81">
        <v>9</v>
      </c>
      <c r="AC126" s="81">
        <v>10</v>
      </c>
      <c r="AD126" s="20" t="s">
        <v>9</v>
      </c>
      <c r="AE126" s="20" t="s">
        <v>10</v>
      </c>
    </row>
    <row r="127" spans="2:31" ht="17.25">
      <c r="B127" s="17" t="s">
        <v>32</v>
      </c>
      <c r="C127" s="78">
        <v>0.34339532159353214</v>
      </c>
      <c r="D127" s="79">
        <v>0.16834488732566122</v>
      </c>
      <c r="E127" s="79">
        <v>0.90427647919317544</v>
      </c>
      <c r="F127" s="79">
        <v>0.12223013466557209</v>
      </c>
      <c r="G127" s="79">
        <v>0.44910304373489529</v>
      </c>
      <c r="H127" s="79">
        <v>0.31915007254620253</v>
      </c>
      <c r="I127" s="79">
        <v>0.32955141135698052</v>
      </c>
      <c r="J127" s="79">
        <v>0.51143896409315537</v>
      </c>
      <c r="K127" s="79">
        <v>0.44700019075211417</v>
      </c>
      <c r="L127" s="80">
        <v>0.83448451117100686</v>
      </c>
      <c r="M127" s="14">
        <v>19</v>
      </c>
      <c r="N127" s="14">
        <v>23</v>
      </c>
      <c r="P127" s="47" t="s">
        <v>44</v>
      </c>
      <c r="Q127" s="48" t="s">
        <v>45</v>
      </c>
      <c r="S127" s="17" t="s">
        <v>32</v>
      </c>
      <c r="T127" s="52">
        <v>0.34339532159353214</v>
      </c>
      <c r="U127" s="64">
        <v>0.16834488732566122</v>
      </c>
      <c r="V127" s="73">
        <v>0.90427647919317544</v>
      </c>
      <c r="W127" s="56">
        <v>0.12223013466557209</v>
      </c>
      <c r="X127" s="56">
        <v>0.44910304373489529</v>
      </c>
      <c r="Y127" s="56">
        <v>0.31915007254620253</v>
      </c>
      <c r="Z127" s="56">
        <v>0.32955141135698052</v>
      </c>
      <c r="AA127" s="56">
        <v>0.51143896409315537</v>
      </c>
      <c r="AB127" s="56">
        <v>0.44700019075211417</v>
      </c>
      <c r="AC127" s="57">
        <v>0.83448451117100686</v>
      </c>
      <c r="AD127" s="14">
        <f>SUM(AC131,AA131,V131)</f>
        <v>19</v>
      </c>
      <c r="AE127" s="14">
        <f>SUM(AC132,AA132,V132)</f>
        <v>23</v>
      </c>
    </row>
    <row r="128" spans="2:31" ht="17.25">
      <c r="B128" s="18" t="s">
        <v>33</v>
      </c>
      <c r="C128" s="85">
        <v>0.52044972218288399</v>
      </c>
      <c r="D128" s="86">
        <v>0.81097510473981327</v>
      </c>
      <c r="E128" s="86">
        <v>0.34819054932012883</v>
      </c>
      <c r="F128" s="86">
        <v>0.61627198786656512</v>
      </c>
      <c r="G128" s="86">
        <v>0.50850079774216472</v>
      </c>
      <c r="H128" s="86">
        <v>0.45717048393189486</v>
      </c>
      <c r="I128" s="86">
        <v>0.41838592359216542</v>
      </c>
      <c r="J128" s="86">
        <v>0.53035536341501777</v>
      </c>
      <c r="K128" s="86">
        <v>0.39072171408861966</v>
      </c>
      <c r="L128" s="87">
        <v>0.26757591379748569</v>
      </c>
      <c r="M128" s="14">
        <v>47</v>
      </c>
      <c r="N128" s="14">
        <v>40</v>
      </c>
      <c r="P128" s="49">
        <v>0.48476025307306159</v>
      </c>
      <c r="Q128" s="50">
        <v>0.72646200017034079</v>
      </c>
      <c r="S128" s="18" t="s">
        <v>33</v>
      </c>
      <c r="T128" s="104">
        <v>0.52044972218288399</v>
      </c>
      <c r="U128" s="110">
        <v>0.81097510473981327</v>
      </c>
      <c r="V128" s="107">
        <v>0.34819054932012883</v>
      </c>
      <c r="W128" s="89">
        <v>0.61627198786656512</v>
      </c>
      <c r="X128" s="89">
        <v>0.50850079774216472</v>
      </c>
      <c r="Y128" s="89">
        <v>0.45717048393189486</v>
      </c>
      <c r="Z128" s="89">
        <v>0.41838592359216542</v>
      </c>
      <c r="AA128" s="89">
        <v>0.53035536341501777</v>
      </c>
      <c r="AB128" s="89">
        <v>0.39072171408861966</v>
      </c>
      <c r="AC128" s="90">
        <v>0.26757591379748569</v>
      </c>
      <c r="AD128" s="14">
        <f>SUM(AA131,X131,W131,U131,T131)</f>
        <v>47</v>
      </c>
      <c r="AE128" s="14">
        <f>SUM(AA132,X132,W132,U132,T132)</f>
        <v>40</v>
      </c>
    </row>
    <row r="129" spans="1:29">
      <c r="P129" s="14">
        <v>2</v>
      </c>
    </row>
    <row r="130" spans="1:29">
      <c r="S130" s="32" t="s">
        <v>8</v>
      </c>
      <c r="T130" s="33">
        <v>1</v>
      </c>
      <c r="U130" s="33">
        <v>2</v>
      </c>
      <c r="V130" s="33">
        <v>3</v>
      </c>
      <c r="W130" s="33">
        <v>4</v>
      </c>
      <c r="X130" s="33">
        <v>5</v>
      </c>
      <c r="Y130" s="33">
        <v>6</v>
      </c>
      <c r="Z130" s="33">
        <v>7</v>
      </c>
      <c r="AA130" s="33">
        <v>8</v>
      </c>
      <c r="AB130" s="33">
        <v>9</v>
      </c>
      <c r="AC130" s="34">
        <v>10</v>
      </c>
    </row>
    <row r="131" spans="1:29">
      <c r="S131" s="35" t="s">
        <v>9</v>
      </c>
      <c r="T131" s="23">
        <v>7</v>
      </c>
      <c r="U131" s="23">
        <v>12</v>
      </c>
      <c r="V131" s="23">
        <v>3</v>
      </c>
      <c r="W131" s="23">
        <v>4</v>
      </c>
      <c r="X131" s="23">
        <v>9</v>
      </c>
      <c r="Y131" s="23">
        <v>6</v>
      </c>
      <c r="Z131" s="23">
        <v>11</v>
      </c>
      <c r="AA131" s="23">
        <v>15</v>
      </c>
      <c r="AB131" s="23">
        <v>6</v>
      </c>
      <c r="AC131" s="36">
        <v>1</v>
      </c>
    </row>
    <row r="132" spans="1:29">
      <c r="S132" s="37" t="s">
        <v>10</v>
      </c>
      <c r="T132" s="38">
        <v>14</v>
      </c>
      <c r="U132" s="38">
        <v>2</v>
      </c>
      <c r="V132" s="38">
        <v>12</v>
      </c>
      <c r="W132" s="38">
        <v>14</v>
      </c>
      <c r="X132" s="38">
        <v>8</v>
      </c>
      <c r="Y132" s="38">
        <v>3</v>
      </c>
      <c r="Z132" s="38">
        <v>10</v>
      </c>
      <c r="AA132" s="38">
        <v>2</v>
      </c>
      <c r="AB132" s="38">
        <v>8</v>
      </c>
      <c r="AC132" s="39">
        <v>9</v>
      </c>
    </row>
    <row r="133" spans="1:29">
      <c r="A133" s="41" t="s">
        <v>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EE3F1EC28EF74A8E227FDB3032BA89" ma:contentTypeVersion="13" ma:contentTypeDescription="Create a new document." ma:contentTypeScope="" ma:versionID="03518194385fbb126e9f1427da6d3d13">
  <xsd:schema xmlns:xsd="http://www.w3.org/2001/XMLSchema" xmlns:xs="http://www.w3.org/2001/XMLSchema" xmlns:p="http://schemas.microsoft.com/office/2006/metadata/properties" xmlns:ns2="f892a5a9-a531-48c4-b478-b0a7aa560995" xmlns:ns3="b0ec0710-d63c-418f-84dd-04c87a900d07" targetNamespace="http://schemas.microsoft.com/office/2006/metadata/properties" ma:root="true" ma:fieldsID="61b4eb03afd93f90594c8a8e89190278" ns2:_="" ns3:_="">
    <xsd:import namespace="f892a5a9-a531-48c4-b478-b0a7aa560995"/>
    <xsd:import namespace="b0ec0710-d63c-418f-84dd-04c87a900d0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92a5a9-a531-48c4-b478-b0a7aa56099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03cd2af-0a3e-43e9-aee7-84b4f87038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c0710-d63c-418f-84dd-04c87a900d07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725dce5-69d2-4d71-a99e-aefa25100a95}" ma:internalName="TaxCatchAll" ma:showField="CatchAllData" ma:web="b0ec0710-d63c-418f-84dd-04c87a900d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f892a5a9-a531-48c4-b478-b0a7aa560995" xsi:nil="true"/>
    <TaxCatchAll xmlns="b0ec0710-d63c-418f-84dd-04c87a900d07" xsi:nil="true"/>
    <lcf76f155ced4ddcb4097134ff3c332f xmlns="f892a5a9-a531-48c4-b478-b0a7aa56099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A8A3AA7-B987-4861-9966-D15E0E7AFCB6}"/>
</file>

<file path=customXml/itemProps2.xml><?xml version="1.0" encoding="utf-8"?>
<ds:datastoreItem xmlns:ds="http://schemas.openxmlformats.org/officeDocument/2006/customXml" ds:itemID="{C2BA4AD8-F9E3-4ACF-A85C-CE6E7B5BC13A}"/>
</file>

<file path=customXml/itemProps3.xml><?xml version="1.0" encoding="utf-8"?>
<ds:datastoreItem xmlns:ds="http://schemas.openxmlformats.org/officeDocument/2006/customXml" ds:itemID="{30457B84-7898-4510-A2C3-0363ABD24C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2022-05-06T11:02:37Z</dcterms:created>
  <dcterms:modified xsi:type="dcterms:W3CDTF">2022-05-06T18:46:21Z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0x010100ADEE3F1EC28EF74A8E227FDB3032BA89</vt:lpwstr>
  </property>
</Properties>
</file>