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edeng/GD/papers/paper10_oxidation/revision_Mar0220/oxidation_lite/db/"/>
    </mc:Choice>
  </mc:AlternateContent>
  <xr:revisionPtr revIDLastSave="0" documentId="13_ncr:1_{BAE7255F-540B-634F-BA80-09AFED7DD901}" xr6:coauthVersionLast="36" xr6:coauthVersionMax="36" xr10:uidLastSave="{00000000-0000-0000-0000-000000000000}"/>
  <bookViews>
    <workbookView xWindow="6740" yWindow="600" windowWidth="25040" windowHeight="17320" activeTab="6" xr2:uid="{00000000-000D-0000-FFFF-FFFF00000000}"/>
  </bookViews>
  <sheets>
    <sheet name="melt7_FeO1.5" sheetId="1" r:id="rId1"/>
    <sheet name="melt6_FeO" sheetId="2" r:id="rId2"/>
    <sheet name="melt3_12p5" sheetId="3" r:id="rId3"/>
    <sheet name="melt_25" sheetId="6" r:id="rId4"/>
    <sheet name="fitted" sheetId="7" r:id="rId5"/>
    <sheet name="PV" sheetId="8" r:id="rId6"/>
    <sheet name="melt4_6p25" sheetId="5" r:id="rId7"/>
  </sheets>
  <calcPr calcId="181029"/>
</workbook>
</file>

<file path=xl/calcChain.xml><?xml version="1.0" encoding="utf-8"?>
<calcChain xmlns="http://schemas.openxmlformats.org/spreadsheetml/2006/main">
  <c r="R6" i="7" l="1"/>
  <c r="Q6" i="7"/>
  <c r="P6" i="7"/>
  <c r="O6" i="7"/>
  <c r="N6" i="7"/>
  <c r="M6" i="7"/>
  <c r="L6" i="7"/>
  <c r="K6" i="7"/>
  <c r="R5" i="7"/>
  <c r="Q5" i="7"/>
  <c r="P5" i="7"/>
  <c r="O5" i="7"/>
  <c r="N5" i="7"/>
  <c r="M5" i="7"/>
  <c r="L5" i="7"/>
  <c r="K5" i="7"/>
</calcChain>
</file>

<file path=xl/sharedStrings.xml><?xml version="1.0" encoding="utf-8"?>
<sst xmlns="http://schemas.openxmlformats.org/spreadsheetml/2006/main" count="159" uniqueCount="43">
  <si>
    <t>P(GPa)</t>
  </si>
  <si>
    <t>E(eV)</t>
  </si>
  <si>
    <t>V(A3)</t>
  </si>
  <si>
    <t>T(K)</t>
  </si>
  <si>
    <t>Perr</t>
  </si>
  <si>
    <t>Eerr</t>
  </si>
  <si>
    <t>Verr</t>
  </si>
  <si>
    <t>Terr</t>
  </si>
  <si>
    <t>a</t>
  </si>
  <si>
    <t>b</t>
  </si>
  <si>
    <t>c</t>
  </si>
  <si>
    <t>V0</t>
  </si>
  <si>
    <t>P0</t>
  </si>
  <si>
    <t>K0</t>
  </si>
  <si>
    <t>Kp</t>
  </si>
  <si>
    <t>Kdp</t>
  </si>
  <si>
    <t>T0</t>
  </si>
  <si>
    <t>aerr</t>
  </si>
  <si>
    <t>berr</t>
  </si>
  <si>
    <t>cerr</t>
  </si>
  <si>
    <t>V0err</t>
  </si>
  <si>
    <t>K0err</t>
  </si>
  <si>
    <t>Kperr</t>
  </si>
  <si>
    <t>Kdperr</t>
  </si>
  <si>
    <t>redchi</t>
  </si>
  <si>
    <t>Fe_6p25_re</t>
  </si>
  <si>
    <t>Fe_6p25_ox</t>
  </si>
  <si>
    <t>Fe_12p5_re</t>
  </si>
  <si>
    <t>Fe_12p5_ox</t>
  </si>
  <si>
    <t>Fe_25_re</t>
  </si>
  <si>
    <t>Fe_25_ox</t>
  </si>
  <si>
    <t>FeO_re</t>
  </si>
  <si>
    <t>FeO_ox</t>
  </si>
  <si>
    <t>chi_static</t>
  </si>
  <si>
    <t>chi_th</t>
  </si>
  <si>
    <t>Ref</t>
  </si>
  <si>
    <t>MgSiO3</t>
  </si>
  <si>
    <t>nan</t>
  </si>
  <si>
    <t>Karki18</t>
  </si>
  <si>
    <t>12p5_cold</t>
  </si>
  <si>
    <t>25_cold</t>
  </si>
  <si>
    <t>12p5_hot</t>
  </si>
  <si>
    <t>25_hot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</si>
</sst>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0" fillId="0" borderId="0" xfId="0" applyFill="1"/>
    <xf numFmtId="0" fontId="1" fillId="0" borderId="3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8"/>
  <sheetViews>
    <sheetView workbookViewId="0">
      <selection activeCell="H34" sqref="H34"/>
    </sheetView>
  </sheetViews>
  <sheetFormatPr baseColWidth="10" defaultColWidth="8.83203125" defaultRowHeight="16" x14ac:dyDescent="0.2"/>
  <sheetData>
    <row r="2" spans="1:9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x14ac:dyDescent="0.2">
      <c r="A3" s="1">
        <v>3000</v>
      </c>
      <c r="B3">
        <v>-0.85690669158190469</v>
      </c>
      <c r="C3">
        <v>-521.54</v>
      </c>
      <c r="D3">
        <v>1382.55</v>
      </c>
      <c r="E3">
        <v>3000.3</v>
      </c>
      <c r="F3">
        <v>7.1999999999999995E-2</v>
      </c>
      <c r="G3">
        <v>0.32</v>
      </c>
      <c r="H3">
        <v>0</v>
      </c>
      <c r="I3">
        <v>0</v>
      </c>
    </row>
    <row r="4" spans="1:9" x14ac:dyDescent="0.2">
      <c r="A4" s="1">
        <v>3000</v>
      </c>
      <c r="B4">
        <v>93.490014139767666</v>
      </c>
      <c r="C4">
        <v>-490.38</v>
      </c>
      <c r="D4">
        <v>629.29</v>
      </c>
      <c r="E4">
        <v>2999.29</v>
      </c>
      <c r="F4">
        <v>0.22900000000000001</v>
      </c>
      <c r="G4">
        <v>0.72</v>
      </c>
      <c r="H4">
        <v>0</v>
      </c>
      <c r="I4">
        <v>0.69</v>
      </c>
    </row>
    <row r="5" spans="1:9" x14ac:dyDescent="0.2">
      <c r="A5" s="1">
        <v>3000</v>
      </c>
      <c r="B5">
        <v>10.62868983835607</v>
      </c>
      <c r="C5">
        <v>-529.38</v>
      </c>
      <c r="D5">
        <v>957.07</v>
      </c>
      <c r="E5">
        <v>2999.71</v>
      </c>
      <c r="F5">
        <v>0.17199999999999999</v>
      </c>
      <c r="G5">
        <v>0.48</v>
      </c>
      <c r="H5">
        <v>0</v>
      </c>
      <c r="I5">
        <v>1.73</v>
      </c>
    </row>
    <row r="6" spans="1:9" x14ac:dyDescent="0.2">
      <c r="A6" s="1">
        <v>3000</v>
      </c>
      <c r="B6">
        <v>23.434699999999999</v>
      </c>
      <c r="C6">
        <v>-527.74</v>
      </c>
      <c r="D6">
        <v>837.59</v>
      </c>
      <c r="E6">
        <v>2999.79</v>
      </c>
      <c r="F6">
        <v>0.32400000000000001</v>
      </c>
      <c r="G6">
        <v>0.39</v>
      </c>
      <c r="H6">
        <v>0</v>
      </c>
      <c r="I6">
        <v>0.97</v>
      </c>
    </row>
    <row r="7" spans="1:9" x14ac:dyDescent="0.2">
      <c r="A7" s="1">
        <v>3000</v>
      </c>
      <c r="B7">
        <v>47.8</v>
      </c>
      <c r="C7">
        <v>-517.22</v>
      </c>
      <c r="D7">
        <v>728.48</v>
      </c>
      <c r="E7">
        <v>3000.04</v>
      </c>
      <c r="F7">
        <v>0.373</v>
      </c>
      <c r="G7">
        <v>0.72</v>
      </c>
      <c r="H7">
        <v>0</v>
      </c>
      <c r="I7">
        <v>0.35</v>
      </c>
    </row>
    <row r="8" spans="1:9" x14ac:dyDescent="0.2">
      <c r="A8" s="1">
        <v>3000</v>
      </c>
      <c r="B8">
        <v>33.782019649300217</v>
      </c>
      <c r="C8">
        <v>-523.85</v>
      </c>
      <c r="D8">
        <v>781.77</v>
      </c>
      <c r="E8">
        <v>3000.47</v>
      </c>
      <c r="F8">
        <v>0.14399999999999999</v>
      </c>
      <c r="G8">
        <v>0.52</v>
      </c>
      <c r="H8">
        <v>0</v>
      </c>
      <c r="I8">
        <v>1.35</v>
      </c>
    </row>
    <row r="9" spans="1:9" x14ac:dyDescent="0.2">
      <c r="A9" s="1">
        <v>3000</v>
      </c>
      <c r="B9">
        <v>4.2</v>
      </c>
      <c r="C9">
        <v>-526.75</v>
      </c>
      <c r="D9">
        <v>1087.4100000000001</v>
      </c>
      <c r="E9">
        <v>3000.39</v>
      </c>
      <c r="F9">
        <v>0.11799999999999999</v>
      </c>
      <c r="G9">
        <v>0.47</v>
      </c>
      <c r="H9">
        <v>0</v>
      </c>
      <c r="I9">
        <v>0.9</v>
      </c>
    </row>
    <row r="10" spans="1:9" x14ac:dyDescent="0.2">
      <c r="A10" s="1">
        <v>4000</v>
      </c>
      <c r="B10">
        <v>102.1469</v>
      </c>
      <c r="C10">
        <v>-472.35</v>
      </c>
      <c r="D10">
        <v>629.29</v>
      </c>
      <c r="E10">
        <v>3999.58</v>
      </c>
      <c r="F10">
        <v>0.252</v>
      </c>
      <c r="G10">
        <v>0.24</v>
      </c>
      <c r="H10">
        <v>0</v>
      </c>
      <c r="I10">
        <v>1.53</v>
      </c>
    </row>
    <row r="11" spans="1:9" x14ac:dyDescent="0.2">
      <c r="A11" s="1">
        <v>4000</v>
      </c>
      <c r="B11">
        <v>130.43049251172161</v>
      </c>
      <c r="C11">
        <v>-456.51</v>
      </c>
      <c r="D11">
        <v>592.28</v>
      </c>
      <c r="E11">
        <v>3999.51</v>
      </c>
      <c r="F11">
        <v>0.35199999999999998</v>
      </c>
      <c r="G11">
        <v>1.0900000000000001</v>
      </c>
      <c r="H11">
        <v>0</v>
      </c>
      <c r="I11">
        <v>0.82</v>
      </c>
    </row>
    <row r="12" spans="1:9" x14ac:dyDescent="0.2">
      <c r="A12" s="1">
        <v>4000</v>
      </c>
      <c r="B12">
        <v>166.92774641611851</v>
      </c>
      <c r="C12">
        <v>-431.58</v>
      </c>
      <c r="D12">
        <v>556.76</v>
      </c>
      <c r="E12">
        <v>4000.28</v>
      </c>
      <c r="F12">
        <v>0.55999999999999994</v>
      </c>
      <c r="G12">
        <v>1.57</v>
      </c>
      <c r="H12">
        <v>0</v>
      </c>
      <c r="I12">
        <v>1.07</v>
      </c>
    </row>
    <row r="13" spans="1:9" x14ac:dyDescent="0.2">
      <c r="A13" s="1">
        <v>4000</v>
      </c>
      <c r="B13">
        <v>6.7465530790814299E-2</v>
      </c>
      <c r="C13">
        <v>-495.71</v>
      </c>
      <c r="D13">
        <v>1726.77</v>
      </c>
      <c r="E13">
        <v>3999.5</v>
      </c>
      <c r="F13">
        <v>0.13</v>
      </c>
      <c r="G13">
        <v>0.51</v>
      </c>
      <c r="H13">
        <v>0</v>
      </c>
      <c r="I13">
        <v>1.19</v>
      </c>
    </row>
    <row r="14" spans="1:9" x14ac:dyDescent="0.2">
      <c r="A14" s="1">
        <v>4000</v>
      </c>
      <c r="B14">
        <v>7.4836959801796503</v>
      </c>
      <c r="C14">
        <v>-509.62</v>
      </c>
      <c r="D14">
        <v>1087.4100000000001</v>
      </c>
      <c r="E14">
        <v>4000.55</v>
      </c>
      <c r="F14">
        <v>5.7000000000000002E-2</v>
      </c>
      <c r="G14">
        <v>0.43</v>
      </c>
      <c r="H14">
        <v>0</v>
      </c>
      <c r="I14">
        <v>3.18</v>
      </c>
    </row>
    <row r="15" spans="1:9" x14ac:dyDescent="0.2">
      <c r="A15" s="1">
        <v>4000</v>
      </c>
      <c r="B15">
        <v>15.259938897731971</v>
      </c>
      <c r="C15">
        <v>-512.73</v>
      </c>
      <c r="D15">
        <v>957.07</v>
      </c>
      <c r="E15">
        <v>3999.99</v>
      </c>
      <c r="F15">
        <v>0.11600000000000001</v>
      </c>
      <c r="G15">
        <v>0.28999999999999998</v>
      </c>
      <c r="H15">
        <v>0</v>
      </c>
      <c r="I15">
        <v>1.21</v>
      </c>
    </row>
    <row r="16" spans="1:9" x14ac:dyDescent="0.2">
      <c r="A16" s="1">
        <v>4000</v>
      </c>
      <c r="B16">
        <v>29.218699999999998</v>
      </c>
      <c r="C16">
        <v>-511.08</v>
      </c>
      <c r="D16">
        <v>837.59</v>
      </c>
      <c r="E16">
        <v>4000.42</v>
      </c>
      <c r="F16">
        <v>0.10100000000000001</v>
      </c>
      <c r="G16">
        <v>0.47</v>
      </c>
      <c r="H16">
        <v>0</v>
      </c>
      <c r="I16">
        <v>1.63</v>
      </c>
    </row>
    <row r="17" spans="1:9" x14ac:dyDescent="0.2">
      <c r="A17" s="1">
        <v>4000</v>
      </c>
      <c r="B17">
        <v>55.128299999999989</v>
      </c>
      <c r="C17">
        <v>-499.6</v>
      </c>
      <c r="D17">
        <v>728.48</v>
      </c>
      <c r="E17">
        <v>4000.97</v>
      </c>
      <c r="F17">
        <v>0.51100000000000001</v>
      </c>
      <c r="G17">
        <v>0.34</v>
      </c>
      <c r="H17">
        <v>0</v>
      </c>
      <c r="I17">
        <v>0.59</v>
      </c>
    </row>
    <row r="18" spans="1:9" x14ac:dyDescent="0.2">
      <c r="A18" s="1">
        <v>4000</v>
      </c>
      <c r="B18">
        <v>40.271774180621428</v>
      </c>
      <c r="C18">
        <v>-506.77</v>
      </c>
      <c r="D18">
        <v>781.77</v>
      </c>
      <c r="E18">
        <v>4000.3</v>
      </c>
      <c r="F18">
        <v>0.16300000000000001</v>
      </c>
      <c r="G18">
        <v>0.55000000000000004</v>
      </c>
      <c r="H18">
        <v>0</v>
      </c>
      <c r="I18">
        <v>1.1499999999999999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1"/>
  <sheetViews>
    <sheetView workbookViewId="0">
      <selection activeCell="F35" sqref="F35"/>
    </sheetView>
  </sheetViews>
  <sheetFormatPr baseColWidth="10" defaultColWidth="8.83203125" defaultRowHeight="16" x14ac:dyDescent="0.2"/>
  <sheetData>
    <row r="2" spans="1:9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x14ac:dyDescent="0.2">
      <c r="A3" s="1">
        <v>3000</v>
      </c>
      <c r="B3">
        <v>9.1493473670481951</v>
      </c>
      <c r="C3">
        <v>-443.88</v>
      </c>
      <c r="D3">
        <v>781.77</v>
      </c>
      <c r="E3">
        <v>2998.67</v>
      </c>
      <c r="F3">
        <v>0.193</v>
      </c>
      <c r="G3">
        <v>0.33</v>
      </c>
      <c r="H3">
        <v>0</v>
      </c>
      <c r="I3">
        <v>1.38</v>
      </c>
    </row>
    <row r="4" spans="1:9" x14ac:dyDescent="0.2">
      <c r="A4" s="1">
        <v>3000</v>
      </c>
      <c r="B4">
        <v>4.9629241024187234</v>
      </c>
      <c r="C4">
        <v>-442.53</v>
      </c>
      <c r="D4">
        <v>837.59</v>
      </c>
      <c r="E4">
        <v>2999.35</v>
      </c>
      <c r="F4">
        <v>0.16</v>
      </c>
      <c r="G4">
        <v>0.18</v>
      </c>
      <c r="H4">
        <v>0</v>
      </c>
      <c r="I4">
        <v>2.14</v>
      </c>
    </row>
    <row r="5" spans="1:9" x14ac:dyDescent="0.2">
      <c r="A5" s="1">
        <v>3000</v>
      </c>
      <c r="B5">
        <v>0.19383454024251059</v>
      </c>
      <c r="C5">
        <v>-438.82</v>
      </c>
      <c r="D5">
        <v>957.07</v>
      </c>
      <c r="E5">
        <v>3000.49</v>
      </c>
      <c r="F5">
        <v>6.8999999999999992E-2</v>
      </c>
      <c r="G5">
        <v>0.26</v>
      </c>
      <c r="H5">
        <v>0</v>
      </c>
      <c r="I5">
        <v>1.19</v>
      </c>
    </row>
    <row r="6" spans="1:9" x14ac:dyDescent="0.2">
      <c r="A6" s="1">
        <v>3000</v>
      </c>
      <c r="B6">
        <v>88.035499999999985</v>
      </c>
      <c r="C6">
        <v>-417.49</v>
      </c>
      <c r="D6">
        <v>522.67999999999995</v>
      </c>
      <c r="E6">
        <v>2999.8</v>
      </c>
      <c r="F6">
        <v>0.433</v>
      </c>
      <c r="G6">
        <v>0.45</v>
      </c>
      <c r="H6">
        <v>0</v>
      </c>
      <c r="I6">
        <v>1.29</v>
      </c>
    </row>
    <row r="7" spans="1:9" x14ac:dyDescent="0.2">
      <c r="A7" s="1">
        <v>3000</v>
      </c>
      <c r="B7">
        <v>65.958592679993231</v>
      </c>
      <c r="C7">
        <v>-427.85</v>
      </c>
      <c r="D7">
        <v>556.76</v>
      </c>
      <c r="E7">
        <v>2999.5</v>
      </c>
      <c r="F7">
        <v>0.27500000000000002</v>
      </c>
      <c r="G7">
        <v>0.36</v>
      </c>
      <c r="H7">
        <v>0</v>
      </c>
      <c r="I7">
        <v>1.58</v>
      </c>
    </row>
    <row r="8" spans="1:9" x14ac:dyDescent="0.2">
      <c r="A8" s="1">
        <v>3000</v>
      </c>
      <c r="B8">
        <v>48.949199999999998</v>
      </c>
      <c r="C8">
        <v>-434.86</v>
      </c>
      <c r="D8">
        <v>592.28</v>
      </c>
      <c r="E8">
        <v>2999.87</v>
      </c>
      <c r="F8">
        <v>0.313</v>
      </c>
      <c r="G8">
        <v>0.18</v>
      </c>
      <c r="H8">
        <v>0</v>
      </c>
      <c r="I8">
        <v>0.87</v>
      </c>
    </row>
    <row r="9" spans="1:9" x14ac:dyDescent="0.2">
      <c r="A9" s="1">
        <v>3000</v>
      </c>
      <c r="B9">
        <v>35.830404414390912</v>
      </c>
      <c r="C9">
        <v>-439.93</v>
      </c>
      <c r="D9">
        <v>629.29</v>
      </c>
      <c r="E9">
        <v>3000.45</v>
      </c>
      <c r="F9">
        <v>5.8000000000000003E-2</v>
      </c>
      <c r="G9">
        <v>7.0000000000000007E-2</v>
      </c>
      <c r="H9">
        <v>0</v>
      </c>
      <c r="I9">
        <v>0.54</v>
      </c>
    </row>
    <row r="10" spans="1:9" x14ac:dyDescent="0.2">
      <c r="A10" s="1">
        <v>3000</v>
      </c>
      <c r="B10">
        <v>15.183757981831819</v>
      </c>
      <c r="C10">
        <v>-443.8</v>
      </c>
      <c r="D10">
        <v>728.48</v>
      </c>
      <c r="E10">
        <v>3000.12</v>
      </c>
      <c r="F10">
        <v>0.29099999999999998</v>
      </c>
      <c r="G10">
        <v>0.26</v>
      </c>
      <c r="H10">
        <v>0</v>
      </c>
      <c r="I10">
        <v>1.62</v>
      </c>
    </row>
    <row r="11" spans="1:9" x14ac:dyDescent="0.2">
      <c r="A11" s="1">
        <v>4000</v>
      </c>
      <c r="B11">
        <v>13.299076356998119</v>
      </c>
      <c r="C11">
        <v>-432.99</v>
      </c>
      <c r="D11">
        <v>781.77</v>
      </c>
      <c r="E11">
        <v>4000.78</v>
      </c>
      <c r="F11">
        <v>5.8000000000000003E-2</v>
      </c>
      <c r="G11">
        <v>0.39</v>
      </c>
      <c r="H11">
        <v>0</v>
      </c>
      <c r="I11">
        <v>3.36</v>
      </c>
    </row>
    <row r="12" spans="1:9" x14ac:dyDescent="0.2">
      <c r="A12" s="1">
        <v>4000</v>
      </c>
      <c r="B12">
        <v>42.876781494952027</v>
      </c>
      <c r="C12">
        <v>-428.98</v>
      </c>
      <c r="D12">
        <v>629.29</v>
      </c>
      <c r="E12">
        <v>3999.27</v>
      </c>
      <c r="F12">
        <v>0.156</v>
      </c>
      <c r="G12">
        <v>0.26</v>
      </c>
      <c r="H12">
        <v>0</v>
      </c>
      <c r="I12">
        <v>1.73</v>
      </c>
    </row>
    <row r="13" spans="1:9" x14ac:dyDescent="0.2">
      <c r="A13" s="1">
        <v>4000</v>
      </c>
      <c r="B13">
        <v>2.4617481218305581</v>
      </c>
      <c r="C13">
        <v>-428.11</v>
      </c>
      <c r="D13">
        <v>957.07</v>
      </c>
      <c r="E13">
        <v>3999.63</v>
      </c>
      <c r="F13">
        <v>8.3999999999999991E-2</v>
      </c>
      <c r="G13">
        <v>0.57999999999999996</v>
      </c>
      <c r="H13">
        <v>0</v>
      </c>
      <c r="I13">
        <v>0.86</v>
      </c>
    </row>
    <row r="14" spans="1:9" x14ac:dyDescent="0.2">
      <c r="A14" s="1">
        <v>4000</v>
      </c>
      <c r="B14">
        <v>0.12633488527358369</v>
      </c>
      <c r="C14">
        <v>-423.31</v>
      </c>
      <c r="D14">
        <v>1087.4100000000001</v>
      </c>
      <c r="E14">
        <v>3998.88</v>
      </c>
      <c r="F14">
        <v>9.8000000000000004E-2</v>
      </c>
      <c r="G14">
        <v>0.43</v>
      </c>
      <c r="H14">
        <v>0</v>
      </c>
      <c r="I14">
        <v>1.8</v>
      </c>
    </row>
    <row r="15" spans="1:9" x14ac:dyDescent="0.2">
      <c r="A15" s="1">
        <v>4000</v>
      </c>
      <c r="B15">
        <v>166.63310455575271</v>
      </c>
      <c r="C15">
        <v>-369.8</v>
      </c>
      <c r="D15">
        <v>458.75</v>
      </c>
      <c r="E15">
        <v>3999.49</v>
      </c>
      <c r="F15">
        <v>0.26700000000000002</v>
      </c>
      <c r="G15">
        <v>0.2</v>
      </c>
      <c r="H15">
        <v>0</v>
      </c>
      <c r="I15">
        <v>2.04</v>
      </c>
    </row>
    <row r="16" spans="1:9" x14ac:dyDescent="0.2">
      <c r="A16" s="1">
        <v>4000</v>
      </c>
      <c r="B16">
        <v>127.96629015090809</v>
      </c>
      <c r="C16">
        <v>-389.75</v>
      </c>
      <c r="D16">
        <v>490.02</v>
      </c>
      <c r="E16">
        <v>4000.65</v>
      </c>
      <c r="F16">
        <v>0.58600000000000008</v>
      </c>
      <c r="G16">
        <v>0.56000000000000005</v>
      </c>
      <c r="H16">
        <v>0</v>
      </c>
      <c r="I16">
        <v>0.94</v>
      </c>
    </row>
    <row r="17" spans="1:9" x14ac:dyDescent="0.2">
      <c r="A17" s="1">
        <v>4000</v>
      </c>
      <c r="B17">
        <v>98.020131046666236</v>
      </c>
      <c r="C17">
        <v>-404.88</v>
      </c>
      <c r="D17">
        <v>522.67999999999995</v>
      </c>
      <c r="E17">
        <v>3999.92</v>
      </c>
      <c r="F17">
        <v>0.21299999999999999</v>
      </c>
      <c r="G17">
        <v>0.39</v>
      </c>
      <c r="H17">
        <v>0</v>
      </c>
      <c r="I17">
        <v>1.6</v>
      </c>
    </row>
    <row r="18" spans="1:9" x14ac:dyDescent="0.2">
      <c r="A18" s="1">
        <v>4000</v>
      </c>
      <c r="B18">
        <v>74.819492906200978</v>
      </c>
      <c r="C18">
        <v>-415.99</v>
      </c>
      <c r="D18">
        <v>556.76</v>
      </c>
      <c r="E18">
        <v>3999.53</v>
      </c>
      <c r="F18">
        <v>0.224</v>
      </c>
      <c r="G18">
        <v>0.21</v>
      </c>
      <c r="H18">
        <v>0</v>
      </c>
      <c r="I18">
        <v>2.2799999999999998</v>
      </c>
    </row>
    <row r="19" spans="1:9" x14ac:dyDescent="0.2">
      <c r="A19" s="1">
        <v>4000</v>
      </c>
      <c r="B19">
        <v>56.841250004609783</v>
      </c>
      <c r="C19">
        <v>-424.05</v>
      </c>
      <c r="D19">
        <v>592.28</v>
      </c>
      <c r="E19">
        <v>4000.25</v>
      </c>
      <c r="F19">
        <v>0.32500000000000001</v>
      </c>
      <c r="G19">
        <v>0.25</v>
      </c>
      <c r="H19">
        <v>0</v>
      </c>
      <c r="I19">
        <v>1.55</v>
      </c>
    </row>
    <row r="20" spans="1:9" x14ac:dyDescent="0.2">
      <c r="A20" s="1">
        <v>4000</v>
      </c>
      <c r="B20">
        <v>8.3384985963734124</v>
      </c>
      <c r="C20">
        <v>-432.04</v>
      </c>
      <c r="D20">
        <v>837.59</v>
      </c>
      <c r="E20">
        <v>3999.95</v>
      </c>
      <c r="F20">
        <v>0.188</v>
      </c>
      <c r="G20">
        <v>0.28999999999999998</v>
      </c>
      <c r="H20">
        <v>0</v>
      </c>
      <c r="I20">
        <v>0.94</v>
      </c>
    </row>
    <row r="21" spans="1:9" x14ac:dyDescent="0.2">
      <c r="A21" s="1">
        <v>4000</v>
      </c>
      <c r="B21">
        <v>20.210349447529701</v>
      </c>
      <c r="C21">
        <v>-433.41</v>
      </c>
      <c r="D21">
        <v>728.48</v>
      </c>
      <c r="E21">
        <v>4000.78</v>
      </c>
      <c r="F21">
        <v>0.314</v>
      </c>
      <c r="G21">
        <v>0.26</v>
      </c>
      <c r="H21">
        <v>0</v>
      </c>
      <c r="I21">
        <v>1.05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2"/>
  <sheetViews>
    <sheetView topLeftCell="A37" workbookViewId="0">
      <selection activeCell="F41" sqref="F41"/>
    </sheetView>
  </sheetViews>
  <sheetFormatPr baseColWidth="10" defaultColWidth="8.83203125" defaultRowHeight="16" x14ac:dyDescent="0.2"/>
  <sheetData>
    <row r="1" spans="1:9" x14ac:dyDescent="0.2">
      <c r="C1" s="4"/>
      <c r="D1" s="4"/>
      <c r="E1" s="4"/>
      <c r="F1" s="4"/>
      <c r="G1" s="4"/>
      <c r="H1" s="4"/>
      <c r="I1" s="4"/>
    </row>
    <row r="2" spans="1:9" x14ac:dyDescent="0.2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</row>
    <row r="3" spans="1:9" x14ac:dyDescent="0.2">
      <c r="A3" s="7">
        <v>2000</v>
      </c>
      <c r="B3">
        <v>4.3038990000000004</v>
      </c>
      <c r="C3">
        <v>-547.58000000000004</v>
      </c>
      <c r="D3">
        <v>987.99</v>
      </c>
      <c r="E3">
        <v>1999.58</v>
      </c>
      <c r="F3">
        <v>0.375</v>
      </c>
      <c r="G3">
        <v>0.38</v>
      </c>
      <c r="H3">
        <v>0</v>
      </c>
      <c r="I3">
        <v>0.48</v>
      </c>
    </row>
    <row r="4" spans="1:9" x14ac:dyDescent="0.2">
      <c r="A4" s="7">
        <v>2000</v>
      </c>
      <c r="B4">
        <v>9.0465400000000002</v>
      </c>
      <c r="C4">
        <v>-543.22</v>
      </c>
      <c r="D4">
        <v>886.74</v>
      </c>
      <c r="E4">
        <v>2000.02</v>
      </c>
      <c r="F4">
        <v>0.44500000000000001</v>
      </c>
      <c r="G4">
        <v>0.09</v>
      </c>
      <c r="H4">
        <v>0</v>
      </c>
      <c r="I4">
        <v>0.31</v>
      </c>
    </row>
    <row r="5" spans="1:9" x14ac:dyDescent="0.2">
      <c r="A5" s="7">
        <v>2000</v>
      </c>
      <c r="B5">
        <v>16.47617</v>
      </c>
      <c r="C5">
        <v>-543.64</v>
      </c>
      <c r="D5">
        <v>792.66</v>
      </c>
      <c r="E5">
        <v>2000.58</v>
      </c>
      <c r="F5">
        <v>0.50900000000000001</v>
      </c>
      <c r="G5">
        <v>0.14000000000000001</v>
      </c>
      <c r="H5">
        <v>0</v>
      </c>
      <c r="I5">
        <v>1.45</v>
      </c>
    </row>
    <row r="6" spans="1:9" x14ac:dyDescent="0.2">
      <c r="A6" s="7">
        <v>2500</v>
      </c>
      <c r="B6">
        <v>8.7849999999999994E-3</v>
      </c>
      <c r="C6">
        <v>-536.25</v>
      </c>
      <c r="D6">
        <v>1153.8800000000001</v>
      </c>
      <c r="E6">
        <v>2499.98</v>
      </c>
      <c r="F6">
        <v>9.7000000000000003E-2</v>
      </c>
      <c r="G6">
        <v>0.65</v>
      </c>
      <c r="H6">
        <v>0</v>
      </c>
      <c r="I6">
        <v>1</v>
      </c>
    </row>
    <row r="7" spans="1:9" x14ac:dyDescent="0.2">
      <c r="A7" s="7">
        <v>2500</v>
      </c>
      <c r="B7">
        <v>3.2054499999999999</v>
      </c>
      <c r="C7">
        <v>-537.48</v>
      </c>
      <c r="D7">
        <v>1041.3900000000001</v>
      </c>
      <c r="E7">
        <v>2499.21</v>
      </c>
      <c r="F7">
        <v>0.16200000000000001</v>
      </c>
      <c r="G7">
        <v>0.52</v>
      </c>
      <c r="H7">
        <v>0</v>
      </c>
      <c r="I7">
        <v>0.97</v>
      </c>
    </row>
    <row r="8" spans="1:9" x14ac:dyDescent="0.2">
      <c r="A8" s="7">
        <v>2500</v>
      </c>
      <c r="B8">
        <v>9.0544720000000005</v>
      </c>
      <c r="C8">
        <v>-537.27</v>
      </c>
      <c r="D8">
        <v>911.38</v>
      </c>
      <c r="E8">
        <v>2500.41</v>
      </c>
      <c r="F8">
        <v>0.30599999999999999</v>
      </c>
      <c r="G8">
        <v>0.54</v>
      </c>
      <c r="H8">
        <v>0</v>
      </c>
      <c r="I8">
        <v>0.68</v>
      </c>
    </row>
    <row r="9" spans="1:9" x14ac:dyDescent="0.2">
      <c r="A9" s="7">
        <v>2500</v>
      </c>
      <c r="B9">
        <v>16.330079999999999</v>
      </c>
      <c r="C9">
        <v>-534.23</v>
      </c>
      <c r="D9">
        <v>815.52</v>
      </c>
      <c r="E9">
        <v>2500.14</v>
      </c>
      <c r="F9">
        <v>0.56599999999999995</v>
      </c>
      <c r="G9">
        <v>0.35</v>
      </c>
      <c r="H9">
        <v>0</v>
      </c>
      <c r="I9">
        <v>1.54</v>
      </c>
    </row>
    <row r="10" spans="1:9" x14ac:dyDescent="0.2">
      <c r="A10" s="7">
        <v>2500</v>
      </c>
      <c r="B10">
        <v>24.657609999999998</v>
      </c>
      <c r="C10">
        <v>-529.36</v>
      </c>
      <c r="D10">
        <v>748.22</v>
      </c>
      <c r="E10">
        <v>2500.19</v>
      </c>
      <c r="F10">
        <v>0.61</v>
      </c>
      <c r="G10">
        <v>0.26</v>
      </c>
      <c r="H10">
        <v>0</v>
      </c>
      <c r="I10">
        <v>0.17</v>
      </c>
    </row>
    <row r="11" spans="1:9" x14ac:dyDescent="0.2">
      <c r="A11" s="7">
        <v>3000</v>
      </c>
      <c r="B11" s="6">
        <v>0</v>
      </c>
      <c r="C11" s="6">
        <v>-525</v>
      </c>
      <c r="D11" s="6">
        <v>1180.95</v>
      </c>
      <c r="E11" s="6">
        <v>3000</v>
      </c>
      <c r="F11" s="6">
        <v>0</v>
      </c>
      <c r="G11" s="6">
        <v>0</v>
      </c>
      <c r="H11">
        <v>0</v>
      </c>
      <c r="I11">
        <v>0</v>
      </c>
    </row>
    <row r="12" spans="1:9" x14ac:dyDescent="0.2">
      <c r="A12" s="7">
        <v>3000</v>
      </c>
      <c r="B12" s="6">
        <v>-5.11E-2</v>
      </c>
      <c r="C12" s="6">
        <v>-526.54999999999995</v>
      </c>
      <c r="D12" s="6">
        <v>1183.21</v>
      </c>
      <c r="E12" s="6">
        <v>3000.2</v>
      </c>
      <c r="F12" s="6">
        <v>0.17899999999999999</v>
      </c>
      <c r="G12" s="6">
        <v>0.09</v>
      </c>
      <c r="H12">
        <v>0</v>
      </c>
      <c r="I12">
        <v>0.79</v>
      </c>
    </row>
    <row r="13" spans="1:9" x14ac:dyDescent="0.2">
      <c r="A13" s="7">
        <v>3000</v>
      </c>
      <c r="B13" s="6">
        <v>4.0679619999999996</v>
      </c>
      <c r="C13" s="6">
        <v>-529.32000000000005</v>
      </c>
      <c r="D13" s="6">
        <v>1041.3900000000001</v>
      </c>
      <c r="E13" s="6">
        <v>3000.11</v>
      </c>
      <c r="F13" s="6">
        <v>0.223</v>
      </c>
      <c r="G13" s="6">
        <v>0.33</v>
      </c>
      <c r="H13">
        <v>0</v>
      </c>
      <c r="I13">
        <v>1.71</v>
      </c>
    </row>
    <row r="14" spans="1:9" x14ac:dyDescent="0.2">
      <c r="A14" s="7">
        <v>3000</v>
      </c>
      <c r="B14" s="6">
        <v>6.8786129999999996</v>
      </c>
      <c r="C14" s="6">
        <v>-529.98</v>
      </c>
      <c r="D14" s="6">
        <v>974.94</v>
      </c>
      <c r="E14" s="6">
        <v>2998.83</v>
      </c>
      <c r="F14" s="6">
        <v>0.33300000000000002</v>
      </c>
      <c r="G14" s="6">
        <v>0.9</v>
      </c>
      <c r="H14">
        <v>0</v>
      </c>
      <c r="I14">
        <v>1.81</v>
      </c>
    </row>
    <row r="15" spans="1:9" x14ac:dyDescent="0.2">
      <c r="A15" s="7">
        <v>3000</v>
      </c>
      <c r="B15" s="6">
        <v>10.431010000000001</v>
      </c>
      <c r="C15" s="6">
        <v>-528.77</v>
      </c>
      <c r="D15" s="6">
        <v>911.38</v>
      </c>
      <c r="E15" s="6">
        <v>3000.75</v>
      </c>
      <c r="F15" s="6">
        <v>0.41899999999999998</v>
      </c>
      <c r="G15" s="6">
        <v>0.24</v>
      </c>
      <c r="H15">
        <v>0</v>
      </c>
      <c r="I15">
        <v>0.76</v>
      </c>
    </row>
    <row r="16" spans="1:9" x14ac:dyDescent="0.2">
      <c r="A16" s="7">
        <v>3000</v>
      </c>
      <c r="B16" s="6">
        <v>18.357620000000001</v>
      </c>
      <c r="C16" s="6">
        <v>-526.48</v>
      </c>
      <c r="D16" s="6">
        <v>815.52</v>
      </c>
      <c r="E16" s="6">
        <v>2987.91</v>
      </c>
      <c r="F16" s="6">
        <v>0.25900000000000001</v>
      </c>
      <c r="G16" s="6">
        <v>0.28000000000000003</v>
      </c>
      <c r="H16">
        <v>0</v>
      </c>
      <c r="I16">
        <v>7.11</v>
      </c>
    </row>
    <row r="17" spans="1:9" x14ac:dyDescent="0.2">
      <c r="A17" s="7">
        <v>3000</v>
      </c>
      <c r="B17" s="6">
        <v>27.368760000000002</v>
      </c>
      <c r="C17" s="6">
        <v>-520.16999999999996</v>
      </c>
      <c r="D17" s="6">
        <v>748.22</v>
      </c>
      <c r="E17" s="6">
        <v>3000.26</v>
      </c>
      <c r="F17" s="6">
        <v>0.78900000000000003</v>
      </c>
      <c r="G17" s="6">
        <v>0.94</v>
      </c>
      <c r="H17">
        <v>0</v>
      </c>
      <c r="I17">
        <v>1.1499999999999999</v>
      </c>
    </row>
    <row r="18" spans="1:9" x14ac:dyDescent="0.2">
      <c r="A18" s="7">
        <v>3000</v>
      </c>
      <c r="B18" s="6">
        <v>40.711300000000001</v>
      </c>
      <c r="C18" s="6">
        <v>-515.72</v>
      </c>
      <c r="D18" s="6">
        <v>684.73</v>
      </c>
      <c r="E18" s="6">
        <v>3000.01</v>
      </c>
      <c r="F18" s="6">
        <v>0.503</v>
      </c>
      <c r="G18" s="6">
        <v>0.26</v>
      </c>
      <c r="H18">
        <v>0</v>
      </c>
      <c r="I18">
        <v>1.71</v>
      </c>
    </row>
    <row r="19" spans="1:9" x14ac:dyDescent="0.2">
      <c r="A19" s="7">
        <v>3000</v>
      </c>
      <c r="B19" s="6">
        <v>49.4651</v>
      </c>
      <c r="C19" s="6">
        <v>-511.35</v>
      </c>
      <c r="D19" s="6">
        <v>654.38</v>
      </c>
      <c r="E19" s="6">
        <v>3000.6</v>
      </c>
      <c r="F19" s="6">
        <v>0.77700000000000002</v>
      </c>
      <c r="G19" s="6">
        <v>0.28000000000000003</v>
      </c>
      <c r="H19">
        <v>0</v>
      </c>
      <c r="I19">
        <v>0.27</v>
      </c>
    </row>
    <row r="20" spans="1:9" x14ac:dyDescent="0.2">
      <c r="A20" s="7">
        <v>3000</v>
      </c>
      <c r="B20" s="6">
        <v>70.266890000000004</v>
      </c>
      <c r="C20" s="6">
        <v>-499.02</v>
      </c>
      <c r="D20" s="6">
        <v>605.80999999999995</v>
      </c>
      <c r="E20" s="6">
        <v>3000.62</v>
      </c>
      <c r="F20" s="6">
        <v>0.374</v>
      </c>
      <c r="G20" s="6">
        <v>0.27</v>
      </c>
      <c r="H20">
        <v>0</v>
      </c>
      <c r="I20">
        <v>1.6</v>
      </c>
    </row>
    <row r="21" spans="1:9" x14ac:dyDescent="0.2">
      <c r="A21" s="7">
        <v>4000</v>
      </c>
      <c r="B21" s="6">
        <v>-3.3910000000000003E-2</v>
      </c>
      <c r="C21" s="6">
        <v>-509</v>
      </c>
      <c r="D21" s="6">
        <v>1260</v>
      </c>
      <c r="E21" s="6">
        <v>4000</v>
      </c>
      <c r="F21" s="6">
        <v>0</v>
      </c>
      <c r="G21" s="6">
        <v>0</v>
      </c>
      <c r="H21">
        <v>0</v>
      </c>
      <c r="I21">
        <v>0</v>
      </c>
    </row>
    <row r="22" spans="1:9" x14ac:dyDescent="0.2">
      <c r="A22" s="7">
        <v>4000</v>
      </c>
      <c r="B22" s="6">
        <v>5.6575860000000002</v>
      </c>
      <c r="C22" s="6">
        <v>-508.71</v>
      </c>
      <c r="D22" s="6">
        <v>1041.3900000000001</v>
      </c>
      <c r="E22" s="6">
        <v>4000.92</v>
      </c>
      <c r="F22" s="6">
        <v>0.26900000000000002</v>
      </c>
      <c r="G22" s="6">
        <v>0.42</v>
      </c>
      <c r="H22">
        <v>0</v>
      </c>
      <c r="I22">
        <v>1</v>
      </c>
    </row>
    <row r="23" spans="1:9" x14ac:dyDescent="0.2">
      <c r="A23" s="7">
        <v>4000</v>
      </c>
      <c r="B23">
        <v>12.937860000000001</v>
      </c>
      <c r="C23">
        <v>-507.84</v>
      </c>
      <c r="D23">
        <v>911.38</v>
      </c>
      <c r="E23">
        <v>3999.15</v>
      </c>
      <c r="F23">
        <v>0.39600000000000002</v>
      </c>
      <c r="G23">
        <v>0.49</v>
      </c>
      <c r="H23">
        <v>0</v>
      </c>
      <c r="I23">
        <v>0.65</v>
      </c>
    </row>
    <row r="24" spans="1:9" x14ac:dyDescent="0.2">
      <c r="A24" s="7">
        <v>4000</v>
      </c>
      <c r="B24">
        <v>22.564640000000001</v>
      </c>
      <c r="C24">
        <v>-505.65</v>
      </c>
      <c r="D24">
        <v>815.52</v>
      </c>
      <c r="E24">
        <v>4000</v>
      </c>
      <c r="F24">
        <v>0.32</v>
      </c>
      <c r="G24">
        <v>0.73</v>
      </c>
      <c r="H24">
        <v>0</v>
      </c>
      <c r="I24">
        <v>0.18</v>
      </c>
    </row>
    <row r="25" spans="1:9" x14ac:dyDescent="0.2">
      <c r="A25" s="7">
        <v>4000</v>
      </c>
      <c r="B25">
        <v>32.813699999999997</v>
      </c>
      <c r="C25">
        <v>-502.88</v>
      </c>
      <c r="D25">
        <v>748.22</v>
      </c>
      <c r="E25">
        <v>3999.3</v>
      </c>
      <c r="F25">
        <v>0.29499999999999998</v>
      </c>
      <c r="G25">
        <v>0.97</v>
      </c>
      <c r="H25">
        <v>0</v>
      </c>
      <c r="I25">
        <v>0.41</v>
      </c>
    </row>
    <row r="26" spans="1:9" x14ac:dyDescent="0.2">
      <c r="A26" s="7">
        <v>4000</v>
      </c>
      <c r="B26">
        <v>47.463909999999998</v>
      </c>
      <c r="C26">
        <v>-494.28</v>
      </c>
      <c r="D26">
        <v>684.73</v>
      </c>
      <c r="E26">
        <v>3999.72</v>
      </c>
      <c r="F26">
        <v>0.315</v>
      </c>
      <c r="G26">
        <v>0.39</v>
      </c>
      <c r="H26">
        <v>0</v>
      </c>
      <c r="I26">
        <v>1.29</v>
      </c>
    </row>
    <row r="27" spans="1:9" x14ac:dyDescent="0.2">
      <c r="A27" s="7">
        <v>4000</v>
      </c>
      <c r="B27">
        <v>90.413210000000007</v>
      </c>
      <c r="C27">
        <v>-477.25</v>
      </c>
      <c r="D27">
        <v>587.07000000000005</v>
      </c>
      <c r="E27">
        <v>4000.69</v>
      </c>
      <c r="F27">
        <v>0.307</v>
      </c>
      <c r="G27">
        <v>1.61</v>
      </c>
      <c r="H27">
        <v>0</v>
      </c>
      <c r="I27">
        <v>1.27</v>
      </c>
    </row>
    <row r="28" spans="1:9" x14ac:dyDescent="0.2">
      <c r="A28" s="7"/>
      <c r="B28" s="7" t="s">
        <v>0</v>
      </c>
      <c r="C28" s="7" t="s">
        <v>1</v>
      </c>
      <c r="D28" s="7" t="s">
        <v>2</v>
      </c>
      <c r="E28" s="7" t="s">
        <v>3</v>
      </c>
      <c r="F28" s="7" t="s">
        <v>4</v>
      </c>
      <c r="G28" s="7" t="s">
        <v>5</v>
      </c>
      <c r="H28" s="7" t="s">
        <v>6</v>
      </c>
      <c r="I28" s="7" t="s">
        <v>7</v>
      </c>
    </row>
    <row r="29" spans="1:9" x14ac:dyDescent="0.2">
      <c r="A29" s="7">
        <v>2000</v>
      </c>
      <c r="B29" s="6">
        <v>4.2652900000000002</v>
      </c>
      <c r="C29" s="6">
        <v>-557.25</v>
      </c>
      <c r="D29" s="6">
        <v>987.99</v>
      </c>
      <c r="E29" s="6">
        <v>1999.96</v>
      </c>
      <c r="F29" s="6">
        <v>0.115</v>
      </c>
      <c r="G29" s="6">
        <v>0.86</v>
      </c>
      <c r="H29">
        <v>0</v>
      </c>
      <c r="I29">
        <v>1.2</v>
      </c>
    </row>
    <row r="30" spans="1:9" x14ac:dyDescent="0.2">
      <c r="A30" s="7">
        <v>2000</v>
      </c>
      <c r="B30" s="6">
        <v>9.4040400000000002</v>
      </c>
      <c r="C30" s="6">
        <v>-552.21</v>
      </c>
      <c r="D30" s="6">
        <v>886.74</v>
      </c>
      <c r="E30" s="6">
        <v>2000.78</v>
      </c>
      <c r="F30" s="6">
        <v>0.13100000000000001</v>
      </c>
      <c r="G30" s="6">
        <v>0.03</v>
      </c>
      <c r="H30">
        <v>0</v>
      </c>
      <c r="I30">
        <v>0.7</v>
      </c>
    </row>
    <row r="31" spans="1:9" x14ac:dyDescent="0.2">
      <c r="A31" s="7">
        <v>2000</v>
      </c>
      <c r="B31" s="6">
        <v>16.994340000000001</v>
      </c>
      <c r="C31" s="6">
        <v>-548.22</v>
      </c>
      <c r="D31" s="6">
        <v>792.66</v>
      </c>
      <c r="E31" s="6">
        <v>2000.15</v>
      </c>
      <c r="F31" s="6">
        <v>0.246</v>
      </c>
      <c r="G31" s="6">
        <v>0.09</v>
      </c>
      <c r="H31">
        <v>0</v>
      </c>
      <c r="I31">
        <v>0.52</v>
      </c>
    </row>
    <row r="32" spans="1:9" x14ac:dyDescent="0.2">
      <c r="A32" s="7">
        <v>2500</v>
      </c>
      <c r="B32" s="6">
        <v>0.55175799999999997</v>
      </c>
      <c r="C32" s="6">
        <v>-543.6</v>
      </c>
      <c r="D32" s="6">
        <v>1153.8800000000001</v>
      </c>
      <c r="E32" s="6">
        <v>2500.0700000000002</v>
      </c>
      <c r="F32" s="6">
        <v>9.4E-2</v>
      </c>
      <c r="G32" s="6">
        <v>0.56000000000000005</v>
      </c>
      <c r="H32">
        <v>0</v>
      </c>
      <c r="I32">
        <v>1.45</v>
      </c>
    </row>
    <row r="33" spans="1:9" x14ac:dyDescent="0.2">
      <c r="A33" s="7">
        <v>2500</v>
      </c>
      <c r="B33" s="6">
        <v>3.5499890000000001</v>
      </c>
      <c r="C33" s="6">
        <v>-545.20000000000005</v>
      </c>
      <c r="D33" s="6">
        <v>1041.3900000000001</v>
      </c>
      <c r="E33" s="6">
        <v>2499.9499999999998</v>
      </c>
      <c r="F33" s="6">
        <v>0.20399999999999999</v>
      </c>
      <c r="G33" s="6">
        <v>0.63</v>
      </c>
      <c r="H33">
        <v>0</v>
      </c>
      <c r="I33">
        <v>1.26</v>
      </c>
    </row>
    <row r="34" spans="1:9" x14ac:dyDescent="0.2">
      <c r="A34" s="7">
        <v>2500</v>
      </c>
      <c r="B34" s="6">
        <v>9.4049099999999992</v>
      </c>
      <c r="C34" s="6">
        <v>-543.01</v>
      </c>
      <c r="D34" s="6">
        <v>911.38</v>
      </c>
      <c r="E34" s="6">
        <v>2500.7800000000002</v>
      </c>
      <c r="F34" s="6">
        <v>0.17499999999999999</v>
      </c>
      <c r="G34" s="6">
        <v>0.45</v>
      </c>
      <c r="H34">
        <v>0</v>
      </c>
      <c r="I34">
        <v>1.35</v>
      </c>
    </row>
    <row r="35" spans="1:9" x14ac:dyDescent="0.2">
      <c r="A35" s="7">
        <v>2500</v>
      </c>
      <c r="B35" s="6">
        <v>17.061800000000002</v>
      </c>
      <c r="C35" s="6">
        <v>-539.17999999999995</v>
      </c>
      <c r="D35" s="6">
        <v>815.52</v>
      </c>
      <c r="E35" s="6">
        <v>2500.7199999999998</v>
      </c>
      <c r="F35" s="6">
        <v>0.314</v>
      </c>
      <c r="G35" s="6">
        <v>0.61</v>
      </c>
      <c r="H35">
        <v>0</v>
      </c>
      <c r="I35">
        <v>0.79</v>
      </c>
    </row>
    <row r="36" spans="1:9" x14ac:dyDescent="0.2">
      <c r="A36" s="7">
        <v>2500</v>
      </c>
      <c r="B36" s="6">
        <v>25.580169999999999</v>
      </c>
      <c r="C36" s="6">
        <v>-535.34</v>
      </c>
      <c r="D36" s="6">
        <v>748.22</v>
      </c>
      <c r="E36" s="6">
        <v>2500.9499999999998</v>
      </c>
      <c r="F36" s="6">
        <v>0.45</v>
      </c>
      <c r="G36" s="6">
        <v>0.75</v>
      </c>
      <c r="H36">
        <v>0</v>
      </c>
      <c r="I36">
        <v>1.05</v>
      </c>
    </row>
    <row r="37" spans="1:9" x14ac:dyDescent="0.2">
      <c r="A37" s="7">
        <v>3000</v>
      </c>
      <c r="B37" s="6">
        <v>0.46692800000000001</v>
      </c>
      <c r="C37" s="6">
        <v>-534.88</v>
      </c>
      <c r="D37" s="6">
        <v>1183.21</v>
      </c>
      <c r="E37" s="6">
        <v>2999.88</v>
      </c>
      <c r="F37" s="6">
        <v>0.17</v>
      </c>
      <c r="G37" s="6">
        <v>0.77</v>
      </c>
      <c r="H37">
        <v>0</v>
      </c>
      <c r="I37">
        <v>1.39</v>
      </c>
    </row>
    <row r="38" spans="1:9" x14ac:dyDescent="0.2">
      <c r="A38" s="7">
        <v>3000</v>
      </c>
      <c r="B38" s="6">
        <v>4.3174460000000003</v>
      </c>
      <c r="C38" s="6">
        <v>-535.86</v>
      </c>
      <c r="D38" s="6">
        <v>1041.3900000000001</v>
      </c>
      <c r="E38" s="6">
        <v>3000.15</v>
      </c>
      <c r="F38" s="6">
        <v>0.375</v>
      </c>
      <c r="G38" s="6">
        <v>0.61</v>
      </c>
      <c r="H38">
        <v>0</v>
      </c>
      <c r="I38">
        <v>0.61</v>
      </c>
    </row>
    <row r="39" spans="1:9" x14ac:dyDescent="0.2">
      <c r="A39" s="7">
        <v>3000</v>
      </c>
      <c r="B39" s="6">
        <v>7.0627190000000004</v>
      </c>
      <c r="C39" s="6">
        <v>-535.91999999999996</v>
      </c>
      <c r="D39" s="6">
        <v>974.94</v>
      </c>
      <c r="E39" s="6">
        <v>2999.65</v>
      </c>
      <c r="F39" s="6">
        <v>0.121</v>
      </c>
      <c r="G39" s="6">
        <v>0.32</v>
      </c>
      <c r="H39">
        <v>0</v>
      </c>
      <c r="I39">
        <v>0.98</v>
      </c>
    </row>
    <row r="40" spans="1:9" x14ac:dyDescent="0.2">
      <c r="A40" s="7">
        <v>3000</v>
      </c>
      <c r="B40" s="6">
        <v>10.626659999999999</v>
      </c>
      <c r="C40" s="6">
        <v>-535.21</v>
      </c>
      <c r="D40" s="6">
        <v>911.38</v>
      </c>
      <c r="E40" s="6">
        <v>3000.89</v>
      </c>
      <c r="F40" s="6">
        <v>0.158</v>
      </c>
      <c r="G40" s="6">
        <v>0.55000000000000004</v>
      </c>
      <c r="H40">
        <v>0</v>
      </c>
      <c r="I40">
        <v>1.53</v>
      </c>
    </row>
    <row r="41" spans="1:9" x14ac:dyDescent="0.2">
      <c r="A41" s="7">
        <v>3000</v>
      </c>
      <c r="B41" s="6">
        <v>18.878730000000001</v>
      </c>
      <c r="C41" s="6">
        <v>-531.91</v>
      </c>
      <c r="D41" s="6">
        <v>815.52</v>
      </c>
      <c r="E41" s="6">
        <v>3000.6</v>
      </c>
      <c r="F41" s="6">
        <v>0.311</v>
      </c>
      <c r="G41" s="6">
        <v>1.07</v>
      </c>
      <c r="H41">
        <v>0</v>
      </c>
      <c r="I41">
        <v>1.24</v>
      </c>
    </row>
    <row r="42" spans="1:9" x14ac:dyDescent="0.2">
      <c r="A42" s="7">
        <v>3000</v>
      </c>
      <c r="B42" s="6">
        <v>28.329370000000001</v>
      </c>
      <c r="C42" s="6">
        <v>-526.6</v>
      </c>
      <c r="D42" s="6">
        <v>748.22</v>
      </c>
      <c r="E42" s="6">
        <v>3000.12</v>
      </c>
      <c r="F42" s="6">
        <v>0.55700000000000005</v>
      </c>
      <c r="G42" s="6">
        <v>0.9</v>
      </c>
      <c r="H42">
        <v>0</v>
      </c>
      <c r="I42">
        <v>1.19</v>
      </c>
    </row>
    <row r="43" spans="1:9" x14ac:dyDescent="0.2">
      <c r="A43" s="7">
        <v>3000</v>
      </c>
      <c r="B43" s="6">
        <v>42.415550000000003</v>
      </c>
      <c r="C43" s="6">
        <v>-522.66</v>
      </c>
      <c r="D43" s="6">
        <v>684.73</v>
      </c>
      <c r="E43" s="6">
        <v>3000.43</v>
      </c>
      <c r="F43" s="6">
        <v>0.219</v>
      </c>
      <c r="G43" s="6">
        <v>0.64</v>
      </c>
      <c r="H43">
        <v>0</v>
      </c>
      <c r="I43">
        <v>1.03</v>
      </c>
    </row>
    <row r="44" spans="1:9" x14ac:dyDescent="0.2">
      <c r="A44" s="7">
        <v>3000</v>
      </c>
      <c r="B44" s="6">
        <v>52.026060000000001</v>
      </c>
      <c r="C44" s="6">
        <v>-515.30999999999995</v>
      </c>
      <c r="D44" s="6">
        <v>654.38</v>
      </c>
      <c r="E44" s="6">
        <v>3000.33</v>
      </c>
      <c r="F44" s="6">
        <v>0.39300000000000002</v>
      </c>
      <c r="G44" s="6">
        <v>0.89</v>
      </c>
      <c r="H44">
        <v>0</v>
      </c>
      <c r="I44">
        <v>0.51</v>
      </c>
    </row>
    <row r="45" spans="1:9" x14ac:dyDescent="0.2">
      <c r="A45" s="7">
        <v>3000</v>
      </c>
      <c r="B45" s="6">
        <v>73.628810000000001</v>
      </c>
      <c r="C45" s="6">
        <v>-510.52</v>
      </c>
      <c r="D45" s="6">
        <v>605.80999999999995</v>
      </c>
      <c r="E45" s="6">
        <v>3000.3</v>
      </c>
      <c r="F45" s="6">
        <v>0.19500000000000001</v>
      </c>
      <c r="G45" s="6">
        <v>1.74</v>
      </c>
      <c r="H45">
        <v>0</v>
      </c>
      <c r="I45">
        <v>0.65</v>
      </c>
    </row>
    <row r="46" spans="1:9" x14ac:dyDescent="0.2">
      <c r="A46" s="7">
        <v>4000</v>
      </c>
      <c r="B46" s="6">
        <v>0.14510600000000001</v>
      </c>
      <c r="C46" s="6">
        <v>-516</v>
      </c>
      <c r="D46" s="6">
        <v>1277</v>
      </c>
      <c r="E46" s="6">
        <v>4000</v>
      </c>
      <c r="F46" s="6">
        <v>0</v>
      </c>
      <c r="G46" s="6">
        <v>0</v>
      </c>
      <c r="H46">
        <v>0</v>
      </c>
      <c r="I46">
        <v>0</v>
      </c>
    </row>
    <row r="47" spans="1:9" x14ac:dyDescent="0.2">
      <c r="A47" s="7">
        <v>4000</v>
      </c>
      <c r="B47" s="6">
        <v>5.851502</v>
      </c>
      <c r="C47" s="6">
        <v>-514.77</v>
      </c>
      <c r="D47" s="6">
        <v>1041.3900000000001</v>
      </c>
      <c r="E47" s="6">
        <v>3999.99</v>
      </c>
      <c r="F47" s="6">
        <v>0.152</v>
      </c>
      <c r="G47" s="6">
        <v>0.95</v>
      </c>
      <c r="H47">
        <v>0</v>
      </c>
      <c r="I47">
        <v>0.51</v>
      </c>
    </row>
    <row r="48" spans="1:9" x14ac:dyDescent="0.2">
      <c r="A48" s="7">
        <v>4000</v>
      </c>
      <c r="B48" s="6">
        <v>13.409369999999999</v>
      </c>
      <c r="C48" s="6">
        <v>-513.85</v>
      </c>
      <c r="D48" s="6">
        <v>911.38</v>
      </c>
      <c r="E48" s="6">
        <v>3998.3</v>
      </c>
      <c r="F48" s="6">
        <v>0.34799999999999998</v>
      </c>
      <c r="G48" s="6">
        <v>1.19</v>
      </c>
      <c r="H48">
        <v>0</v>
      </c>
      <c r="I48">
        <v>1.79</v>
      </c>
    </row>
    <row r="49" spans="1:9" x14ac:dyDescent="0.2">
      <c r="A49" s="7">
        <v>4000</v>
      </c>
      <c r="B49">
        <v>23.107469999999999</v>
      </c>
      <c r="C49">
        <v>-511.52</v>
      </c>
      <c r="D49">
        <v>815.52</v>
      </c>
      <c r="E49">
        <v>3999.69</v>
      </c>
      <c r="F49">
        <v>0.253</v>
      </c>
      <c r="G49">
        <v>0.35</v>
      </c>
      <c r="H49">
        <v>0</v>
      </c>
      <c r="I49">
        <v>0.21</v>
      </c>
    </row>
    <row r="50" spans="1:9" x14ac:dyDescent="0.2">
      <c r="A50" s="7">
        <v>4000</v>
      </c>
      <c r="B50">
        <v>33.971699999999998</v>
      </c>
      <c r="C50">
        <v>-507.67</v>
      </c>
      <c r="D50">
        <v>748.22</v>
      </c>
      <c r="E50">
        <v>3999.27</v>
      </c>
      <c r="F50">
        <v>0.40799999999999997</v>
      </c>
      <c r="G50">
        <v>0.52</v>
      </c>
      <c r="H50">
        <v>0</v>
      </c>
      <c r="I50">
        <v>1.64</v>
      </c>
    </row>
    <row r="51" spans="1:9" x14ac:dyDescent="0.2">
      <c r="A51" s="7">
        <v>4000</v>
      </c>
      <c r="B51" s="6">
        <v>49.324010000000001</v>
      </c>
      <c r="C51" s="6">
        <v>-502.59</v>
      </c>
      <c r="D51" s="6">
        <v>684.73</v>
      </c>
      <c r="E51" s="6">
        <v>4000.42</v>
      </c>
      <c r="F51" s="6">
        <v>0.995</v>
      </c>
      <c r="G51">
        <v>0.85</v>
      </c>
      <c r="H51">
        <v>0</v>
      </c>
      <c r="I51">
        <v>0.69</v>
      </c>
    </row>
    <row r="52" spans="1:9" x14ac:dyDescent="0.2">
      <c r="A52" s="7">
        <v>4000</v>
      </c>
      <c r="B52" s="6">
        <v>94.290430000000001</v>
      </c>
      <c r="C52" s="6">
        <v>-490.44</v>
      </c>
      <c r="D52" s="6">
        <v>587.07000000000005</v>
      </c>
      <c r="E52" s="6">
        <v>3999.64</v>
      </c>
      <c r="F52" s="6">
        <v>0.432</v>
      </c>
      <c r="G52">
        <v>2.16</v>
      </c>
      <c r="H52">
        <v>0</v>
      </c>
      <c r="I52">
        <v>0.95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46"/>
  <sheetViews>
    <sheetView workbookViewId="0">
      <selection activeCell="A2" sqref="A2"/>
    </sheetView>
  </sheetViews>
  <sheetFormatPr baseColWidth="10" defaultColWidth="8.83203125" defaultRowHeight="16" x14ac:dyDescent="0.2"/>
  <sheetData>
    <row r="2" spans="1:8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8" x14ac:dyDescent="0.2">
      <c r="A3" s="3">
        <v>2000</v>
      </c>
      <c r="B3">
        <v>13.9298</v>
      </c>
      <c r="C3">
        <v>-546.69000000000005</v>
      </c>
      <c r="D3">
        <v>826.83</v>
      </c>
      <c r="E3">
        <v>2000.09</v>
      </c>
      <c r="F3">
        <v>0.44400000000000012</v>
      </c>
      <c r="G3">
        <v>0.19</v>
      </c>
      <c r="H3">
        <v>0</v>
      </c>
    </row>
    <row r="4" spans="1:8" x14ac:dyDescent="0.2">
      <c r="A4" s="3">
        <v>2000</v>
      </c>
      <c r="B4">
        <v>4.6186368044300981</v>
      </c>
      <c r="C4">
        <v>-553.37</v>
      </c>
      <c r="D4">
        <v>981.86</v>
      </c>
      <c r="E4">
        <v>1999.93</v>
      </c>
      <c r="F4">
        <v>9.7000000000000003E-2</v>
      </c>
      <c r="G4">
        <v>0.16</v>
      </c>
      <c r="H4">
        <v>0</v>
      </c>
    </row>
    <row r="5" spans="1:8" x14ac:dyDescent="0.2">
      <c r="A5" s="3">
        <v>2000</v>
      </c>
      <c r="B5">
        <v>-5.4909974162355102E-2</v>
      </c>
      <c r="C5">
        <v>-550.15</v>
      </c>
      <c r="D5">
        <v>1136.8900000000001</v>
      </c>
      <c r="E5">
        <v>1999.66</v>
      </c>
      <c r="F5">
        <v>0.249</v>
      </c>
      <c r="G5">
        <v>0.34</v>
      </c>
      <c r="H5">
        <v>0</v>
      </c>
    </row>
    <row r="6" spans="1:8" x14ac:dyDescent="0.2">
      <c r="A6" s="3">
        <v>2500</v>
      </c>
      <c r="B6">
        <v>29.950232688364419</v>
      </c>
      <c r="C6">
        <v>-532.21</v>
      </c>
      <c r="D6">
        <v>723.48</v>
      </c>
      <c r="E6">
        <v>2499.87</v>
      </c>
      <c r="F6">
        <v>0.151</v>
      </c>
      <c r="G6">
        <v>1.03</v>
      </c>
      <c r="H6">
        <v>0</v>
      </c>
    </row>
    <row r="7" spans="1:8" x14ac:dyDescent="0.2">
      <c r="A7" s="3">
        <v>2500</v>
      </c>
      <c r="B7">
        <v>15.66618223354633</v>
      </c>
      <c r="C7">
        <v>-539.75</v>
      </c>
      <c r="D7">
        <v>826.83</v>
      </c>
      <c r="E7">
        <v>2500.25</v>
      </c>
      <c r="F7">
        <v>0.246</v>
      </c>
      <c r="G7">
        <v>0.56999999999999995</v>
      </c>
      <c r="H7">
        <v>0</v>
      </c>
    </row>
    <row r="8" spans="1:8" x14ac:dyDescent="0.2">
      <c r="A8" s="3">
        <v>2500</v>
      </c>
      <c r="B8">
        <v>8.0888949665655989</v>
      </c>
      <c r="C8">
        <v>-541.53</v>
      </c>
      <c r="D8">
        <v>930.19</v>
      </c>
      <c r="E8">
        <v>2499.31</v>
      </c>
      <c r="F8">
        <v>0.254</v>
      </c>
      <c r="G8">
        <v>0.62</v>
      </c>
      <c r="H8">
        <v>0</v>
      </c>
    </row>
    <row r="9" spans="1:8" x14ac:dyDescent="0.2">
      <c r="A9" s="3">
        <v>2500</v>
      </c>
      <c r="B9">
        <v>5.5794125322337358</v>
      </c>
      <c r="C9">
        <v>-543.09</v>
      </c>
      <c r="D9">
        <v>981.86</v>
      </c>
      <c r="E9">
        <v>2501.2199999999998</v>
      </c>
      <c r="F9">
        <v>0.34499999999999997</v>
      </c>
      <c r="G9">
        <v>0.36</v>
      </c>
      <c r="H9">
        <v>0</v>
      </c>
    </row>
    <row r="10" spans="1:8" x14ac:dyDescent="0.2">
      <c r="A10" s="3">
        <v>2500</v>
      </c>
      <c r="B10">
        <v>0.58836471936901857</v>
      </c>
      <c r="C10">
        <v>-539.08000000000004</v>
      </c>
      <c r="D10">
        <v>1136.8900000000001</v>
      </c>
      <c r="E10">
        <v>2499.71</v>
      </c>
      <c r="F10">
        <v>0.28799999999999998</v>
      </c>
      <c r="G10">
        <v>0.41</v>
      </c>
      <c r="H10">
        <v>0</v>
      </c>
    </row>
    <row r="11" spans="1:8" x14ac:dyDescent="0.2">
      <c r="A11" s="3">
        <v>3000</v>
      </c>
      <c r="B11">
        <v>4.3729095184174218</v>
      </c>
      <c r="C11">
        <v>0</v>
      </c>
      <c r="D11">
        <v>1033.54</v>
      </c>
      <c r="E11">
        <v>3000</v>
      </c>
      <c r="F11">
        <v>0</v>
      </c>
      <c r="G11">
        <v>0</v>
      </c>
      <c r="H11">
        <v>0</v>
      </c>
    </row>
    <row r="12" spans="1:8" x14ac:dyDescent="0.2">
      <c r="A12" s="3">
        <v>3000</v>
      </c>
      <c r="B12">
        <v>94.800607711296848</v>
      </c>
      <c r="C12">
        <v>0</v>
      </c>
      <c r="D12">
        <v>568.45000000000005</v>
      </c>
      <c r="E12">
        <v>3000</v>
      </c>
      <c r="F12">
        <v>0</v>
      </c>
      <c r="G12">
        <v>0</v>
      </c>
      <c r="H12">
        <v>0</v>
      </c>
    </row>
    <row r="13" spans="1:8" x14ac:dyDescent="0.2">
      <c r="A13" s="3">
        <v>3000</v>
      </c>
      <c r="B13">
        <v>64.619866887612346</v>
      </c>
      <c r="C13">
        <v>0</v>
      </c>
      <c r="D13">
        <v>620.12</v>
      </c>
      <c r="E13">
        <v>3000</v>
      </c>
      <c r="F13">
        <v>0</v>
      </c>
      <c r="G13">
        <v>0</v>
      </c>
      <c r="H13">
        <v>0</v>
      </c>
    </row>
    <row r="14" spans="1:8" x14ac:dyDescent="0.2">
      <c r="A14" s="3">
        <v>3000</v>
      </c>
      <c r="B14">
        <v>32.648420819538849</v>
      </c>
      <c r="C14">
        <v>0</v>
      </c>
      <c r="D14">
        <v>723.48</v>
      </c>
      <c r="E14">
        <v>3000</v>
      </c>
      <c r="F14">
        <v>0</v>
      </c>
      <c r="G14">
        <v>0</v>
      </c>
      <c r="H14">
        <v>0</v>
      </c>
    </row>
    <row r="15" spans="1:8" x14ac:dyDescent="0.2">
      <c r="A15" s="3">
        <v>3000</v>
      </c>
      <c r="B15">
        <v>17.484995977589481</v>
      </c>
      <c r="C15">
        <v>0</v>
      </c>
      <c r="D15">
        <v>826.83</v>
      </c>
      <c r="E15">
        <v>3000</v>
      </c>
      <c r="F15">
        <v>0</v>
      </c>
      <c r="G15">
        <v>0</v>
      </c>
      <c r="H15">
        <v>0</v>
      </c>
    </row>
    <row r="16" spans="1:8" x14ac:dyDescent="0.2">
      <c r="A16" s="3">
        <v>3000</v>
      </c>
      <c r="B16">
        <v>9.2752371000606892</v>
      </c>
      <c r="C16">
        <v>0</v>
      </c>
      <c r="D16">
        <v>930.19</v>
      </c>
      <c r="E16">
        <v>3000</v>
      </c>
      <c r="F16">
        <v>0</v>
      </c>
      <c r="G16">
        <v>0</v>
      </c>
      <c r="H16">
        <v>0</v>
      </c>
    </row>
    <row r="17" spans="1:8" x14ac:dyDescent="0.2">
      <c r="A17" s="3">
        <v>4000</v>
      </c>
      <c r="B17">
        <v>38.043394388759708</v>
      </c>
      <c r="C17">
        <v>0</v>
      </c>
      <c r="D17">
        <v>723.48</v>
      </c>
      <c r="E17">
        <v>4000</v>
      </c>
      <c r="F17">
        <v>0</v>
      </c>
      <c r="G17">
        <v>0</v>
      </c>
      <c r="H17">
        <v>0</v>
      </c>
    </row>
    <row r="18" spans="1:8" x14ac:dyDescent="0.2">
      <c r="A18" s="3">
        <v>4000</v>
      </c>
      <c r="B18">
        <v>11.644651575075351</v>
      </c>
      <c r="C18">
        <v>0</v>
      </c>
      <c r="D18">
        <v>930.19</v>
      </c>
      <c r="E18">
        <v>4000</v>
      </c>
      <c r="F18">
        <v>0</v>
      </c>
      <c r="G18">
        <v>0</v>
      </c>
      <c r="H18">
        <v>0</v>
      </c>
    </row>
    <row r="19" spans="1:8" x14ac:dyDescent="0.2">
      <c r="A19" s="3">
        <v>4000</v>
      </c>
      <c r="B19">
        <v>126.1196484806064</v>
      </c>
      <c r="C19">
        <v>0</v>
      </c>
      <c r="D19">
        <v>542.61</v>
      </c>
      <c r="E19">
        <v>4000</v>
      </c>
      <c r="F19">
        <v>0</v>
      </c>
      <c r="G19">
        <v>0</v>
      </c>
      <c r="H19">
        <v>0</v>
      </c>
    </row>
    <row r="20" spans="1:8" x14ac:dyDescent="0.2">
      <c r="A20" s="3">
        <v>4000</v>
      </c>
      <c r="B20">
        <v>8.4519841879969384</v>
      </c>
      <c r="C20">
        <v>0</v>
      </c>
      <c r="D20">
        <v>981.86</v>
      </c>
      <c r="E20">
        <v>4000</v>
      </c>
      <c r="F20">
        <v>0</v>
      </c>
      <c r="G20">
        <v>0</v>
      </c>
      <c r="H20">
        <v>0</v>
      </c>
    </row>
    <row r="21" spans="1:8" x14ac:dyDescent="0.2">
      <c r="A21" s="3">
        <v>4000</v>
      </c>
      <c r="B21">
        <v>2.518368898867438</v>
      </c>
      <c r="C21">
        <v>0</v>
      </c>
      <c r="D21">
        <v>1136.8900000000001</v>
      </c>
      <c r="E21">
        <v>4000</v>
      </c>
      <c r="F21">
        <v>0</v>
      </c>
      <c r="G21">
        <v>0</v>
      </c>
      <c r="H21">
        <v>0</v>
      </c>
    </row>
    <row r="22" spans="1:8" x14ac:dyDescent="0.2">
      <c r="A22" s="3">
        <v>4000</v>
      </c>
      <c r="B22">
        <v>21.124443189281639</v>
      </c>
      <c r="C22">
        <v>0</v>
      </c>
      <c r="D22">
        <v>826.83</v>
      </c>
      <c r="E22">
        <v>4000</v>
      </c>
      <c r="F22">
        <v>0</v>
      </c>
      <c r="G22">
        <v>0</v>
      </c>
      <c r="H22">
        <v>0</v>
      </c>
    </row>
    <row r="23" spans="1:8" x14ac:dyDescent="0.2">
      <c r="A23" s="3">
        <v>4000</v>
      </c>
      <c r="B23">
        <v>72.25620015971387</v>
      </c>
      <c r="C23">
        <v>0</v>
      </c>
      <c r="D23">
        <v>620.12</v>
      </c>
      <c r="E23">
        <v>4000</v>
      </c>
      <c r="F23">
        <v>0</v>
      </c>
      <c r="G23">
        <v>0</v>
      </c>
      <c r="H23">
        <v>0</v>
      </c>
    </row>
    <row r="24" spans="1:8" x14ac:dyDescent="0.2">
      <c r="B24" s="3" t="s">
        <v>0</v>
      </c>
      <c r="C24" s="3" t="s">
        <v>1</v>
      </c>
      <c r="D24" s="3" t="s">
        <v>2</v>
      </c>
      <c r="E24" s="3" t="s">
        <v>3</v>
      </c>
      <c r="F24" s="3" t="s">
        <v>4</v>
      </c>
      <c r="G24" s="3" t="s">
        <v>5</v>
      </c>
      <c r="H24" s="3" t="s">
        <v>6</v>
      </c>
    </row>
    <row r="25" spans="1:8" x14ac:dyDescent="0.2">
      <c r="A25" s="3">
        <v>2000</v>
      </c>
      <c r="B25">
        <v>14.72388764467456</v>
      </c>
      <c r="C25">
        <v>-558.49</v>
      </c>
      <c r="D25">
        <v>826.83</v>
      </c>
      <c r="E25">
        <v>2000.15</v>
      </c>
      <c r="F25">
        <v>0.41399999999999998</v>
      </c>
      <c r="G25">
        <v>0.23</v>
      </c>
      <c r="H25">
        <v>0</v>
      </c>
    </row>
    <row r="26" spans="1:8" x14ac:dyDescent="0.2">
      <c r="A26" s="3">
        <v>2000</v>
      </c>
      <c r="B26">
        <v>4.8969816840596767</v>
      </c>
      <c r="C26">
        <v>-563.6</v>
      </c>
      <c r="D26">
        <v>981.86</v>
      </c>
      <c r="E26">
        <v>1999.45</v>
      </c>
      <c r="F26">
        <v>0.14799999999999999</v>
      </c>
      <c r="G26">
        <v>0.73</v>
      </c>
      <c r="H26">
        <v>0</v>
      </c>
    </row>
    <row r="27" spans="1:8" x14ac:dyDescent="0.2">
      <c r="A27" s="3">
        <v>2000</v>
      </c>
      <c r="B27">
        <v>0.85896887091269569</v>
      </c>
      <c r="C27">
        <v>-564.76</v>
      </c>
      <c r="D27">
        <v>1136.8900000000001</v>
      </c>
      <c r="E27">
        <v>2000.13</v>
      </c>
      <c r="F27">
        <v>0.14000000000000001</v>
      </c>
      <c r="G27">
        <v>0.21</v>
      </c>
      <c r="H27">
        <v>0</v>
      </c>
    </row>
    <row r="28" spans="1:8" x14ac:dyDescent="0.2">
      <c r="A28" s="3">
        <v>2500</v>
      </c>
      <c r="B28">
        <v>33.117719836310528</v>
      </c>
      <c r="C28">
        <v>-541.92999999999995</v>
      </c>
      <c r="D28">
        <v>723.48</v>
      </c>
      <c r="E28">
        <v>2500.52</v>
      </c>
      <c r="F28">
        <v>0.23200000000000001</v>
      </c>
      <c r="G28">
        <v>0.98</v>
      </c>
      <c r="H28">
        <v>0</v>
      </c>
    </row>
    <row r="29" spans="1:8" x14ac:dyDescent="0.2">
      <c r="A29" s="3">
        <v>2500</v>
      </c>
      <c r="B29">
        <v>16.88438442543864</v>
      </c>
      <c r="C29">
        <v>-550.52</v>
      </c>
      <c r="D29">
        <v>826.83</v>
      </c>
      <c r="E29">
        <v>2499.8000000000002</v>
      </c>
      <c r="F29">
        <v>0.26800000000000002</v>
      </c>
      <c r="G29">
        <v>0.88</v>
      </c>
      <c r="H29">
        <v>0</v>
      </c>
    </row>
    <row r="30" spans="1:8" x14ac:dyDescent="0.2">
      <c r="A30" s="3">
        <v>2500</v>
      </c>
      <c r="B30">
        <v>8.6248661846918058</v>
      </c>
      <c r="C30">
        <v>-554.53</v>
      </c>
      <c r="D30">
        <v>930.19</v>
      </c>
      <c r="E30">
        <v>2499.88</v>
      </c>
      <c r="F30">
        <v>0.29099999999999998</v>
      </c>
      <c r="G30">
        <v>0.34</v>
      </c>
      <c r="H30">
        <v>0</v>
      </c>
    </row>
    <row r="31" spans="1:8" x14ac:dyDescent="0.2">
      <c r="A31" s="3">
        <v>2500</v>
      </c>
      <c r="B31">
        <v>6.0484170218295912</v>
      </c>
      <c r="C31">
        <v>-555.83000000000004</v>
      </c>
      <c r="D31">
        <v>981.86</v>
      </c>
      <c r="E31">
        <v>2499.92</v>
      </c>
      <c r="F31">
        <v>0.32700000000000001</v>
      </c>
      <c r="G31">
        <v>0.2</v>
      </c>
      <c r="H31">
        <v>0</v>
      </c>
    </row>
    <row r="32" spans="1:8" x14ac:dyDescent="0.2">
      <c r="A32" s="3">
        <v>2500</v>
      </c>
      <c r="B32">
        <v>1.4493990118594331</v>
      </c>
      <c r="C32">
        <v>-554.51</v>
      </c>
      <c r="D32">
        <v>1136.8900000000001</v>
      </c>
      <c r="E32">
        <v>2500.0700000000002</v>
      </c>
      <c r="F32">
        <v>0.27500000000000002</v>
      </c>
      <c r="G32">
        <v>0.46</v>
      </c>
      <c r="H32">
        <v>0</v>
      </c>
    </row>
    <row r="33" spans="1:8" x14ac:dyDescent="0.2">
      <c r="A33" s="3">
        <v>3000</v>
      </c>
      <c r="B33">
        <v>36.186300000000003</v>
      </c>
      <c r="C33">
        <v>-537.77</v>
      </c>
      <c r="D33">
        <v>723.48</v>
      </c>
      <c r="E33">
        <v>2999.18</v>
      </c>
      <c r="F33">
        <v>0.36099999999999999</v>
      </c>
      <c r="G33">
        <v>0.6</v>
      </c>
      <c r="H33">
        <v>0</v>
      </c>
    </row>
    <row r="34" spans="1:8" x14ac:dyDescent="0.2">
      <c r="A34" s="3">
        <v>3000</v>
      </c>
      <c r="B34">
        <v>72.160047395853127</v>
      </c>
      <c r="C34">
        <v>-516.6</v>
      </c>
      <c r="D34">
        <v>620.12</v>
      </c>
      <c r="E34">
        <v>3000.55</v>
      </c>
      <c r="F34">
        <v>0.35299999999999998</v>
      </c>
      <c r="G34">
        <v>0.67</v>
      </c>
      <c r="H34">
        <v>0</v>
      </c>
    </row>
    <row r="35" spans="1:8" x14ac:dyDescent="0.2">
      <c r="A35" s="3">
        <v>3000</v>
      </c>
      <c r="B35">
        <v>0.20979077457127959</v>
      </c>
      <c r="C35">
        <v>0</v>
      </c>
      <c r="D35">
        <v>1240.25</v>
      </c>
      <c r="E35">
        <v>3000</v>
      </c>
      <c r="F35">
        <v>0</v>
      </c>
      <c r="G35">
        <v>0</v>
      </c>
      <c r="H35">
        <v>0</v>
      </c>
    </row>
    <row r="36" spans="1:8" x14ac:dyDescent="0.2">
      <c r="A36" s="3">
        <v>3000</v>
      </c>
      <c r="B36">
        <v>19.047259417409411</v>
      </c>
      <c r="C36">
        <v>0</v>
      </c>
      <c r="D36">
        <v>826.83</v>
      </c>
      <c r="E36">
        <v>3000</v>
      </c>
      <c r="F36">
        <v>0</v>
      </c>
      <c r="G36">
        <v>0</v>
      </c>
      <c r="H36">
        <v>0</v>
      </c>
    </row>
    <row r="37" spans="1:8" x14ac:dyDescent="0.2">
      <c r="A37" s="3">
        <v>3000</v>
      </c>
      <c r="B37">
        <v>10.062543258667329</v>
      </c>
      <c r="C37">
        <v>0</v>
      </c>
      <c r="D37">
        <v>930.19</v>
      </c>
      <c r="E37">
        <v>3000</v>
      </c>
      <c r="F37">
        <v>0</v>
      </c>
      <c r="G37">
        <v>0</v>
      </c>
      <c r="H37">
        <v>0</v>
      </c>
    </row>
    <row r="38" spans="1:8" x14ac:dyDescent="0.2">
      <c r="A38" s="3">
        <v>3000</v>
      </c>
      <c r="B38">
        <v>5.020255229432574</v>
      </c>
      <c r="C38">
        <v>0</v>
      </c>
      <c r="D38">
        <v>1033.54</v>
      </c>
      <c r="E38">
        <v>3000</v>
      </c>
      <c r="F38">
        <v>0</v>
      </c>
      <c r="G38">
        <v>0</v>
      </c>
      <c r="H38">
        <v>0</v>
      </c>
    </row>
    <row r="39" spans="1:8" x14ac:dyDescent="0.2">
      <c r="A39" s="3">
        <v>3000</v>
      </c>
      <c r="B39">
        <v>2.039817342786149</v>
      </c>
      <c r="C39">
        <v>0</v>
      </c>
      <c r="D39">
        <v>1136.8900000000001</v>
      </c>
      <c r="E39">
        <v>3000</v>
      </c>
      <c r="F39">
        <v>0</v>
      </c>
      <c r="G39">
        <v>0</v>
      </c>
      <c r="H39">
        <v>0</v>
      </c>
    </row>
    <row r="40" spans="1:8" x14ac:dyDescent="0.2">
      <c r="A40" s="3">
        <v>4000</v>
      </c>
      <c r="B40">
        <v>42.375769922523091</v>
      </c>
      <c r="C40">
        <v>-515.36</v>
      </c>
      <c r="D40">
        <v>723.48</v>
      </c>
      <c r="E40">
        <v>3999.84</v>
      </c>
      <c r="F40">
        <v>0.183</v>
      </c>
      <c r="G40">
        <v>0.41</v>
      </c>
      <c r="H40">
        <v>0</v>
      </c>
    </row>
    <row r="41" spans="1:8" x14ac:dyDescent="0.2">
      <c r="A41" s="3">
        <v>4000</v>
      </c>
      <c r="B41">
        <v>23.369809626272851</v>
      </c>
      <c r="C41">
        <v>-523.23</v>
      </c>
      <c r="D41">
        <v>826.83</v>
      </c>
      <c r="E41">
        <v>3999.66</v>
      </c>
      <c r="F41">
        <v>0.311</v>
      </c>
      <c r="G41">
        <v>0.52</v>
      </c>
      <c r="H41">
        <v>0</v>
      </c>
    </row>
    <row r="42" spans="1:8" x14ac:dyDescent="0.2">
      <c r="A42" s="3">
        <v>4000</v>
      </c>
      <c r="B42">
        <v>12.93775367340695</v>
      </c>
      <c r="C42">
        <v>-524.85</v>
      </c>
      <c r="D42">
        <v>930.19</v>
      </c>
      <c r="E42">
        <v>4000.19</v>
      </c>
      <c r="F42">
        <v>0.26200000000000001</v>
      </c>
      <c r="G42">
        <v>1.08</v>
      </c>
      <c r="H42">
        <v>0</v>
      </c>
    </row>
    <row r="43" spans="1:8" x14ac:dyDescent="0.2">
      <c r="A43" s="3">
        <v>4000</v>
      </c>
      <c r="B43">
        <v>9.4996630934860171</v>
      </c>
      <c r="C43">
        <v>-523.84</v>
      </c>
      <c r="D43">
        <v>981.86</v>
      </c>
      <c r="E43">
        <v>4000</v>
      </c>
      <c r="F43">
        <v>0.45700000000000002</v>
      </c>
      <c r="G43">
        <v>0.88</v>
      </c>
      <c r="H43">
        <v>0</v>
      </c>
    </row>
    <row r="44" spans="1:8" x14ac:dyDescent="0.2">
      <c r="A44" s="3">
        <v>4000</v>
      </c>
      <c r="B44">
        <v>3.221268125680691</v>
      </c>
      <c r="C44">
        <v>-522.25</v>
      </c>
      <c r="D44">
        <v>1136.8900000000001</v>
      </c>
      <c r="E44">
        <v>4000.38</v>
      </c>
      <c r="F44">
        <v>6.8999999999999992E-2</v>
      </c>
      <c r="G44">
        <v>1.1000000000000001</v>
      </c>
      <c r="H44">
        <v>0</v>
      </c>
    </row>
    <row r="45" spans="1:8" x14ac:dyDescent="0.2">
      <c r="A45" s="3">
        <v>4000</v>
      </c>
      <c r="B45">
        <v>80.661899999999989</v>
      </c>
      <c r="C45">
        <v>-494.21</v>
      </c>
      <c r="D45">
        <v>620.12</v>
      </c>
      <c r="E45">
        <v>3999.22</v>
      </c>
      <c r="F45">
        <v>0.38400000000000001</v>
      </c>
      <c r="G45">
        <v>0.87</v>
      </c>
      <c r="H45">
        <v>0</v>
      </c>
    </row>
    <row r="46" spans="1:8" x14ac:dyDescent="0.2">
      <c r="A46" s="3">
        <v>4000</v>
      </c>
      <c r="B46">
        <v>138.6067819665885</v>
      </c>
      <c r="C46">
        <v>-466.46</v>
      </c>
      <c r="D46">
        <v>542.61</v>
      </c>
      <c r="E46">
        <v>4000.46</v>
      </c>
      <c r="F46">
        <v>0.41799999999999998</v>
      </c>
      <c r="G46">
        <v>0.51</v>
      </c>
      <c r="H4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3AC1-354E-E84A-A803-F0DDE9CF0101}">
  <dimension ref="A1:R14"/>
  <sheetViews>
    <sheetView workbookViewId="0">
      <selection sqref="A1:XFD14"/>
    </sheetView>
  </sheetViews>
  <sheetFormatPr baseColWidth="10" defaultRowHeight="16" x14ac:dyDescent="0.2"/>
  <sheetData>
    <row r="1" spans="1:18" x14ac:dyDescent="0.2"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</row>
    <row r="2" spans="1:18" x14ac:dyDescent="0.2">
      <c r="A2" s="5" t="s">
        <v>25</v>
      </c>
      <c r="B2">
        <v>26.882025579072259</v>
      </c>
      <c r="C2">
        <v>49.804291278431819</v>
      </c>
      <c r="D2">
        <v>23.897408444799709</v>
      </c>
      <c r="E2">
        <v>2365</v>
      </c>
      <c r="F2">
        <v>0</v>
      </c>
      <c r="G2">
        <v>20.076933299250999</v>
      </c>
      <c r="H2">
        <v>4.2477394149850092</v>
      </c>
      <c r="I2">
        <v>-0.100928577909355</v>
      </c>
      <c r="J2">
        <v>3000</v>
      </c>
      <c r="K2">
        <v>0.17797942992975879</v>
      </c>
      <c r="L2">
        <v>0.50357978907267376</v>
      </c>
      <c r="M2">
        <v>0.33945644182353152</v>
      </c>
      <c r="N2">
        <v>0</v>
      </c>
      <c r="O2">
        <v>0</v>
      </c>
      <c r="P2">
        <v>0</v>
      </c>
      <c r="Q2">
        <v>0</v>
      </c>
      <c r="R2">
        <v>2.1522522313362239E-3</v>
      </c>
    </row>
    <row r="3" spans="1:18" x14ac:dyDescent="0.2">
      <c r="A3" s="5" t="s">
        <v>26</v>
      </c>
      <c r="B3">
        <v>28.6482720219458</v>
      </c>
      <c r="C3">
        <v>53.601702963802182</v>
      </c>
      <c r="D3">
        <v>25.98198908449762</v>
      </c>
      <c r="E3">
        <v>2377</v>
      </c>
      <c r="F3">
        <v>0</v>
      </c>
      <c r="G3">
        <v>18.924160424826539</v>
      </c>
      <c r="H3">
        <v>4.4774154286393957</v>
      </c>
      <c r="I3">
        <v>-0.1364757086720472</v>
      </c>
      <c r="J3">
        <v>3000</v>
      </c>
      <c r="K3">
        <v>1.381416828764786E-14</v>
      </c>
      <c r="L3">
        <v>3.9421639111362641E-14</v>
      </c>
      <c r="M3">
        <v>2.6810590037730601E-14</v>
      </c>
      <c r="N3">
        <v>0</v>
      </c>
      <c r="O3">
        <v>0</v>
      </c>
      <c r="P3">
        <v>0</v>
      </c>
      <c r="Q3">
        <v>0</v>
      </c>
      <c r="R3">
        <v>1.2621774483536189E-29</v>
      </c>
    </row>
    <row r="4" spans="1:18" x14ac:dyDescent="0.2">
      <c r="B4" s="5" t="s">
        <v>8</v>
      </c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20</v>
      </c>
      <c r="O4" s="5" t="s">
        <v>21</v>
      </c>
      <c r="P4" s="5" t="s">
        <v>22</v>
      </c>
      <c r="Q4" s="5" t="s">
        <v>23</v>
      </c>
      <c r="R4" s="5" t="s">
        <v>24</v>
      </c>
    </row>
    <row r="5" spans="1:18" x14ac:dyDescent="0.2">
      <c r="A5" s="5" t="s">
        <v>27</v>
      </c>
      <c r="B5">
        <v>35.793974833947061</v>
      </c>
      <c r="C5">
        <v>71.103136677426448</v>
      </c>
      <c r="D5">
        <v>36.595452251432391</v>
      </c>
      <c r="E5">
        <v>1180.1140142797849</v>
      </c>
      <c r="F5">
        <v>0</v>
      </c>
      <c r="G5">
        <v>26.947138612048491</v>
      </c>
      <c r="H5">
        <v>2.8025318714010781</v>
      </c>
      <c r="I5">
        <v>1.231347238922709E-2</v>
      </c>
      <c r="J5">
        <v>3000</v>
      </c>
      <c r="K5" s="6">
        <f>0.635387596070756/6/2.8</f>
        <v>3.7820690242306908E-2</v>
      </c>
      <c r="L5" s="6">
        <f>1.59645624208467/10/2.8</f>
        <v>5.7016294360166794E-2</v>
      </c>
      <c r="M5" s="6">
        <f>0.983787605665155/10/2.8</f>
        <v>3.5135271630898392E-2</v>
      </c>
      <c r="N5" s="6">
        <f>1.64696554648231/5</f>
        <v>0.32939310929646204</v>
      </c>
      <c r="O5" s="6">
        <f>0.347437937887496/7</f>
        <v>4.963399112678514E-2</v>
      </c>
      <c r="P5" s="6">
        <f>0.042094519858179/8</f>
        <v>5.2618149822723746E-3</v>
      </c>
      <c r="Q5" s="6">
        <f>0.00102596913703221/5</f>
        <v>2.0519382740644203E-4</v>
      </c>
      <c r="R5" s="6">
        <f>0.00617150417829233/28</f>
        <v>2.2041086351044036E-4</v>
      </c>
    </row>
    <row r="6" spans="1:18" x14ac:dyDescent="0.2">
      <c r="A6" s="5" t="s">
        <v>28</v>
      </c>
      <c r="B6">
        <v>34.526163942068571</v>
      </c>
      <c r="C6">
        <v>68.644296229144231</v>
      </c>
      <c r="D6">
        <v>35.27069115769288</v>
      </c>
      <c r="E6">
        <v>1204.7636521289839</v>
      </c>
      <c r="F6">
        <v>0</v>
      </c>
      <c r="G6">
        <v>23.195300624904611</v>
      </c>
      <c r="H6">
        <v>3.2160893580641998</v>
      </c>
      <c r="I6">
        <v>9.3401831374553268E-3</v>
      </c>
      <c r="J6">
        <v>3000</v>
      </c>
      <c r="K6" s="6">
        <f>0.806754821729753/9/2.8</f>
        <v>3.201408022737115E-2</v>
      </c>
      <c r="L6" s="6">
        <f>2.04875992284507/10/2.8</f>
        <v>7.3169997244466795E-2</v>
      </c>
      <c r="M6" s="6">
        <f>1.27655035223264/10/2.8</f>
        <v>4.5591084008308573E-2</v>
      </c>
      <c r="N6" s="6">
        <f>2.77081671344877/5</f>
        <v>0.55416334268975398</v>
      </c>
      <c r="O6" s="6">
        <f>0.486487844572804/7</f>
        <v>6.9498263510400574E-2</v>
      </c>
      <c r="P6" s="6">
        <f>0.0653205786807996/8</f>
        <v>8.1650723350999502E-3</v>
      </c>
      <c r="Q6" s="6">
        <f>0.00327690998212958/5</f>
        <v>6.5538199642591597E-4</v>
      </c>
      <c r="R6" s="6">
        <f>0.0106492285386501/28</f>
        <v>3.8032959066607502E-4</v>
      </c>
    </row>
    <row r="7" spans="1:18" x14ac:dyDescent="0.2">
      <c r="B7" s="5" t="s">
        <v>8</v>
      </c>
      <c r="C7" s="5" t="s">
        <v>9</v>
      </c>
      <c r="D7" s="5" t="s">
        <v>10</v>
      </c>
      <c r="E7" s="5" t="s">
        <v>11</v>
      </c>
      <c r="F7" s="5" t="s">
        <v>12</v>
      </c>
      <c r="G7" s="5" t="s">
        <v>13</v>
      </c>
      <c r="H7" s="5" t="s">
        <v>14</v>
      </c>
      <c r="I7" s="5" t="s">
        <v>15</v>
      </c>
      <c r="J7" s="5" t="s">
        <v>16</v>
      </c>
      <c r="K7" s="5" t="s">
        <v>17</v>
      </c>
      <c r="L7" s="5" t="s">
        <v>18</v>
      </c>
      <c r="M7" s="5" t="s">
        <v>19</v>
      </c>
      <c r="N7" s="5" t="s">
        <v>20</v>
      </c>
      <c r="O7" s="5" t="s">
        <v>21</v>
      </c>
      <c r="P7" s="5" t="s">
        <v>22</v>
      </c>
      <c r="Q7" s="5" t="s">
        <v>23</v>
      </c>
      <c r="R7" s="5" t="s">
        <v>24</v>
      </c>
    </row>
    <row r="8" spans="1:18" x14ac:dyDescent="0.2">
      <c r="A8" s="5" t="s">
        <v>29</v>
      </c>
      <c r="B8">
        <v>31.34712676268099</v>
      </c>
      <c r="C8">
        <v>62.485200052240117</v>
      </c>
      <c r="D8">
        <v>32.467582900623214</v>
      </c>
      <c r="E8">
        <v>1192.0110655255869</v>
      </c>
      <c r="F8">
        <v>0</v>
      </c>
      <c r="G8">
        <v>23.954357594962168</v>
      </c>
      <c r="H8">
        <v>3.3210499599132621</v>
      </c>
      <c r="I8">
        <v>-8.9124969522336173E-3</v>
      </c>
      <c r="J8">
        <v>3000</v>
      </c>
      <c r="K8">
        <v>0.1091841318357822</v>
      </c>
      <c r="L8">
        <v>0.27348981624051932</v>
      </c>
      <c r="M8">
        <v>0.16813451213395239</v>
      </c>
      <c r="N8">
        <v>0.42743602455247898</v>
      </c>
      <c r="O8">
        <v>7.2636430711777847E-2</v>
      </c>
      <c r="P8">
        <v>8.1864866098339505E-3</v>
      </c>
      <c r="Q8">
        <v>4.259327406973212E-4</v>
      </c>
      <c r="R8">
        <v>3.1857359183787228E-4</v>
      </c>
    </row>
    <row r="9" spans="1:18" x14ac:dyDescent="0.2">
      <c r="A9" s="5" t="s">
        <v>30</v>
      </c>
      <c r="B9">
        <v>30.384142639923301</v>
      </c>
      <c r="C9">
        <v>59.10950152482495</v>
      </c>
      <c r="D9">
        <v>29.649713938593361</v>
      </c>
      <c r="E9">
        <v>1256.7271790775819</v>
      </c>
      <c r="F9">
        <v>0</v>
      </c>
      <c r="G9">
        <v>16.126139047000279</v>
      </c>
      <c r="H9">
        <v>4.5840119046188361</v>
      </c>
      <c r="I9">
        <v>-0.17715295387156879</v>
      </c>
      <c r="J9">
        <v>3000</v>
      </c>
      <c r="K9">
        <v>9.9567654186243151E-2</v>
      </c>
      <c r="L9">
        <v>0.25549981576443209</v>
      </c>
      <c r="M9">
        <v>0.16287548792197029</v>
      </c>
      <c r="N9">
        <v>0.85403080678470744</v>
      </c>
      <c r="O9">
        <v>9.733875375166734E-2</v>
      </c>
      <c r="P9">
        <v>1.6387054942178781E-2</v>
      </c>
      <c r="Q9">
        <v>4.1959505469362744E-3</v>
      </c>
      <c r="R9">
        <v>4.0624098251764129E-4</v>
      </c>
    </row>
    <row r="10" spans="1:18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  <c r="Q10" s="5" t="s">
        <v>23</v>
      </c>
      <c r="R10" s="5" t="s">
        <v>24</v>
      </c>
    </row>
    <row r="11" spans="1:18" x14ac:dyDescent="0.2">
      <c r="A11" s="5" t="s">
        <v>31</v>
      </c>
      <c r="B11">
        <v>32.593659206000048</v>
      </c>
      <c r="C11">
        <v>55.52503764310238</v>
      </c>
      <c r="D11">
        <v>25.158557059701899</v>
      </c>
      <c r="E11">
        <v>964.32499247712099</v>
      </c>
      <c r="F11">
        <v>0</v>
      </c>
      <c r="G11">
        <v>22.595311096752919</v>
      </c>
      <c r="H11">
        <v>6.4620749170509217</v>
      </c>
      <c r="I11">
        <v>-0.58334522704945702</v>
      </c>
      <c r="J11">
        <v>3000</v>
      </c>
      <c r="K11">
        <v>0.37719516501152278</v>
      </c>
      <c r="L11">
        <v>0.95391843604470983</v>
      </c>
      <c r="M11">
        <v>0.58306266659836958</v>
      </c>
      <c r="N11">
        <v>1.5344667585815339</v>
      </c>
      <c r="O11">
        <v>0.40619786816757841</v>
      </c>
      <c r="P11">
        <v>7.6732396627919933E-2</v>
      </c>
      <c r="Q11">
        <v>3.3908501395452352E-2</v>
      </c>
      <c r="R11">
        <v>1.6884421607952929E-3</v>
      </c>
    </row>
    <row r="12" spans="1:18" x14ac:dyDescent="0.2">
      <c r="A12" s="5" t="s">
        <v>32</v>
      </c>
      <c r="B12">
        <v>20.607438437607939</v>
      </c>
      <c r="C12">
        <v>30.514445415903619</v>
      </c>
      <c r="D12">
        <v>12.06403743892654</v>
      </c>
      <c r="E12">
        <v>1287.2155412321899</v>
      </c>
      <c r="F12">
        <v>0</v>
      </c>
      <c r="G12">
        <v>13.385907032802431</v>
      </c>
      <c r="H12">
        <v>6.975216818273311</v>
      </c>
      <c r="I12">
        <v>-1.2030058250052329</v>
      </c>
      <c r="J12">
        <v>3000</v>
      </c>
      <c r="K12">
        <v>0.65789445005827885</v>
      </c>
      <c r="L12">
        <v>1.5991331888208939</v>
      </c>
      <c r="M12">
        <v>0.86157783394362797</v>
      </c>
      <c r="N12">
        <v>7.830401094061882</v>
      </c>
      <c r="O12">
        <v>0.81508859227405217</v>
      </c>
      <c r="P12">
        <v>0.23836621337421479</v>
      </c>
      <c r="Q12">
        <v>0.2067926012150122</v>
      </c>
      <c r="R12">
        <v>1.195142127299636E-2</v>
      </c>
    </row>
    <row r="13" spans="1:18" x14ac:dyDescent="0.2">
      <c r="B13" t="s">
        <v>11</v>
      </c>
      <c r="C13" t="s">
        <v>12</v>
      </c>
      <c r="D13" t="s">
        <v>13</v>
      </c>
      <c r="E13" t="s">
        <v>14</v>
      </c>
      <c r="F13" t="s">
        <v>15</v>
      </c>
      <c r="G13" t="s">
        <v>16</v>
      </c>
      <c r="H13" t="s">
        <v>8</v>
      </c>
      <c r="I13" t="s">
        <v>9</v>
      </c>
      <c r="J13" t="s">
        <v>10</v>
      </c>
      <c r="K13" t="s">
        <v>33</v>
      </c>
      <c r="L13" t="s">
        <v>34</v>
      </c>
      <c r="M13" t="s">
        <v>35</v>
      </c>
    </row>
    <row r="14" spans="1:18" x14ac:dyDescent="0.2">
      <c r="A14" t="s">
        <v>36</v>
      </c>
      <c r="B14">
        <v>1180</v>
      </c>
      <c r="C14">
        <v>0</v>
      </c>
      <c r="D14">
        <v>21.1</v>
      </c>
      <c r="E14">
        <v>4.29</v>
      </c>
      <c r="F14">
        <v>-0.13</v>
      </c>
      <c r="G14">
        <v>3000</v>
      </c>
      <c r="H14">
        <v>29.9</v>
      </c>
      <c r="I14">
        <v>56.5</v>
      </c>
      <c r="J14">
        <v>28.1</v>
      </c>
      <c r="K14" t="s">
        <v>37</v>
      </c>
      <c r="L14" t="s">
        <v>37</v>
      </c>
      <c r="M14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C19C-4ECB-0C45-9BE1-BCFF9D09DBFD}">
  <dimension ref="A1:E101"/>
  <sheetViews>
    <sheetView topLeftCell="A9" workbookViewId="0">
      <selection activeCell="D22" sqref="D22"/>
    </sheetView>
  </sheetViews>
  <sheetFormatPr baseColWidth="10" defaultRowHeight="16" x14ac:dyDescent="0.2"/>
  <sheetData>
    <row r="1" spans="1:5" x14ac:dyDescent="0.2">
      <c r="A1" t="s">
        <v>0</v>
      </c>
      <c r="B1" s="5" t="s">
        <v>39</v>
      </c>
      <c r="C1" s="5" t="s">
        <v>40</v>
      </c>
      <c r="D1" s="5" t="s">
        <v>41</v>
      </c>
      <c r="E1" s="5" t="s">
        <v>42</v>
      </c>
    </row>
    <row r="2" spans="1:5" x14ac:dyDescent="0.2">
      <c r="A2" s="5">
        <v>1E-4</v>
      </c>
      <c r="B2">
        <v>0</v>
      </c>
      <c r="C2">
        <v>0</v>
      </c>
      <c r="D2">
        <v>0</v>
      </c>
      <c r="E2">
        <v>0</v>
      </c>
    </row>
    <row r="3" spans="1:5" x14ac:dyDescent="0.2">
      <c r="A3" s="5">
        <v>1.414240404040404</v>
      </c>
      <c r="B3">
        <v>0.42898999999999998</v>
      </c>
      <c r="C3">
        <v>0.50453999999999999</v>
      </c>
      <c r="D3">
        <v>0.3777375887092419</v>
      </c>
      <c r="E3">
        <v>0.46623999999999999</v>
      </c>
    </row>
    <row r="4" spans="1:5" x14ac:dyDescent="0.2">
      <c r="A4" s="5">
        <v>2.8283808080808082</v>
      </c>
      <c r="B4">
        <v>0.691276</v>
      </c>
      <c r="C4">
        <v>0.76958700000000002</v>
      </c>
      <c r="D4">
        <v>0.61326585415830492</v>
      </c>
      <c r="E4">
        <v>0.73218799999999995</v>
      </c>
    </row>
    <row r="5" spans="1:5" x14ac:dyDescent="0.2">
      <c r="A5" s="5">
        <v>4.2425212121212121</v>
      </c>
      <c r="B5">
        <v>0.85526000000000002</v>
      </c>
      <c r="C5">
        <v>0.92652100000000004</v>
      </c>
      <c r="D5">
        <v>0.76541975780821347</v>
      </c>
      <c r="E5">
        <v>0.90535600000000005</v>
      </c>
    </row>
    <row r="6" spans="1:5" x14ac:dyDescent="0.2">
      <c r="A6" s="5">
        <v>5.6566616161616166</v>
      </c>
      <c r="B6">
        <v>0.96638000000000002</v>
      </c>
      <c r="C6">
        <v>1.0386299999999999</v>
      </c>
      <c r="D6">
        <v>0.87099887206988436</v>
      </c>
      <c r="E6">
        <v>1.03633</v>
      </c>
    </row>
    <row r="7" spans="1:5" x14ac:dyDescent="0.2">
      <c r="A7" s="5">
        <v>7.070802020202021</v>
      </c>
      <c r="B7">
        <v>1.0514699999999999</v>
      </c>
      <c r="C7">
        <v>1.1349800000000001</v>
      </c>
      <c r="D7">
        <v>0.95150543589305514</v>
      </c>
      <c r="E7">
        <v>1.1488799999999999</v>
      </c>
    </row>
    <row r="8" spans="1:5" x14ac:dyDescent="0.2">
      <c r="A8" s="5">
        <v>8.4849424242424245</v>
      </c>
      <c r="B8">
        <v>1.1254</v>
      </c>
      <c r="C8">
        <v>1.22868</v>
      </c>
      <c r="D8">
        <v>1.0191973033254009</v>
      </c>
      <c r="E8">
        <v>1.25437</v>
      </c>
    </row>
    <row r="9" spans="1:5" x14ac:dyDescent="0.2">
      <c r="A9" s="5">
        <v>9.8990828282828289</v>
      </c>
      <c r="B9">
        <v>1.19607</v>
      </c>
      <c r="C9">
        <v>1.32545</v>
      </c>
      <c r="D9">
        <v>1.0809745623169991</v>
      </c>
      <c r="E9">
        <v>1.35825</v>
      </c>
    </row>
    <row r="10" spans="1:5" x14ac:dyDescent="0.2">
      <c r="A10" s="5">
        <v>11.31322323232323</v>
      </c>
      <c r="B10">
        <v>1.26746</v>
      </c>
      <c r="C10">
        <v>1.4275199999999999</v>
      </c>
      <c r="D10">
        <v>1.1406665155848481</v>
      </c>
      <c r="E10">
        <v>1.4630799999999999</v>
      </c>
    </row>
    <row r="11" spans="1:5" x14ac:dyDescent="0.2">
      <c r="A11" s="5">
        <v>12.72736363636364</v>
      </c>
      <c r="B11">
        <v>1.34145</v>
      </c>
      <c r="C11">
        <v>1.53545</v>
      </c>
      <c r="D11">
        <v>1.2003653561554759</v>
      </c>
      <c r="E11">
        <v>1.56995</v>
      </c>
    </row>
    <row r="12" spans="1:5" x14ac:dyDescent="0.2">
      <c r="A12" s="5">
        <v>14.14150404040404</v>
      </c>
      <c r="B12">
        <v>1.41875</v>
      </c>
      <c r="C12">
        <v>1.6490499999999999</v>
      </c>
      <c r="D12">
        <v>1.261145062118773</v>
      </c>
      <c r="E12">
        <v>1.6792100000000001</v>
      </c>
    </row>
    <row r="13" spans="1:5" x14ac:dyDescent="0.2">
      <c r="A13" s="5">
        <v>15.55564444444444</v>
      </c>
      <c r="B13">
        <v>1.4994700000000001</v>
      </c>
      <c r="C13">
        <v>1.7677700000000001</v>
      </c>
      <c r="D13">
        <v>1.3234876963197459</v>
      </c>
      <c r="E13">
        <v>1.7908299999999999</v>
      </c>
    </row>
    <row r="14" spans="1:5" x14ac:dyDescent="0.2">
      <c r="A14" s="5">
        <v>16.969784848484849</v>
      </c>
      <c r="B14">
        <v>1.58342</v>
      </c>
      <c r="C14">
        <v>1.8909499999999999</v>
      </c>
      <c r="D14">
        <v>1.3875791912762601</v>
      </c>
      <c r="E14">
        <v>1.90459</v>
      </c>
    </row>
    <row r="15" spans="1:5" x14ac:dyDescent="0.2">
      <c r="A15" s="5">
        <v>18.383925252525248</v>
      </c>
      <c r="B15">
        <v>1.67022</v>
      </c>
      <c r="C15">
        <v>2.0179200000000002</v>
      </c>
      <c r="D15">
        <v>1.453369612187823</v>
      </c>
      <c r="E15">
        <v>2.0201899999999999</v>
      </c>
    </row>
    <row r="16" spans="1:5" x14ac:dyDescent="0.2">
      <c r="A16" s="5">
        <v>19.798065656565662</v>
      </c>
      <c r="B16">
        <v>1.7594799999999999</v>
      </c>
      <c r="C16">
        <v>2.1480199999999998</v>
      </c>
      <c r="D16">
        <v>1.5207692734622551</v>
      </c>
      <c r="E16">
        <v>2.13733</v>
      </c>
    </row>
    <row r="17" spans="1:5" x14ac:dyDescent="0.2">
      <c r="A17" s="5">
        <v>21.212206060606061</v>
      </c>
      <c r="B17">
        <v>1.8508100000000001</v>
      </c>
      <c r="C17">
        <v>2.2806600000000001</v>
      </c>
      <c r="D17">
        <v>1.58956040189258</v>
      </c>
      <c r="E17">
        <v>2.2556799999999999</v>
      </c>
    </row>
    <row r="18" spans="1:5" x14ac:dyDescent="0.2">
      <c r="A18" s="5">
        <v>22.62634646464647</v>
      </c>
      <c r="B18">
        <v>1.9437899999999999</v>
      </c>
      <c r="C18">
        <v>2.4153099999999998</v>
      </c>
      <c r="D18">
        <v>1.6595541844884889</v>
      </c>
      <c r="E18">
        <v>2.3749400000000001</v>
      </c>
    </row>
    <row r="19" spans="1:5" x14ac:dyDescent="0.2">
      <c r="A19" s="5">
        <v>24.04048686868687</v>
      </c>
      <c r="B19">
        <v>2.0380600000000002</v>
      </c>
      <c r="C19">
        <v>2.5515099999999999</v>
      </c>
      <c r="D19">
        <v>1.73056005819331</v>
      </c>
      <c r="E19">
        <v>2.4948399999999999</v>
      </c>
    </row>
    <row r="20" spans="1:5" x14ac:dyDescent="0.2">
      <c r="A20" s="5">
        <v>25.454627272727269</v>
      </c>
      <c r="B20">
        <v>2.1333000000000002</v>
      </c>
      <c r="C20">
        <v>2.6888399999999999</v>
      </c>
      <c r="D20">
        <v>1.8024048598163469</v>
      </c>
      <c r="E20">
        <v>2.6151399999999998</v>
      </c>
    </row>
    <row r="21" spans="1:5" x14ac:dyDescent="0.2">
      <c r="A21" s="5">
        <v>26.868767676767678</v>
      </c>
      <c r="B21">
        <v>2.2292100000000001</v>
      </c>
      <c r="C21">
        <v>2.8269500000000001</v>
      </c>
      <c r="D21">
        <v>1.8748801061468301</v>
      </c>
      <c r="E21">
        <v>2.7359200000000001</v>
      </c>
    </row>
    <row r="22" spans="1:5" x14ac:dyDescent="0.2">
      <c r="A22" s="5">
        <v>28.282908080808081</v>
      </c>
      <c r="B22">
        <v>2.3255599999999998</v>
      </c>
      <c r="C22">
        <v>2.9655300000000002</v>
      </c>
      <c r="D22">
        <v>1.947818735194927</v>
      </c>
      <c r="E22">
        <v>2.8624999999999998</v>
      </c>
    </row>
    <row r="23" spans="1:5" x14ac:dyDescent="0.2">
      <c r="A23" s="5">
        <v>29.69704848484848</v>
      </c>
      <c r="B23">
        <v>2.4220999999999999</v>
      </c>
      <c r="C23">
        <v>3.1042999999999998</v>
      </c>
      <c r="D23">
        <v>2.0210918488684748</v>
      </c>
      <c r="E23">
        <v>2.9857353333333299</v>
      </c>
    </row>
    <row r="24" spans="1:5" x14ac:dyDescent="0.2">
      <c r="A24" s="5">
        <v>31.11118888888889</v>
      </c>
      <c r="B24">
        <v>2.51864</v>
      </c>
      <c r="C24">
        <v>3.2430300000000001</v>
      </c>
      <c r="D24">
        <v>2.094567229972371</v>
      </c>
      <c r="E24">
        <v>3.1079553333333299</v>
      </c>
    </row>
    <row r="25" spans="1:5" x14ac:dyDescent="0.2">
      <c r="A25" s="5">
        <v>32.525329292929293</v>
      </c>
      <c r="B25">
        <v>2.6150099999999998</v>
      </c>
      <c r="C25">
        <v>3.3815200000000001</v>
      </c>
      <c r="D25">
        <v>2.1681086492305588</v>
      </c>
      <c r="E25">
        <v>3.2291306666666602</v>
      </c>
    </row>
    <row r="26" spans="1:5" x14ac:dyDescent="0.2">
      <c r="A26" s="5">
        <v>33.939469696969702</v>
      </c>
      <c r="B26">
        <v>2.7110599999999998</v>
      </c>
      <c r="C26">
        <v>3.51959</v>
      </c>
      <c r="D26">
        <v>2.2422800842335731</v>
      </c>
      <c r="E26">
        <v>3.349237</v>
      </c>
    </row>
    <row r="27" spans="1:5" x14ac:dyDescent="0.2">
      <c r="A27" s="5">
        <v>35.353610101010098</v>
      </c>
      <c r="B27">
        <v>2.8067600000000001</v>
      </c>
      <c r="C27">
        <v>3.6571199999999999</v>
      </c>
      <c r="D27">
        <v>2.3156311990230849</v>
      </c>
      <c r="E27">
        <v>3.4683023333333298</v>
      </c>
    </row>
    <row r="28" spans="1:5" x14ac:dyDescent="0.2">
      <c r="A28" s="5">
        <v>36.767750505050508</v>
      </c>
      <c r="B28">
        <v>2.9018799999999998</v>
      </c>
      <c r="C28">
        <v>3.7939500000000002</v>
      </c>
      <c r="D28">
        <v>2.3887897088595098</v>
      </c>
      <c r="E28">
        <v>3.5862949999999998</v>
      </c>
    </row>
    <row r="29" spans="1:5" x14ac:dyDescent="0.2">
      <c r="A29" s="5">
        <v>38.18189090909091</v>
      </c>
      <c r="B29">
        <v>2.9963199999999999</v>
      </c>
      <c r="C29">
        <v>3.9299599999999999</v>
      </c>
      <c r="D29">
        <v>2.461012815117265</v>
      </c>
      <c r="E29">
        <v>3.70322366666666</v>
      </c>
    </row>
    <row r="30" spans="1:5" x14ac:dyDescent="0.2">
      <c r="A30" s="5">
        <v>39.59603131313132</v>
      </c>
      <c r="B30">
        <v>3.0900799999999999</v>
      </c>
      <c r="C30">
        <v>4.0650899999999996</v>
      </c>
      <c r="D30">
        <v>2.5334212990570122</v>
      </c>
      <c r="E30">
        <v>3.8191563333333298</v>
      </c>
    </row>
    <row r="31" spans="1:5" x14ac:dyDescent="0.2">
      <c r="A31" s="5">
        <v>41.010171717171723</v>
      </c>
      <c r="B31">
        <v>3.1831299999999998</v>
      </c>
      <c r="C31">
        <v>4.1992599999999998</v>
      </c>
      <c r="D31">
        <v>2.6055824852517411</v>
      </c>
      <c r="E31">
        <v>3.9330816666666601</v>
      </c>
    </row>
    <row r="32" spans="1:5" x14ac:dyDescent="0.2">
      <c r="A32" s="5">
        <v>42.424312121212118</v>
      </c>
      <c r="B32">
        <v>3.2752300000000001</v>
      </c>
      <c r="C32">
        <v>4.3323400000000003</v>
      </c>
      <c r="D32">
        <v>2.6776325369252421</v>
      </c>
      <c r="E32">
        <v>4.0449216666666601</v>
      </c>
    </row>
    <row r="33" spans="1:5" x14ac:dyDescent="0.2">
      <c r="A33" s="5">
        <v>43.838452525252528</v>
      </c>
      <c r="B33">
        <v>3.3665500000000002</v>
      </c>
      <c r="C33">
        <v>4.4643499999999996</v>
      </c>
      <c r="D33">
        <v>2.7485388666028912</v>
      </c>
      <c r="E33">
        <v>4.1547466666666599</v>
      </c>
    </row>
    <row r="34" spans="1:5" x14ac:dyDescent="0.2">
      <c r="A34" s="5">
        <v>45.252592929292931</v>
      </c>
      <c r="B34">
        <v>3.4569399999999999</v>
      </c>
      <c r="C34">
        <v>4.5952000000000002</v>
      </c>
      <c r="D34">
        <v>2.8195225616618642</v>
      </c>
      <c r="E34">
        <v>4.2621989999999998</v>
      </c>
    </row>
    <row r="35" spans="1:5" x14ac:dyDescent="0.2">
      <c r="A35" s="5">
        <v>46.666733333333333</v>
      </c>
      <c r="B35">
        <v>3.5462699999999998</v>
      </c>
      <c r="C35">
        <v>4.7248099999999997</v>
      </c>
      <c r="D35">
        <v>2.8897253614824132</v>
      </c>
      <c r="E35">
        <v>4.3672263333333303</v>
      </c>
    </row>
    <row r="36" spans="1:5" x14ac:dyDescent="0.2">
      <c r="A36" s="5">
        <v>48.080873737373743</v>
      </c>
      <c r="B36">
        <v>3.6348199999999999</v>
      </c>
      <c r="C36">
        <v>4.8532799999999998</v>
      </c>
      <c r="D36">
        <v>2.9595408824144069</v>
      </c>
      <c r="E36">
        <v>4.4699260000000001</v>
      </c>
    </row>
    <row r="37" spans="1:5" x14ac:dyDescent="0.2">
      <c r="A37" s="5">
        <v>49.495014141414153</v>
      </c>
      <c r="B37">
        <v>3.7221600000000001</v>
      </c>
      <c r="C37">
        <v>4.9803899999999999</v>
      </c>
      <c r="D37">
        <v>3.0287633060545329</v>
      </c>
      <c r="E37">
        <v>4.5700996666666596</v>
      </c>
    </row>
    <row r="38" spans="1:5" x14ac:dyDescent="0.2">
      <c r="A38" s="5">
        <v>50.909154545454541</v>
      </c>
      <c r="B38">
        <v>3.80871</v>
      </c>
      <c r="C38">
        <v>5.1063299999999998</v>
      </c>
      <c r="D38">
        <v>3.0974813322139458</v>
      </c>
      <c r="E38">
        <v>4.6699806666666603</v>
      </c>
    </row>
    <row r="39" spans="1:5" x14ac:dyDescent="0.2">
      <c r="A39" s="5">
        <v>52.323294949494951</v>
      </c>
      <c r="B39">
        <v>3.8940399999999999</v>
      </c>
      <c r="C39">
        <v>5.23088</v>
      </c>
      <c r="D39">
        <v>3.1658240591246121</v>
      </c>
      <c r="E39">
        <v>4.76732466666666</v>
      </c>
    </row>
    <row r="40" spans="1:5" x14ac:dyDescent="0.2">
      <c r="A40" s="5">
        <v>53.737435353535353</v>
      </c>
      <c r="B40">
        <v>3.9785200000000001</v>
      </c>
      <c r="C40">
        <v>5.3542100000000001</v>
      </c>
      <c r="D40">
        <v>3.2336124035193241</v>
      </c>
      <c r="E40">
        <v>4.8622596666666604</v>
      </c>
    </row>
    <row r="41" spans="1:5" x14ac:dyDescent="0.2">
      <c r="A41" s="5">
        <v>55.151575757575763</v>
      </c>
      <c r="B41">
        <v>4.0617700000000001</v>
      </c>
      <c r="C41">
        <v>5.4761199999999999</v>
      </c>
      <c r="D41">
        <v>3.3009835944465502</v>
      </c>
      <c r="E41">
        <v>4.9555986666666598</v>
      </c>
    </row>
    <row r="42" spans="1:5" x14ac:dyDescent="0.2">
      <c r="A42" s="5">
        <v>56.565716161616173</v>
      </c>
      <c r="B42">
        <v>4.1441999999999997</v>
      </c>
      <c r="C42">
        <v>5.5968099999999996</v>
      </c>
      <c r="D42">
        <v>3.3678072069398111</v>
      </c>
      <c r="E42">
        <v>5.0475346666666603</v>
      </c>
    </row>
    <row r="43" spans="1:5" x14ac:dyDescent="0.2">
      <c r="A43" s="5">
        <v>57.979856565656569</v>
      </c>
      <c r="B43">
        <v>4.2253299999999996</v>
      </c>
      <c r="C43">
        <v>5.7160399999999996</v>
      </c>
      <c r="D43">
        <v>3.4343703553051901</v>
      </c>
      <c r="E43">
        <v>5.1378329999999997</v>
      </c>
    </row>
    <row r="44" spans="1:5" x14ac:dyDescent="0.2">
      <c r="A44" s="5">
        <v>59.393996969696971</v>
      </c>
      <c r="B44">
        <v>4.30572</v>
      </c>
      <c r="C44">
        <v>5.8341000000000003</v>
      </c>
      <c r="D44">
        <v>3.5003229990207552</v>
      </c>
      <c r="E44">
        <v>5.2270893333333301</v>
      </c>
    </row>
    <row r="45" spans="1:5" x14ac:dyDescent="0.2">
      <c r="A45" s="5">
        <v>60.808137373737367</v>
      </c>
      <c r="B45">
        <v>4.3848099999999999</v>
      </c>
      <c r="C45">
        <v>5.9506899999999998</v>
      </c>
      <c r="D45">
        <v>3.566306697142128</v>
      </c>
      <c r="E45">
        <v>5.3149953333333304</v>
      </c>
    </row>
    <row r="46" spans="1:5" x14ac:dyDescent="0.2">
      <c r="A46" s="5">
        <v>62.222277777777776</v>
      </c>
      <c r="B46">
        <v>4.4630999999999998</v>
      </c>
      <c r="C46">
        <v>6.0660800000000004</v>
      </c>
      <c r="D46">
        <v>3.6322713092929391</v>
      </c>
      <c r="E46">
        <v>5.4018403333333298</v>
      </c>
    </row>
    <row r="47" spans="1:5" x14ac:dyDescent="0.2">
      <c r="A47" s="5">
        <v>63.636418181818193</v>
      </c>
      <c r="B47">
        <v>4.5402199999999997</v>
      </c>
      <c r="C47">
        <v>6.1800600000000001</v>
      </c>
      <c r="D47">
        <v>3.6981204903139759</v>
      </c>
      <c r="E47">
        <v>5.4873843333333303</v>
      </c>
    </row>
    <row r="48" spans="1:5" x14ac:dyDescent="0.2">
      <c r="A48" s="5">
        <v>65.050558585858596</v>
      </c>
      <c r="B48">
        <v>4.6163499999999997</v>
      </c>
      <c r="C48">
        <v>6.2927400000000002</v>
      </c>
      <c r="D48">
        <v>3.7641118717597339</v>
      </c>
      <c r="E48">
        <v>5.5717253333333296</v>
      </c>
    </row>
    <row r="49" spans="1:5" x14ac:dyDescent="0.2">
      <c r="A49" s="5">
        <v>66.464698989898991</v>
      </c>
      <c r="B49">
        <v>4.6915699999999996</v>
      </c>
      <c r="C49">
        <v>6.4041600000000001</v>
      </c>
      <c r="D49">
        <v>3.8306635786327869</v>
      </c>
      <c r="E49">
        <v>5.6548893333333297</v>
      </c>
    </row>
    <row r="50" spans="1:5" x14ac:dyDescent="0.2">
      <c r="A50" s="5">
        <v>67.878839393939387</v>
      </c>
      <c r="B50">
        <v>4.7655399999999997</v>
      </c>
      <c r="C50">
        <v>6.5149800000000004</v>
      </c>
      <c r="D50">
        <v>3.8981160493073661</v>
      </c>
      <c r="E50">
        <v>5.7375239999999996</v>
      </c>
    </row>
    <row r="51" spans="1:5" x14ac:dyDescent="0.2">
      <c r="A51" s="5">
        <v>69.292979797979797</v>
      </c>
      <c r="B51">
        <v>4.8388799999999996</v>
      </c>
      <c r="C51">
        <v>6.6239299999999997</v>
      </c>
      <c r="D51">
        <v>3.9669772141624948</v>
      </c>
      <c r="E51">
        <v>5.8183453333333297</v>
      </c>
    </row>
    <row r="52" spans="1:5" x14ac:dyDescent="0.2">
      <c r="A52" s="5">
        <v>70.707120202020207</v>
      </c>
      <c r="B52">
        <v>4.9110399999999998</v>
      </c>
      <c r="C52">
        <v>6.7313200000000002</v>
      </c>
      <c r="D52">
        <v>4.0096457314485603</v>
      </c>
      <c r="E52">
        <v>5.8976363333333301</v>
      </c>
    </row>
    <row r="53" spans="1:5" x14ac:dyDescent="0.2">
      <c r="A53" s="5">
        <v>72.121260606060602</v>
      </c>
      <c r="B53">
        <v>4.9821999999999997</v>
      </c>
      <c r="C53">
        <v>6.8376700000000001</v>
      </c>
      <c r="D53">
        <v>4.0747291895481403</v>
      </c>
      <c r="E53">
        <v>5.9758969999999998</v>
      </c>
    </row>
    <row r="54" spans="1:5" x14ac:dyDescent="0.2">
      <c r="A54" s="5">
        <v>73.535401010101012</v>
      </c>
      <c r="B54">
        <v>5.0526099999999996</v>
      </c>
      <c r="C54">
        <v>6.9426800000000002</v>
      </c>
      <c r="D54">
        <v>4.1385023084400636</v>
      </c>
      <c r="E54">
        <v>6.0528083333333296</v>
      </c>
    </row>
    <row r="55" spans="1:5" x14ac:dyDescent="0.2">
      <c r="A55" s="5">
        <v>74.949541414141422</v>
      </c>
      <c r="B55">
        <v>5.1218599999999999</v>
      </c>
      <c r="C55">
        <v>7.0463300000000002</v>
      </c>
      <c r="D55">
        <v>4.200834687546922</v>
      </c>
      <c r="E55">
        <v>6.1283050000000001</v>
      </c>
    </row>
    <row r="56" spans="1:5" x14ac:dyDescent="0.2">
      <c r="A56" s="5">
        <v>76.363681818181817</v>
      </c>
      <c r="B56">
        <v>5.1902900000000001</v>
      </c>
      <c r="C56">
        <v>7.1490099999999996</v>
      </c>
      <c r="D56">
        <v>4.2616130861469248</v>
      </c>
      <c r="E56">
        <v>6.2027293333333304</v>
      </c>
    </row>
    <row r="57" spans="1:5" x14ac:dyDescent="0.2">
      <c r="A57" s="5">
        <v>77.777822222222227</v>
      </c>
      <c r="B57">
        <v>5.2579000000000002</v>
      </c>
      <c r="C57">
        <v>7.2503399999999996</v>
      </c>
      <c r="D57">
        <v>4.3206250540237194</v>
      </c>
      <c r="E57">
        <v>6.2756403333333299</v>
      </c>
    </row>
    <row r="58" spans="1:5" x14ac:dyDescent="0.2">
      <c r="A58" s="5">
        <v>79.191962626262637</v>
      </c>
      <c r="B58">
        <v>5.3243999999999998</v>
      </c>
      <c r="C58">
        <v>7.3503400000000001</v>
      </c>
      <c r="D58">
        <v>4.3775103301374667</v>
      </c>
      <c r="E58">
        <v>6.34697333333333</v>
      </c>
    </row>
    <row r="59" spans="1:5" x14ac:dyDescent="0.2">
      <c r="A59" s="5">
        <v>80.606103030303046</v>
      </c>
      <c r="B59">
        <v>5.3921000000000001</v>
      </c>
      <c r="C59">
        <v>7.4492000000000003</v>
      </c>
      <c r="D59">
        <v>4.4318260805966352</v>
      </c>
      <c r="E59">
        <v>6.4167396666666603</v>
      </c>
    </row>
    <row r="60" spans="1:5" x14ac:dyDescent="0.2">
      <c r="A60" s="5">
        <v>82.020243434343428</v>
      </c>
      <c r="B60">
        <v>5.45702</v>
      </c>
      <c r="C60">
        <v>7.5461900000000002</v>
      </c>
      <c r="D60">
        <v>4.4827886911100139</v>
      </c>
      <c r="E60">
        <v>6.4843373333333298</v>
      </c>
    </row>
    <row r="61" spans="1:5" x14ac:dyDescent="0.2">
      <c r="A61" s="5">
        <v>83.434383838383837</v>
      </c>
      <c r="B61">
        <v>5.5208399999999997</v>
      </c>
      <c r="C61">
        <v>7.6427300000000002</v>
      </c>
      <c r="D61">
        <v>4.5287468202259209</v>
      </c>
      <c r="E61">
        <v>6.55220966666666</v>
      </c>
    </row>
    <row r="62" spans="1:5" x14ac:dyDescent="0.2">
      <c r="A62" s="5">
        <v>84.848524242424247</v>
      </c>
      <c r="B62">
        <v>5.5839699999999999</v>
      </c>
      <c r="C62">
        <v>7.7381099999999998</v>
      </c>
      <c r="D62">
        <v>4.5794986698305173</v>
      </c>
      <c r="E62">
        <v>6.6196799999999998</v>
      </c>
    </row>
    <row r="63" spans="1:5" x14ac:dyDescent="0.2">
      <c r="A63" s="5">
        <v>86.262664646464643</v>
      </c>
      <c r="B63">
        <v>5.6464800000000004</v>
      </c>
      <c r="C63">
        <v>7.8324800000000003</v>
      </c>
      <c r="D63">
        <v>4.6296247108191411</v>
      </c>
      <c r="E63">
        <v>6.6869079999999999</v>
      </c>
    </row>
    <row r="64" spans="1:5" x14ac:dyDescent="0.2">
      <c r="A64" s="5">
        <v>87.676805050505052</v>
      </c>
      <c r="B64">
        <v>5.7061999999999999</v>
      </c>
      <c r="C64">
        <v>7.9257</v>
      </c>
      <c r="D64">
        <v>4.6791528234578834</v>
      </c>
      <c r="E64">
        <v>6.7540940000000003</v>
      </c>
    </row>
    <row r="65" spans="1:5" x14ac:dyDescent="0.2">
      <c r="A65" s="5">
        <v>89.090945454545462</v>
      </c>
      <c r="B65">
        <v>5.7669499999999996</v>
      </c>
      <c r="C65">
        <v>8.01769</v>
      </c>
      <c r="D65">
        <v>4.7280814573545458</v>
      </c>
      <c r="E65">
        <v>6.8211953333333302</v>
      </c>
    </row>
    <row r="66" spans="1:5" x14ac:dyDescent="0.2">
      <c r="A66" s="5">
        <v>90.505085858585858</v>
      </c>
      <c r="B66">
        <v>5.8271800000000002</v>
      </c>
      <c r="C66">
        <v>8.10886</v>
      </c>
      <c r="D66">
        <v>4.7763751726458414</v>
      </c>
      <c r="E66">
        <v>6.8887003333333299</v>
      </c>
    </row>
    <row r="67" spans="1:5" x14ac:dyDescent="0.2">
      <c r="A67" s="5">
        <v>91.919226262626267</v>
      </c>
      <c r="B67">
        <v>5.8864099999999997</v>
      </c>
      <c r="C67">
        <v>8.1987699999999997</v>
      </c>
      <c r="D67">
        <v>4.8240989198141513</v>
      </c>
      <c r="E67">
        <v>6.9561986666666602</v>
      </c>
    </row>
    <row r="68" spans="1:5" x14ac:dyDescent="0.2">
      <c r="A68" s="5">
        <v>93.333366666666677</v>
      </c>
      <c r="B68">
        <v>5.9446399999999997</v>
      </c>
      <c r="C68">
        <v>8.2874300000000005</v>
      </c>
      <c r="D68">
        <v>4.8713133881355768</v>
      </c>
      <c r="E68">
        <v>7.0251136666666598</v>
      </c>
    </row>
    <row r="69" spans="1:5" x14ac:dyDescent="0.2">
      <c r="A69" s="5">
        <v>94.747507070707073</v>
      </c>
      <c r="B69">
        <v>6.0022700000000002</v>
      </c>
      <c r="C69">
        <v>8.3752499999999994</v>
      </c>
      <c r="D69">
        <v>4.9180208803639927</v>
      </c>
      <c r="E69">
        <v>7.0945463333333301</v>
      </c>
    </row>
    <row r="70" spans="1:5" x14ac:dyDescent="0.2">
      <c r="A70" s="5">
        <v>96.161647474747483</v>
      </c>
      <c r="B70">
        <v>6.0593399999999997</v>
      </c>
      <c r="C70">
        <v>8.4621399999999998</v>
      </c>
      <c r="D70">
        <v>4.9641744400584882</v>
      </c>
      <c r="E70">
        <v>7.1644426666666599</v>
      </c>
    </row>
    <row r="71" spans="1:5" x14ac:dyDescent="0.2">
      <c r="A71" s="5">
        <v>97.575787878787892</v>
      </c>
      <c r="B71">
        <v>6.1154799999999998</v>
      </c>
      <c r="C71">
        <v>8.5479099999999999</v>
      </c>
      <c r="D71">
        <v>5.0098502889820624</v>
      </c>
      <c r="E71">
        <v>7.2336096666666601</v>
      </c>
    </row>
    <row r="72" spans="1:5" x14ac:dyDescent="0.2">
      <c r="A72" s="5">
        <v>98.989928282828288</v>
      </c>
      <c r="B72">
        <v>6.1708299999999996</v>
      </c>
      <c r="C72">
        <v>8.6326300000000007</v>
      </c>
      <c r="D72">
        <v>5.0550840894923423</v>
      </c>
      <c r="E72">
        <v>7.3020880000000004</v>
      </c>
    </row>
    <row r="73" spans="1:5" x14ac:dyDescent="0.2">
      <c r="A73" s="5">
        <v>100.4040686868687</v>
      </c>
      <c r="B73">
        <v>6.2259500000000001</v>
      </c>
      <c r="C73">
        <v>8.7165700000000008</v>
      </c>
      <c r="D73">
        <v>5.0998771893420107</v>
      </c>
      <c r="E73">
        <v>7.3701413333333301</v>
      </c>
    </row>
    <row r="74" spans="1:5" x14ac:dyDescent="0.2">
      <c r="A74" s="5">
        <v>101.81820909090909</v>
      </c>
      <c r="B74">
        <v>6.2801600000000004</v>
      </c>
      <c r="C74">
        <v>8.7996200000000009</v>
      </c>
      <c r="D74">
        <v>5.1442672653097201</v>
      </c>
      <c r="E74">
        <v>7.43735066666666</v>
      </c>
    </row>
    <row r="75" spans="1:5" x14ac:dyDescent="0.2">
      <c r="A75" s="5">
        <v>103.2323494949495</v>
      </c>
      <c r="B75">
        <v>6.3336800000000002</v>
      </c>
      <c r="C75">
        <v>8.88157</v>
      </c>
      <c r="D75">
        <v>5.1883792160762088</v>
      </c>
      <c r="E75">
        <v>7.5035123333333296</v>
      </c>
    </row>
    <row r="76" spans="1:5" x14ac:dyDescent="0.2">
      <c r="A76" s="5">
        <v>104.6464898989899</v>
      </c>
      <c r="B76">
        <v>6.3865800000000004</v>
      </c>
      <c r="C76">
        <v>8.9623600000000003</v>
      </c>
      <c r="D76">
        <v>5.2322945085400452</v>
      </c>
      <c r="E76">
        <v>7.5685086666666601</v>
      </c>
    </row>
    <row r="77" spans="1:5" x14ac:dyDescent="0.2">
      <c r="A77" s="5">
        <v>106.06063030303029</v>
      </c>
      <c r="B77">
        <v>6.4393900000000004</v>
      </c>
      <c r="C77">
        <v>9.0425299999999993</v>
      </c>
      <c r="D77">
        <v>5.2760896580012577</v>
      </c>
      <c r="E77">
        <v>7.6328823333333302</v>
      </c>
    </row>
    <row r="78" spans="1:5" x14ac:dyDescent="0.2">
      <c r="A78" s="5">
        <v>107.4747707070707</v>
      </c>
      <c r="B78">
        <v>6.4913299999999996</v>
      </c>
      <c r="C78">
        <v>9.1216500000000007</v>
      </c>
      <c r="D78">
        <v>5.3153936093753282</v>
      </c>
      <c r="E78">
        <v>7.6961856666666604</v>
      </c>
    </row>
    <row r="79" spans="1:5" x14ac:dyDescent="0.2">
      <c r="A79" s="5">
        <v>108.8889111111111</v>
      </c>
      <c r="B79">
        <v>6.5424199999999999</v>
      </c>
      <c r="C79">
        <v>9.1999700000000004</v>
      </c>
      <c r="D79">
        <v>5.3549721950977149</v>
      </c>
      <c r="E79">
        <v>7.7586686666666598</v>
      </c>
    </row>
    <row r="80" spans="1:5" x14ac:dyDescent="0.2">
      <c r="A80" s="5">
        <v>110.30305151515149</v>
      </c>
      <c r="B80">
        <v>6.5926400000000003</v>
      </c>
      <c r="C80">
        <v>9.2772799999999993</v>
      </c>
      <c r="D80">
        <v>5.3951981022720696</v>
      </c>
      <c r="E80">
        <v>7.8200890000000003</v>
      </c>
    </row>
    <row r="81" spans="1:5" x14ac:dyDescent="0.2">
      <c r="A81" s="5">
        <v>111.7171919191919</v>
      </c>
      <c r="B81">
        <v>6.6424099999999999</v>
      </c>
      <c r="C81">
        <v>9.3542100000000001</v>
      </c>
      <c r="D81">
        <v>5.4368442774051999</v>
      </c>
      <c r="E81">
        <v>7.8810213333333303</v>
      </c>
    </row>
    <row r="82" spans="1:5" x14ac:dyDescent="0.2">
      <c r="A82" s="5">
        <v>113.1313323232323</v>
      </c>
      <c r="B82">
        <v>6.6924400000000004</v>
      </c>
      <c r="C82">
        <v>9.4303000000000008</v>
      </c>
      <c r="D82">
        <v>5.4820646043502279</v>
      </c>
      <c r="E82">
        <v>7.9409460000000003</v>
      </c>
    </row>
    <row r="83" spans="1:5" x14ac:dyDescent="0.2">
      <c r="A83" s="5">
        <v>114.5454727272727</v>
      </c>
      <c r="B83">
        <v>6.7416999999999998</v>
      </c>
      <c r="C83">
        <v>9.5053999999999998</v>
      </c>
      <c r="D83">
        <v>5.5229742252043206</v>
      </c>
      <c r="E83">
        <v>7.9996200000000002</v>
      </c>
    </row>
    <row r="84" spans="1:5" x14ac:dyDescent="0.2">
      <c r="A84" s="5">
        <v>115.95961313131311</v>
      </c>
      <c r="B84">
        <v>6.7907999999999999</v>
      </c>
      <c r="C84">
        <v>9.57972</v>
      </c>
      <c r="D84">
        <v>5.5631060828613226</v>
      </c>
      <c r="E84">
        <v>8.0616090000000007</v>
      </c>
    </row>
    <row r="85" spans="1:5" x14ac:dyDescent="0.2">
      <c r="A85" s="5">
        <v>117.3737535353535</v>
      </c>
      <c r="B85">
        <v>6.8388999999999998</v>
      </c>
      <c r="C85">
        <v>9.6529900000000008</v>
      </c>
      <c r="D85">
        <v>5.6023300611609086</v>
      </c>
      <c r="E85">
        <v>8.1220789999999994</v>
      </c>
    </row>
    <row r="86" spans="1:5" x14ac:dyDescent="0.2">
      <c r="A86" s="5">
        <v>118.7878939393939</v>
      </c>
      <c r="B86">
        <v>6.8864599999999996</v>
      </c>
      <c r="C86">
        <v>9.7262799999999991</v>
      </c>
      <c r="D86">
        <v>5.6405318131878239</v>
      </c>
      <c r="E86">
        <v>8.1814490000000006</v>
      </c>
    </row>
    <row r="87" spans="1:5" x14ac:dyDescent="0.2">
      <c r="A87" s="5">
        <v>120.20203434343431</v>
      </c>
      <c r="B87">
        <v>6.9334800000000003</v>
      </c>
      <c r="C87">
        <v>9.7986299999999993</v>
      </c>
      <c r="D87">
        <v>5.6776053017678638</v>
      </c>
      <c r="E87">
        <v>8.2397989999999997</v>
      </c>
    </row>
    <row r="88" spans="1:5" x14ac:dyDescent="0.2">
      <c r="A88" s="5">
        <v>121.6161747474747</v>
      </c>
      <c r="B88">
        <v>6.98055</v>
      </c>
      <c r="C88">
        <v>9.8705099999999995</v>
      </c>
      <c r="D88">
        <v>5.7179413217594659</v>
      </c>
      <c r="E88">
        <v>8.2976290000000006</v>
      </c>
    </row>
    <row r="89" spans="1:5" x14ac:dyDescent="0.2">
      <c r="A89" s="5">
        <v>123.0303151515152</v>
      </c>
      <c r="B89">
        <v>7.0272100000000002</v>
      </c>
      <c r="C89">
        <v>9.9414400000000001</v>
      </c>
      <c r="D89">
        <v>5.7567685127260866</v>
      </c>
      <c r="E89">
        <v>8.3545590000000001</v>
      </c>
    </row>
    <row r="90" spans="1:5" x14ac:dyDescent="0.2">
      <c r="A90" s="5">
        <v>124.44445555555561</v>
      </c>
      <c r="B90">
        <v>7.0732600000000003</v>
      </c>
      <c r="C90">
        <v>10.0124</v>
      </c>
      <c r="D90">
        <v>5.793721925533184</v>
      </c>
      <c r="E90">
        <v>8.4104290000000006</v>
      </c>
    </row>
    <row r="91" spans="1:5" x14ac:dyDescent="0.2">
      <c r="A91" s="5">
        <v>125.858595959596</v>
      </c>
      <c r="B91">
        <v>7.1199399999999997</v>
      </c>
      <c r="C91">
        <v>10.0831</v>
      </c>
      <c r="D91">
        <v>5.8280083521283998</v>
      </c>
      <c r="E91">
        <v>8.4653189999999991</v>
      </c>
    </row>
    <row r="92" spans="1:5" x14ac:dyDescent="0.2">
      <c r="A92" s="5">
        <v>127.2727363636364</v>
      </c>
      <c r="B92">
        <v>7.1656000000000004</v>
      </c>
      <c r="C92">
        <v>10.1534</v>
      </c>
      <c r="D92">
        <v>5.8756460591416868</v>
      </c>
      <c r="E92">
        <v>8.5191389999999991</v>
      </c>
    </row>
    <row r="93" spans="1:5" x14ac:dyDescent="0.2">
      <c r="A93" s="5">
        <v>128.68687676767681</v>
      </c>
      <c r="B93">
        <v>7.2109800000000002</v>
      </c>
      <c r="C93">
        <v>10.2234</v>
      </c>
      <c r="D93">
        <v>5.907727084100717</v>
      </c>
      <c r="E93">
        <v>8.5723789999999997</v>
      </c>
    </row>
    <row r="94" spans="1:5" x14ac:dyDescent="0.2">
      <c r="A94" s="5">
        <v>130.10101717171719</v>
      </c>
      <c r="B94">
        <v>7.2562499999999996</v>
      </c>
      <c r="C94">
        <v>10.2936</v>
      </c>
      <c r="D94">
        <v>5.9393713854653818</v>
      </c>
      <c r="E94">
        <v>8.6246690000000008</v>
      </c>
    </row>
    <row r="95" spans="1:5" x14ac:dyDescent="0.2">
      <c r="A95" s="5">
        <v>131.5151575757576</v>
      </c>
      <c r="B95">
        <v>7.3019100000000003</v>
      </c>
      <c r="C95">
        <v>10.364599999999999</v>
      </c>
      <c r="D95">
        <v>5.9708487153128083</v>
      </c>
      <c r="E95">
        <v>8.675929</v>
      </c>
    </row>
    <row r="96" spans="1:5" x14ac:dyDescent="0.2">
      <c r="A96" s="5">
        <v>132.92929797979801</v>
      </c>
      <c r="B96">
        <v>7.3468299999999997</v>
      </c>
      <c r="C96">
        <v>10.4368</v>
      </c>
      <c r="D96">
        <v>6.0012749721427117</v>
      </c>
      <c r="E96">
        <v>8.725949</v>
      </c>
    </row>
    <row r="97" spans="1:5" x14ac:dyDescent="0.2">
      <c r="A97" s="5">
        <v>134.34343838383839</v>
      </c>
      <c r="B97">
        <v>7.3924899999999996</v>
      </c>
      <c r="C97">
        <v>10.5108</v>
      </c>
      <c r="D97">
        <v>6.0309214009424714</v>
      </c>
      <c r="E97">
        <v>8.7747390000000003</v>
      </c>
    </row>
    <row r="98" spans="1:5" x14ac:dyDescent="0.2">
      <c r="A98" s="5">
        <v>135.7575787878788</v>
      </c>
      <c r="B98">
        <v>7.4384600000000001</v>
      </c>
      <c r="C98">
        <v>10.588200000000001</v>
      </c>
      <c r="D98">
        <v>6.0610766404721339</v>
      </c>
      <c r="E98">
        <v>8.8233189999999997</v>
      </c>
    </row>
    <row r="99" spans="1:5" x14ac:dyDescent="0.2">
      <c r="A99" s="5">
        <v>137.17171919191921</v>
      </c>
      <c r="B99">
        <v>7.4832999999999998</v>
      </c>
      <c r="C99">
        <v>10.6738</v>
      </c>
      <c r="D99">
        <v>6.0905864309167974</v>
      </c>
      <c r="E99">
        <v>8.8705289999999994</v>
      </c>
    </row>
    <row r="100" spans="1:5" x14ac:dyDescent="0.2">
      <c r="A100" s="5">
        <v>138.58585959595959</v>
      </c>
      <c r="B100">
        <v>7.5291600000000001</v>
      </c>
      <c r="C100">
        <v>10.7844</v>
      </c>
      <c r="D100">
        <v>6.1187637872977092</v>
      </c>
      <c r="E100">
        <v>8.9163490000000003</v>
      </c>
    </row>
    <row r="101" spans="1:5" x14ac:dyDescent="0.2">
      <c r="A101" s="5">
        <v>140</v>
      </c>
      <c r="B101">
        <v>7.5766499999999999</v>
      </c>
      <c r="C101">
        <v>10.9</v>
      </c>
      <c r="D101">
        <v>6.1473822297545908</v>
      </c>
      <c r="E101">
        <v>8.9609389999999998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37"/>
  <sheetViews>
    <sheetView tabSelected="1" workbookViewId="0">
      <selection activeCell="I33" sqref="I33"/>
    </sheetView>
  </sheetViews>
  <sheetFormatPr baseColWidth="10" defaultColWidth="8.83203125" defaultRowHeight="16" x14ac:dyDescent="0.2"/>
  <sheetData>
    <row r="2" spans="1:9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9" x14ac:dyDescent="0.2">
      <c r="A3" s="2">
        <v>3000</v>
      </c>
      <c r="B3">
        <v>36.219900000000003</v>
      </c>
      <c r="C3">
        <v>-1029.02</v>
      </c>
      <c r="D3">
        <v>1403.47</v>
      </c>
      <c r="E3">
        <v>2999.76</v>
      </c>
      <c r="F3">
        <v>0.46899999999999997</v>
      </c>
      <c r="G3">
        <v>0.8</v>
      </c>
      <c r="H3">
        <v>0</v>
      </c>
      <c r="I3">
        <v>1.19</v>
      </c>
    </row>
    <row r="4" spans="1:9" x14ac:dyDescent="0.2">
      <c r="A4" s="2">
        <v>3000</v>
      </c>
      <c r="B4">
        <v>0.47463509813651478</v>
      </c>
      <c r="C4">
        <v>0</v>
      </c>
      <c r="D4">
        <v>2365</v>
      </c>
      <c r="E4">
        <v>3000</v>
      </c>
      <c r="F4">
        <v>0</v>
      </c>
      <c r="G4">
        <v>0</v>
      </c>
      <c r="H4">
        <v>0</v>
      </c>
      <c r="I4">
        <v>0</v>
      </c>
    </row>
    <row r="5" spans="1:9" x14ac:dyDescent="0.2">
      <c r="A5" s="2">
        <v>3000</v>
      </c>
      <c r="B5">
        <v>4.4288964813345189</v>
      </c>
      <c r="C5">
        <v>-1052.5999999999999</v>
      </c>
      <c r="D5">
        <v>2024.76</v>
      </c>
      <c r="E5">
        <v>2999.25</v>
      </c>
      <c r="F5">
        <v>0.24</v>
      </c>
      <c r="G5">
        <v>1.26</v>
      </c>
      <c r="H5">
        <v>0</v>
      </c>
      <c r="I5">
        <v>2.2599999999999998</v>
      </c>
    </row>
    <row r="6" spans="1:9" x14ac:dyDescent="0.2">
      <c r="A6" s="2">
        <v>3000</v>
      </c>
      <c r="B6">
        <v>10.48428</v>
      </c>
      <c r="C6">
        <v>-1049.29</v>
      </c>
      <c r="D6">
        <v>1791.38</v>
      </c>
      <c r="E6">
        <v>2999.6</v>
      </c>
      <c r="F6">
        <v>0.159</v>
      </c>
      <c r="G6">
        <v>0.68</v>
      </c>
      <c r="H6">
        <v>0</v>
      </c>
      <c r="I6">
        <v>0.94</v>
      </c>
    </row>
    <row r="7" spans="1:9" x14ac:dyDescent="0.2">
      <c r="A7" s="2">
        <v>3000</v>
      </c>
      <c r="B7">
        <v>106.7678071142596</v>
      </c>
      <c r="C7">
        <v>-944.72</v>
      </c>
      <c r="D7">
        <v>1100.1300000000001</v>
      </c>
      <c r="E7">
        <v>3000.04</v>
      </c>
      <c r="F7">
        <v>0.316</v>
      </c>
      <c r="G7">
        <v>0.61</v>
      </c>
      <c r="H7">
        <v>0</v>
      </c>
      <c r="I7">
        <v>0.34</v>
      </c>
    </row>
    <row r="8" spans="1:9" x14ac:dyDescent="0.2">
      <c r="A8" s="2">
        <v>3000</v>
      </c>
      <c r="B8">
        <v>24.408623853956389</v>
      </c>
      <c r="C8">
        <v>-1037.0999999999999</v>
      </c>
      <c r="D8">
        <v>1525.8</v>
      </c>
      <c r="E8">
        <v>2999.87</v>
      </c>
      <c r="F8">
        <v>0.25600000000000001</v>
      </c>
      <c r="G8">
        <v>0.9</v>
      </c>
      <c r="H8">
        <v>0</v>
      </c>
      <c r="I8">
        <v>0.76</v>
      </c>
    </row>
    <row r="9" spans="1:9" x14ac:dyDescent="0.2">
      <c r="A9" s="2">
        <v>3000</v>
      </c>
      <c r="B9">
        <v>148.167</v>
      </c>
      <c r="C9">
        <v>-894.16</v>
      </c>
      <c r="D9">
        <v>1017.36</v>
      </c>
      <c r="E9">
        <v>3000.52</v>
      </c>
      <c r="F9">
        <v>0.307</v>
      </c>
      <c r="G9">
        <v>0.4</v>
      </c>
      <c r="H9">
        <v>0</v>
      </c>
      <c r="I9">
        <v>0.67</v>
      </c>
    </row>
    <row r="10" spans="1:9" x14ac:dyDescent="0.2">
      <c r="A10" s="2">
        <v>3000</v>
      </c>
      <c r="B10">
        <v>53.97152689313679</v>
      </c>
      <c r="C10">
        <v>-1011.75</v>
      </c>
      <c r="D10">
        <v>1287.8599999999999</v>
      </c>
      <c r="E10">
        <v>2999.65</v>
      </c>
      <c r="F10">
        <v>0.14000000000000001</v>
      </c>
      <c r="G10">
        <v>0.41</v>
      </c>
      <c r="H10">
        <v>0</v>
      </c>
      <c r="I10">
        <v>1.29</v>
      </c>
    </row>
    <row r="11" spans="1:9" x14ac:dyDescent="0.2">
      <c r="A11" s="2">
        <v>3000</v>
      </c>
      <c r="B11">
        <v>75.759399999999999</v>
      </c>
      <c r="C11">
        <v>-984.86</v>
      </c>
      <c r="D11">
        <v>1191.53</v>
      </c>
      <c r="E11">
        <v>2999.88</v>
      </c>
      <c r="F11">
        <v>0.245</v>
      </c>
      <c r="G11">
        <v>0.72</v>
      </c>
      <c r="H11">
        <v>0</v>
      </c>
      <c r="I11">
        <v>0.51</v>
      </c>
    </row>
    <row r="12" spans="1:9" x14ac:dyDescent="0.2">
      <c r="A12" s="2">
        <v>4000</v>
      </c>
      <c r="B12">
        <v>115.535</v>
      </c>
      <c r="C12">
        <v>-913.82</v>
      </c>
      <c r="D12">
        <v>1100.1300000000001</v>
      </c>
      <c r="E12">
        <v>3999.6</v>
      </c>
      <c r="F12">
        <v>0.21299999999999999</v>
      </c>
      <c r="G12">
        <v>1.1499999999999999</v>
      </c>
      <c r="H12">
        <v>0</v>
      </c>
      <c r="I12">
        <v>0.25</v>
      </c>
    </row>
    <row r="13" spans="1:9" x14ac:dyDescent="0.2">
      <c r="A13" s="2">
        <v>4000</v>
      </c>
      <c r="B13">
        <v>83.876482779180961</v>
      </c>
      <c r="C13">
        <v>-951.52</v>
      </c>
      <c r="D13">
        <v>1191.53</v>
      </c>
      <c r="E13">
        <v>4000</v>
      </c>
      <c r="F13">
        <v>0.13</v>
      </c>
      <c r="G13">
        <v>1.8</v>
      </c>
      <c r="H13">
        <v>0</v>
      </c>
      <c r="I13">
        <v>1.25</v>
      </c>
    </row>
    <row r="14" spans="1:9" x14ac:dyDescent="0.2">
      <c r="A14" s="2">
        <v>4000</v>
      </c>
      <c r="B14">
        <v>-0.1304124583479028</v>
      </c>
      <c r="C14">
        <v>0</v>
      </c>
      <c r="D14">
        <v>2639</v>
      </c>
      <c r="E14">
        <v>4000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2">
        <v>4000</v>
      </c>
      <c r="B15">
        <v>29.81143373457888</v>
      </c>
      <c r="C15">
        <v>-1001.4</v>
      </c>
      <c r="D15">
        <v>1525.8</v>
      </c>
      <c r="E15">
        <v>4001.06</v>
      </c>
      <c r="F15">
        <v>0.189</v>
      </c>
      <c r="G15">
        <v>1.31</v>
      </c>
      <c r="H15">
        <v>0</v>
      </c>
      <c r="I15">
        <v>1.03</v>
      </c>
    </row>
    <row r="16" spans="1:9" x14ac:dyDescent="0.2">
      <c r="A16" s="2">
        <v>4000</v>
      </c>
      <c r="B16">
        <v>14.02603074283574</v>
      </c>
      <c r="C16">
        <v>-1012.35</v>
      </c>
      <c r="D16">
        <v>1791.38</v>
      </c>
      <c r="E16">
        <v>4000.21</v>
      </c>
      <c r="F16">
        <v>0.14599999999999999</v>
      </c>
      <c r="G16">
        <v>0.88</v>
      </c>
      <c r="H16">
        <v>0</v>
      </c>
      <c r="I16">
        <v>1.56</v>
      </c>
    </row>
    <row r="17" spans="1:9" x14ac:dyDescent="0.2">
      <c r="A17" s="2">
        <v>4000</v>
      </c>
      <c r="B17">
        <v>7.0351581341556582</v>
      </c>
      <c r="C17">
        <v>-1010.51</v>
      </c>
      <c r="D17">
        <v>2024.76</v>
      </c>
      <c r="E17">
        <v>4000.03</v>
      </c>
      <c r="F17">
        <v>3.5000000000000003E-2</v>
      </c>
      <c r="G17">
        <v>1.94</v>
      </c>
      <c r="H17">
        <v>0</v>
      </c>
      <c r="I17">
        <v>0.84</v>
      </c>
    </row>
    <row r="18" spans="1:9" x14ac:dyDescent="0.2">
      <c r="A18" s="2">
        <v>4000</v>
      </c>
      <c r="B18">
        <v>61.124338414426973</v>
      </c>
      <c r="C18">
        <v>-971.79</v>
      </c>
      <c r="D18">
        <v>1287.8599999999999</v>
      </c>
      <c r="E18">
        <v>3999.81</v>
      </c>
      <c r="F18">
        <v>0.34100000000000003</v>
      </c>
      <c r="G18">
        <v>0.74</v>
      </c>
      <c r="H18">
        <v>0</v>
      </c>
      <c r="I18">
        <v>1.82</v>
      </c>
    </row>
    <row r="19" spans="1:9" x14ac:dyDescent="0.2">
      <c r="A19" s="2">
        <v>4000</v>
      </c>
      <c r="B19">
        <v>157.024</v>
      </c>
      <c r="C19">
        <v>-866.43</v>
      </c>
      <c r="D19">
        <v>1017.36</v>
      </c>
      <c r="E19">
        <v>4000.98</v>
      </c>
      <c r="F19">
        <v>0.26400000000000001</v>
      </c>
      <c r="G19">
        <v>0.5</v>
      </c>
      <c r="H19">
        <v>0</v>
      </c>
      <c r="I19">
        <v>1.73</v>
      </c>
    </row>
    <row r="20" spans="1:9" x14ac:dyDescent="0.2"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  <c r="I20" s="2" t="s">
        <v>7</v>
      </c>
    </row>
    <row r="21" spans="1:9" x14ac:dyDescent="0.2">
      <c r="A21" s="2">
        <v>3000</v>
      </c>
      <c r="B21">
        <v>0.40357668112878242</v>
      </c>
      <c r="C21">
        <v>0</v>
      </c>
      <c r="D21">
        <v>2387</v>
      </c>
      <c r="E21">
        <v>3000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s="2">
        <v>3000</v>
      </c>
      <c r="B22">
        <v>109.10241441707051</v>
      </c>
      <c r="C22">
        <v>-947.56</v>
      </c>
      <c r="D22">
        <v>1100.1300000000001</v>
      </c>
      <c r="E22">
        <v>3000.22</v>
      </c>
      <c r="F22">
        <v>0.217</v>
      </c>
      <c r="G22">
        <v>0.69</v>
      </c>
      <c r="H22">
        <v>0</v>
      </c>
      <c r="I22">
        <v>0.26</v>
      </c>
    </row>
    <row r="23" spans="1:9" x14ac:dyDescent="0.2">
      <c r="A23" s="2">
        <v>3000</v>
      </c>
      <c r="B23">
        <v>77.49496787345555</v>
      </c>
      <c r="C23">
        <v>-994.96</v>
      </c>
      <c r="D23">
        <v>1191.53</v>
      </c>
      <c r="E23">
        <v>3000.24</v>
      </c>
      <c r="F23">
        <v>0.23699999999999999</v>
      </c>
      <c r="G23">
        <v>0.44</v>
      </c>
      <c r="H23">
        <v>0</v>
      </c>
      <c r="I23">
        <v>0.89</v>
      </c>
    </row>
    <row r="24" spans="1:9" x14ac:dyDescent="0.2">
      <c r="A24" s="2">
        <v>3000</v>
      </c>
      <c r="B24">
        <v>54.74880000000001</v>
      </c>
      <c r="C24">
        <v>-1020.73</v>
      </c>
      <c r="D24">
        <v>1287.8599999999999</v>
      </c>
      <c r="E24">
        <v>2999.64</v>
      </c>
      <c r="F24">
        <v>0.378</v>
      </c>
      <c r="G24">
        <v>0.64</v>
      </c>
      <c r="H24">
        <v>0</v>
      </c>
      <c r="I24">
        <v>1.27</v>
      </c>
    </row>
    <row r="25" spans="1:9" x14ac:dyDescent="0.2">
      <c r="A25" s="2">
        <v>3000</v>
      </c>
      <c r="B25">
        <v>151.4837839217015</v>
      </c>
      <c r="C25">
        <v>-896.07</v>
      </c>
      <c r="D25">
        <v>1017.36</v>
      </c>
      <c r="E25">
        <v>3000.21</v>
      </c>
      <c r="F25">
        <v>0.35699999999999998</v>
      </c>
      <c r="G25">
        <v>0.1</v>
      </c>
      <c r="H25">
        <v>0</v>
      </c>
      <c r="I25">
        <v>1.44</v>
      </c>
    </row>
    <row r="26" spans="1:9" x14ac:dyDescent="0.2">
      <c r="A26" s="2">
        <v>3000</v>
      </c>
      <c r="B26">
        <v>24.87860844945266</v>
      </c>
      <c r="C26">
        <v>-1043.55</v>
      </c>
      <c r="D26">
        <v>1525.8</v>
      </c>
      <c r="E26">
        <v>3000.11</v>
      </c>
      <c r="F26">
        <v>0.45800000000000002</v>
      </c>
      <c r="G26">
        <v>0.66</v>
      </c>
      <c r="H26">
        <v>0</v>
      </c>
      <c r="I26">
        <v>1.1200000000000001</v>
      </c>
    </row>
    <row r="27" spans="1:9" x14ac:dyDescent="0.2">
      <c r="A27" s="2">
        <v>3000</v>
      </c>
      <c r="B27">
        <v>37.104400000000012</v>
      </c>
      <c r="C27">
        <v>-1035.5</v>
      </c>
      <c r="D27">
        <v>1403.47</v>
      </c>
      <c r="E27">
        <v>3000</v>
      </c>
      <c r="F27">
        <v>0.76100000000000001</v>
      </c>
      <c r="G27">
        <v>0.95</v>
      </c>
      <c r="H27">
        <v>0</v>
      </c>
      <c r="I27">
        <v>0.5</v>
      </c>
    </row>
    <row r="28" spans="1:9" x14ac:dyDescent="0.2">
      <c r="A28" s="2">
        <v>3000</v>
      </c>
      <c r="B28">
        <v>10.544280000000001</v>
      </c>
      <c r="C28">
        <v>-1056.77</v>
      </c>
      <c r="D28">
        <v>1791.38</v>
      </c>
      <c r="E28">
        <v>3000.11</v>
      </c>
      <c r="F28">
        <v>0.14199999999999999</v>
      </c>
      <c r="G28">
        <v>1.53</v>
      </c>
      <c r="H28">
        <v>0</v>
      </c>
      <c r="I28">
        <v>0.73</v>
      </c>
    </row>
    <row r="29" spans="1:9" x14ac:dyDescent="0.2">
      <c r="A29" s="2">
        <v>3000</v>
      </c>
      <c r="B29">
        <v>4.5791037130566634</v>
      </c>
      <c r="C29">
        <v>-1061.96</v>
      </c>
      <c r="D29">
        <v>2024.76</v>
      </c>
      <c r="E29">
        <v>3000.07</v>
      </c>
      <c r="F29">
        <v>7.6999999999999999E-2</v>
      </c>
      <c r="G29">
        <v>0.51</v>
      </c>
      <c r="H29">
        <v>0</v>
      </c>
      <c r="I29">
        <v>0.44</v>
      </c>
    </row>
    <row r="30" spans="1:9" x14ac:dyDescent="0.2">
      <c r="A30" s="2">
        <v>4000</v>
      </c>
      <c r="B30">
        <v>30.46877174055901</v>
      </c>
      <c r="C30">
        <v>-1008.91</v>
      </c>
      <c r="D30">
        <v>1525.8</v>
      </c>
      <c r="E30">
        <v>4000.41</v>
      </c>
      <c r="F30">
        <v>0.16600000000000001</v>
      </c>
      <c r="G30">
        <v>0.98</v>
      </c>
      <c r="H30">
        <v>0</v>
      </c>
      <c r="I30">
        <v>0.98</v>
      </c>
    </row>
    <row r="31" spans="1:9" x14ac:dyDescent="0.2">
      <c r="A31" s="2">
        <v>4000</v>
      </c>
      <c r="B31">
        <v>7.2498125161790448</v>
      </c>
      <c r="C31">
        <v>-1019.51</v>
      </c>
      <c r="D31">
        <v>2024.76</v>
      </c>
      <c r="E31">
        <v>3999.76</v>
      </c>
      <c r="F31">
        <v>3.6999999999999998E-2</v>
      </c>
      <c r="G31">
        <v>2.94</v>
      </c>
      <c r="H31">
        <v>0</v>
      </c>
      <c r="I31">
        <v>0.7</v>
      </c>
    </row>
    <row r="32" spans="1:9" x14ac:dyDescent="0.2">
      <c r="A32" s="2">
        <v>4000</v>
      </c>
      <c r="B32">
        <v>62.455953972937117</v>
      </c>
      <c r="C32">
        <v>-983.1</v>
      </c>
      <c r="D32">
        <v>1287.8599999999999</v>
      </c>
      <c r="E32">
        <v>3998.24</v>
      </c>
      <c r="F32">
        <v>0.30199999999999999</v>
      </c>
      <c r="G32">
        <v>1.51</v>
      </c>
      <c r="H32">
        <v>0</v>
      </c>
      <c r="I32">
        <v>4.3600000000000003</v>
      </c>
    </row>
    <row r="33" spans="1:9" x14ac:dyDescent="0.2">
      <c r="A33" s="2">
        <v>4000</v>
      </c>
      <c r="B33">
        <v>85.765882573752748</v>
      </c>
      <c r="C33">
        <v>-957.61</v>
      </c>
      <c r="D33">
        <v>1191.53</v>
      </c>
      <c r="E33">
        <v>3999.79</v>
      </c>
      <c r="F33">
        <v>0.35</v>
      </c>
      <c r="G33">
        <v>0.3</v>
      </c>
      <c r="H33">
        <v>0</v>
      </c>
      <c r="I33">
        <v>2.16</v>
      </c>
    </row>
    <row r="34" spans="1:9" x14ac:dyDescent="0.2">
      <c r="A34" s="2">
        <v>4000</v>
      </c>
      <c r="B34">
        <v>1.120104532964239E-2</v>
      </c>
      <c r="C34">
        <v>0</v>
      </c>
      <c r="D34">
        <v>2634</v>
      </c>
      <c r="E34">
        <v>4000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s="2">
        <v>4000</v>
      </c>
      <c r="B35">
        <v>118.2065832034756</v>
      </c>
      <c r="C35">
        <v>-917.12</v>
      </c>
      <c r="D35">
        <v>1100.1300000000001</v>
      </c>
      <c r="E35">
        <v>3999.43</v>
      </c>
      <c r="F35">
        <v>0.251</v>
      </c>
      <c r="G35">
        <v>1.48</v>
      </c>
      <c r="H35">
        <v>0</v>
      </c>
      <c r="I35">
        <v>1.27</v>
      </c>
    </row>
    <row r="36" spans="1:9" x14ac:dyDescent="0.2">
      <c r="A36" s="2">
        <v>4000</v>
      </c>
      <c r="B36">
        <v>14.36970715293589</v>
      </c>
      <c r="C36">
        <v>-1015.48</v>
      </c>
      <c r="D36">
        <v>1791.38</v>
      </c>
      <c r="E36">
        <v>3999.05</v>
      </c>
      <c r="F36">
        <v>0.35599999999999998</v>
      </c>
      <c r="G36">
        <v>2.06</v>
      </c>
      <c r="H36">
        <v>0</v>
      </c>
      <c r="I36">
        <v>1.34</v>
      </c>
    </row>
    <row r="37" spans="1:9" x14ac:dyDescent="0.2">
      <c r="A37" s="2">
        <v>4000</v>
      </c>
      <c r="B37">
        <v>161.39204993133001</v>
      </c>
      <c r="C37">
        <v>-867.65</v>
      </c>
      <c r="D37">
        <v>1017.36</v>
      </c>
      <c r="E37">
        <v>4000.34</v>
      </c>
      <c r="F37">
        <v>0.245</v>
      </c>
      <c r="G37">
        <v>0.55000000000000004</v>
      </c>
      <c r="H37">
        <v>0</v>
      </c>
      <c r="I37">
        <v>0.55000000000000004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melt7_FeO1.5</vt:lpstr>
      <vt:lpstr>melt6_FeO</vt:lpstr>
      <vt:lpstr>melt3_12p5</vt:lpstr>
      <vt:lpstr>melt_25</vt:lpstr>
      <vt:lpstr>fitted</vt:lpstr>
      <vt:lpstr>PV</vt:lpstr>
      <vt:lpstr>melt4_6p25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Jie Deng</cp:lastModifiedBy>
  <dcterms:created xsi:type="dcterms:W3CDTF">2019-04-03T01:22:30Z</dcterms:created>
  <dcterms:modified xsi:type="dcterms:W3CDTF">2021-11-04T23:44:53Z</dcterms:modified>
</cp:coreProperties>
</file>