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AFAD43C1-C64E-4B9F-8948-F263DBDE89BD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1" i="19" l="1"/>
  <c r="B18" i="1"/>
  <c r="A2" i="19" a="1"/>
  <c r="A2" i="19" s="1"/>
  <c r="B32" i="1" a="1"/>
  <c r="B32" i="1" s="1"/>
  <c r="B15" i="1" a="1"/>
  <c r="B15" i="1" s="1"/>
  <c r="F2" i="19" l="1" a="1"/>
  <c r="F2" i="19" s="1"/>
  <c r="F1" i="19" a="1"/>
  <c r="F1" i="19" s="1"/>
  <c r="V458" i="38"/>
  <c r="V455" i="38"/>
  <c r="V454" i="38"/>
  <c r="V453" i="38"/>
  <c r="V451" i="38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W480" i="38" s="1" a="1"/>
  <c r="W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T467" i="38"/>
  <c r="R467" i="38" s="1"/>
  <c r="V466" i="38" a="1"/>
  <c r="V466" i="38" s="1"/>
  <c r="T466" i="38" a="1"/>
  <c r="T466" i="38" s="1"/>
  <c r="Q466" i="38" a="1"/>
  <c r="Q466" i="38" s="1"/>
  <c r="V465" i="38" a="1"/>
  <c r="V465" i="38" s="1"/>
  <c r="T465" i="38" a="1"/>
  <c r="T465" i="38" s="1"/>
  <c r="Q465" i="38" a="1"/>
  <c r="Q465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V427" i="38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W366" i="38" s="1" a="1"/>
  <c r="W366" i="38" s="1"/>
  <c r="P366" i="38" s="1" a="1"/>
  <c r="P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465" i="38" l="1" a="1"/>
  <c r="W465" i="38" s="1"/>
  <c r="P465" i="38" s="1" a="1"/>
  <c r="P465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P455" i="38" s="1" a="1"/>
  <c r="P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P451" i="38" s="1" a="1"/>
  <c r="P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P454" i="38" s="1" a="1"/>
  <c r="P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P458" i="38" a="1"/>
  <c r="P458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R475" i="38"/>
  <c r="W476" i="38" a="1"/>
  <c r="W476" i="38" s="1"/>
  <c r="R476" i="38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W12" i="38" s="1" a="1"/>
  <c r="W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W330" i="38" s="1" a="1"/>
  <c r="W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1" i="38" a="1"/>
  <c r="W301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W273" i="38" s="1" a="1"/>
  <c r="W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W161" i="38" s="1" a="1"/>
  <c r="W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F91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W10" i="38" s="1" a="1"/>
  <c r="W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W160" i="38" a="1"/>
  <c r="W160" i="38" s="1"/>
  <c r="W155" i="38" a="1"/>
  <c r="W155" i="38" s="1"/>
  <c r="W154" i="38" a="1"/>
  <c r="W154" i="38" s="1"/>
  <c r="W157" i="38" a="1"/>
  <c r="W157" i="38" s="1"/>
  <c r="W158" i="38" a="1"/>
  <c r="W158" i="38" s="1"/>
  <c r="W159" i="38" a="1"/>
  <c r="W159" i="38" s="1"/>
  <c r="W152" i="38" a="1"/>
  <c r="W152" i="38" s="1"/>
  <c r="W153" i="38" a="1"/>
  <c r="W153" i="38" s="1"/>
  <c r="W156" i="38" a="1"/>
  <c r="W156" i="38" s="1"/>
  <c r="W151" i="38" a="1"/>
  <c r="W151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P427" i="38" s="1" a="1"/>
  <c r="P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H62" i="36"/>
  <c r="I1040" i="36"/>
  <c r="I1044" i="36"/>
  <c r="I54" i="36"/>
  <c r="I62" i="36"/>
  <c r="I1041" i="36"/>
  <c r="I1043" i="36"/>
  <c r="H55" i="36"/>
  <c r="H63" i="36"/>
  <c r="I55" i="36"/>
  <c r="I63" i="36"/>
  <c r="H56" i="36"/>
  <c r="I56" i="36"/>
  <c r="H1030" i="36"/>
  <c r="H57" i="36"/>
  <c r="H65" i="36"/>
  <c r="I57" i="36"/>
  <c r="I65" i="36"/>
  <c r="H1032" i="36"/>
  <c r="H1033" i="36"/>
  <c r="I1031" i="36"/>
  <c r="I1035" i="36"/>
  <c r="H1034" i="36"/>
  <c r="H58" i="36"/>
  <c r="H66" i="36"/>
  <c r="H1035" i="36"/>
  <c r="H1037" i="36"/>
  <c r="I58" i="36"/>
  <c r="I66" i="36"/>
  <c r="H1036" i="36"/>
  <c r="H1038" i="36"/>
  <c r="I1033" i="36"/>
  <c r="H59" i="36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49" i="35"/>
  <c r="B61" i="35"/>
  <c r="B59" i="35"/>
  <c r="B46" i="35"/>
  <c r="B52" i="35"/>
  <c r="B60" i="35"/>
  <c r="B57" i="35"/>
  <c r="B53" i="35"/>
  <c r="B48" i="35"/>
  <c r="B58" i="35"/>
  <c r="B47" i="35"/>
  <c r="B50" i="35"/>
  <c r="B54" i="35"/>
  <c r="B55" i="35"/>
  <c r="B56" i="35"/>
  <c r="B51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295" i="38" s="1"/>
  <c r="P295" i="38" s="1" a="1"/>
  <c r="P295" i="38" s="1"/>
  <c r="V452" i="38" l="1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56" i="38"/>
  <c r="P456" i="38" s="1" a="1"/>
  <c r="P456" i="38" s="1"/>
  <c r="V437" i="38"/>
  <c r="V467" i="38"/>
  <c r="P452" i="38" a="1"/>
  <c r="P452" i="38" s="1"/>
  <c r="V422" i="38"/>
  <c r="P422" i="38" s="1" a="1"/>
  <c r="P422" i="38" s="1"/>
  <c r="V357" i="38"/>
  <c r="P357" i="38" s="1" a="1"/>
  <c r="P357" i="38" s="1"/>
  <c r="V477" i="38"/>
  <c r="P477" i="38" s="1" a="1"/>
  <c r="P47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B26" i="35" s="1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13" i="38" s="1" a="1"/>
  <c r="W113" i="38" s="1"/>
  <c r="P113" i="38" s="1" a="1"/>
  <c r="P113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P92" i="38" a="1"/>
  <c r="P92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P91" i="38" a="1"/>
  <c r="P9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B32" i="35"/>
  <c r="C55" i="35"/>
  <c r="B36" i="35" s="1"/>
  <c r="B34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76" i="38" l="1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361" i="38" l="1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P112" i="38" s="1" a="1"/>
  <c r="P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467" i="38" l="1"/>
  <c r="P467" i="38" s="1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W283" i="38" l="1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I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5" i="1" l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B33" i="1" s="1"/>
  <c r="I19" i="1"/>
  <c r="B37" i="1" l="1"/>
  <c r="B51" i="1"/>
  <c r="B53" i="1" s="1"/>
  <c r="B40" i="1"/>
  <c r="B35" i="1"/>
  <c r="O25" i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<sst xmlns="http://schemas.openxmlformats.org/spreadsheetml/2006/main" count="12161" uniqueCount="2122">
  <si>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</si>
  <si>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</si>
  <si>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</si>
  <si>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</si>
  <si>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</si>
  <si>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</si>
  <si>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</si>
  <si>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</si>
  <si>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</si>
  <si>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</si>
  <si>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</si>
  <si>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</si>
  <si>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</si>
  <si>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</si>
  <si>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</si>
  <si>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</si>
  <si>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</si>
  <si>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</si>
  <si>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</si>
  <si>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</si>
  <si>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</si>
  <si>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</si>
  <si>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</si>
  <si>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</si>
  <si>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</si>
  <si>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</si>
  <si>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</si>
  <si>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</si>
  <si>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</si>
  <si>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</si>
  <si>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</si>
  <si>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</si>
  <si>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</si>
  <si>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</si>
  <si>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</si>
  <si>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</si>
  <si>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</si>
  <si>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</si>
  <si>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</si>
  <si>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</si>
  <si>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</si>
  <si>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</si>
  <si>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</si>
  <si>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</si>
  <si>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</si>
  <si>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</si>
  <si>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</si>
  <si>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</si>
  <si>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</si>
  <si>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</si>
  <si>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</si>
  <si>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</si>
  <si>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</si>
  <si>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</si>
  <si>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</si>
  <si>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</si>
  <si>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</si>
  <si>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</si>
  <si>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</si>
  <si>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</si>
  <si>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</si>
  <si>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</si>
  <si>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</si>
  <si>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</si>
  <si>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</si>
  <si>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</si>
  <si>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</si>
  <si>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</si>
  <si>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</si>
  <si>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</si>
  <si>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</si>
  <si>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</si>
  <si>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</si>
  <si>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</si>
  <si>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</si>
  <si>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</si>
  <si>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</si>
  <si>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</si>
  <si>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</si>
  <si>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</si>
  <si>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</si>
  <si>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</si>
  <si>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</si>
  <si>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</si>
  <si>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</si>
  <si>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</si>
  <si>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</si>
  <si>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</si>
  <si>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</si>
  <si>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</si>
  <si>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</si>
  <si>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</si>
  <si>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</si>
  <si>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</si>
  <si>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</si>
  <si>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</si>
  <si>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</si>
  <si>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</si>
  <si>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</si>
  <si>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</si>
  <si>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</si>
  <si>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</si>
  <si>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</si>
  <si>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</si>
  <si>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</si>
  <si>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</si>
  <si>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</si>
  <si>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</si>
  <si>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</si>
  <si>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</si>
  <si>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</si>
  <si>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</si>
  <si>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</si>
  <si>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</si>
  <si>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</si>
  <si>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</si>
  <si>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</si>
  <si>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</si>
  <si>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</si>
  <si>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</si>
  <si>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</si>
  <si>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</si>
  <si>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</si>
  <si>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</si>
  <si>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</si>
  <si>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</si>
  <si>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</si>
  <si>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</si>
  <si>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</si>
  <si>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</si>
  <si>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</si>
  <si>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</si>
  <si>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</si>
  <si>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</si>
  <si>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</si>
  <si>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</si>
  <si>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</si>
  <si>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</si>
  <si>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</si>
  <si>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</si>
  <si>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</si>
  <si>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</si>
  <si>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</si>
  <si>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</si>
  <si>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</si>
  <si>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</si>
  <si>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</si>
  <si>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</si>
  <si>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</si>
  <si>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</si>
  <si>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</si>
  <si>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</si>
  <si>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</si>
  <si>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</si>
  <si>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</si>
  <si>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</si>
  <si>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</si>
  <si>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</si>
  <si>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</si>
  <si>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</si>
  <si>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</si>
  <si>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</si>
  <si>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</si>
  <si>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</si>
  <si>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</si>
  <si>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</si>
  <si>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</si>
  <si>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</si>
  <si>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</si>
  <si>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</si>
  <si>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</si>
  <si>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</si>
  <si>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</si>
  <si>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</si>
  <si>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</si>
  <si>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</si>
  <si>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</si>
  <si>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</si>
  <si>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</si>
  <si>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</si>
  <si>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</si>
  <si>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</si>
  <si>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</si>
  <si>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</si>
  <si>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</si>
  <si>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</si>
  <si>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</si>
  <si>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</si>
  <si>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</si>
  <si>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</si>
  <si>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</si>
  <si>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</si>
  <si>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</si>
  <si>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</si>
  <si>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</si>
  <si>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</si>
  <si>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</si>
  <si>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</si>
  <si>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</si>
  <si>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</si>
  <si>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</si>
  <si>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</si>
  <si>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</si>
  <si>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</si>
  <si>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</si>
  <si>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</si>
  <si>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</si>
  <si>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</si>
  <si>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</si>
  <si>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</si>
  <si>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</si>
  <si>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</si>
  <si>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</si>
  <si>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</si>
  <si>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</si>
  <si>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</si>
  <si>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</si>
  <si>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</si>
  <si>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</si>
  <si>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</si>
  <si>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</si>
  <si>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</si>
  <si>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</si>
  <si>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</si>
  <si>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</si>
  <si>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</si>
  <si>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</si>
  <si>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</si>
  <si>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</si>
  <si>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</si>
  <si>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</si>
  <si>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</si>
  <si>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</si>
  <si>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</si>
  <si>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</si>
  <si>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</si>
  <si>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</si>
  <si>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</si>
  <si>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</si>
  <si>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</si>
  <si>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</si>
  <si>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</si>
  <si>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</si>
  <si>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</si>
  <si>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</si>
  <si>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</si>
  <si>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</si>
  <si>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</si>
  <si>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</si>
  <si>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</si>
  <si>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</si>
  <si>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</si>
  <si>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</si>
  <si>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</si>
  <si>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</si>
  <si>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</si>
  <si>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</si>
  <si>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</si>
  <si>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</si>
  <si>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</si>
  <si>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</si>
  <si>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</si>
  <si>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</si>
  <si>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</si>
  <si>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</si>
  <si>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</si>
  <si>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</si>
  <si>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</si>
  <si>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</si>
  <si>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</si>
  <si>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</si>
  <si>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</si>
  <si>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</si>
  <si>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</si>
  <si>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</si>
  <si>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</si>
  <si>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</si>
  <si>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</si>
  <si>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</si>
  <si>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</si>
  <si>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</si>
  <si>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</si>
  <si>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</si>
  <si>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</si>
  <si>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</si>
  <si>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</si>
  <si>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</si>
  <si>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</si>
  <si>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</si>
  <si>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</si>
  <si>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</si>
  <si>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</si>
  <si>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</si>
  <si>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</si>
  <si>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</si>
  <si>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</si>
  <si>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</si>
  <si>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</si>
  <si>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</si>
  <si>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</si>
  <si>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</si>
  <si>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</si>
  <si>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</si>
  <si>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</si>
  <si>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</si>
  <si>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</si>
  <si>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</si>
  <si>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</si>
  <si>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</si>
  <si>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</si>
  <si>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</si>
  <si>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</si>
  <si>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</si>
  <si>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</si>
  <si>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</si>
  <si>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</si>
  <si>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</si>
  <si>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</si>
  <si>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</si>
  <si>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</si>
  <si>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</si>
  <si>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</si>
  <si>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</si>
  <si>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</si>
  <si>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</si>
  <si>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</si>
  <si>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</si>
  <si>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</si>
  <si>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</si>
  <si>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</si>
  <si>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</si>
  <si>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</si>
  <si>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</si>
  <si>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</si>
  <si>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</si>
  <si>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</si>
  <si>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</si>
  <si>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</si>
  <si>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</si>
  <si>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</si>
  <si>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</si>
  <si>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</si>
  <si>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</si>
  <si>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</si>
  <si>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</si>
  <si>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</si>
  <si>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</si>
  <si>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</si>
  <si>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</si>
  <si>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</si>
  <si>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</si>
  <si>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</si>
  <si>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</si>
  <si>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</si>
  <si>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</si>
  <si>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</si>
  <si>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</si>
  <si>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</si>
  <si>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</si>
  <si>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</si>
  <si>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</si>
  <si>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</si>
  <si>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</si>
  <si>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</si>
  <si>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</si>
  <si>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</si>
  <si>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</si>
  <si>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</si>
  <si>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</si>
  <si>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</si>
  <si>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</si>
  <si>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</si>
  <si>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</si>
  <si>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</si>
  <si>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</si>
  <si>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</si>
  <si>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</si>
  <si>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</si>
  <si>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</si>
  <si>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</si>
  <si>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</si>
  <si>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</si>
  <si>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</si>
  <si>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</si>
  <si>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</si>
  <si>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</si>
  <si>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</si>
  <si>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</si>
  <si>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</si>
  <si>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</si>
  <si>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</si>
  <si>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</si>
  <si>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</si>
  <si>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</si>
  <si>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</si>
  <si>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</si>
  <si>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</si>
  <si>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</si>
  <si>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</si>
  <si>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</si>
  <si>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</si>
  <si>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</si>
  <si>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</si>
  <si>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</si>
  <si>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</si>
  <si>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</si>
  <si>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</si>
  <si>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</si>
  <si>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</si>
  <si>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</si>
  <si>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</si>
  <si>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</si>
  <si>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</si>
  <si>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</si>
  <si>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</si>
  <si>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</si>
  <si>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</si>
  <si>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</si>
  <si>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</si>
  <si>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</si>
  <si>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</si>
  <si>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</si>
  <si>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</si>
  <si>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</si>
  <si>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</si>
  <si>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</si>
  <si>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</si>
  <si>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</si>
  <si>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</si>
  <si>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</si>
  <si>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</si>
  <si>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</si>
  <si>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</si>
  <si>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</si>
  <si>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</si>
  <si>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</si>
  <si>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</si>
  <si>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</si>
  <si>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</si>
  <si>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</si>
  <si>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</si>
  <si>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</si>
  <si>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</si>
  <si>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</si>
  <si>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</si>
  <si>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</si>
  <si>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</si>
  <si>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</si>
  <si>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</si>
  <si>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</si>
  <si>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</si>
  <si>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</si>
  <si>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</si>
  <si>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</si>
  <si>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</si>
  <si>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</si>
  <si>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</si>
  <si>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</si>
  <si>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</si>
  <si>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</si>
  <si>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</si>
  <si>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</si>
  <si>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</si>
  <si>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</si>
  <si>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</si>
  <si>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</si>
  <si>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</si>
  <si>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</si>
  <si>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</si>
  <si>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</si>
  <si>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</si>
  <si>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</si>
  <si>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</si>
  <si>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</si>
  <si>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</si>
  <si>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</si>
  <si>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</si>
  <si>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</si>
  <si>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</si>
  <si>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</si>
  <si>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</si>
  <si>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</si>
  <si>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</si>
  <si>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</si>
  <si>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</si>
  <si>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</si>
  <si>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</si>
  <si>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</si>
  <si>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</si>
  <si>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</si>
  <si>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</si>
  <si>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</si>
  <si>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</si>
  <si>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</si>
  <si>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</si>
  <si>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</si>
  <si>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</si>
  <si>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</si>
  <si>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</si>
  <si>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</si>
  <si>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</si>
  <si>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</si>
  <si>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</si>
  <si>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</si>
  <si>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</si>
  <si>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</si>
  <si>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</si>
  <si>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</si>
  <si>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</si>
  <si>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</si>
  <si>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</si>
  <si>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</si>
  <si>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</si>
  <si>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</si>
  <si>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</si>
  <si>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</si>
  <si>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</si>
  <si>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</si>
  <si>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</si>
  <si>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</si>
  <si>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</si>
  <si>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</si>
  <si>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</si>
  <si>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</si>
  <si>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</si>
  <si>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</si>
  <si>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</si>
  <si>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</si>
  <si>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</si>
  <si>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</si>
  <si>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</si>
  <si>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</si>
  <si>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</si>
  <si>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</si>
  <si>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</si>
  <si>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</si>
  <si>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</si>
  <si>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</si>
  <si>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</si>
  <si>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</si>
  <si>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</si>
  <si>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</si>
  <si>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</si>
  <si>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</si>
  <si>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</si>
  <si>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</si>
  <si>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</si>
  <si>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</si>
  <si>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</si>
  <si>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</si>
  <si>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</si>
  <si>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</si>
  <si>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</si>
  <si>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</si>
  <si>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</si>
  <si>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</si>
  <si>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</si>
  <si>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</si>
  <si>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</si>
  <si>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</si>
  <si>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</si>
  <si>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</si>
  <si>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</si>
  <si>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</si>
  <si>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</si>
  <si>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</si>
  <si>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</si>
  <si>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</si>
  <si>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</si>
  <si>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</si>
  <si>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</si>
  <si>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</si>
  <si>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</si>
  <si>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</si>
  <si>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</si>
  <si>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</si>
  <si>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</si>
  <si>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</si>
  <si>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</si>
  <si>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</si>
  <si>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</si>
  <si>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</si>
  <si>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</si>
  <si>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</si>
  <si>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</si>
  <si>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</si>
  <si>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</si>
  <si>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</si>
  <si>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</si>
  <si>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</si>
  <si>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</si>
  <si>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</si>
  <si>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</si>
  <si>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</si>
  <si>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</si>
  <si>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</si>
  <si>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</si>
  <si>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</si>
  <si>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</si>
  <si>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</si>
  <si>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</si>
  <si>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</si>
  <si>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</si>
  <si>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</si>
  <si>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</si>
  <si>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</si>
  <si>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</si>
  <si>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</si>
  <si>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</si>
  <si>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</si>
  <si>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</si>
  <si>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</si>
  <si>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</si>
  <si>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</si>
  <si>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</si>
  <si>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</si>
  <si>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</si>
  <si>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</si>
  <si>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</si>
  <si>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</si>
  <si>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</si>
  <si>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</si>
  <si>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</si>
  <si>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</si>
  <si>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</si>
  <si>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</si>
  <si>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</si>
  <si>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</si>
  <si>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</si>
  <si>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</si>
  <si>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</si>
  <si>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</si>
  <si>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</si>
  <si>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</si>
  <si>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</si>
  <si>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</si>
  <si>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</si>
  <si>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</si>
  <si>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</si>
  <si>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</si>
  <si>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</si>
  <si>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</si>
  <si>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</si>
  <si>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</si>
  <si>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</si>
  <si>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</si>
  <si>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</si>
  <si>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</si>
  <si>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</si>
  <si>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</si>
  <si>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</si>
  <si>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</si>
  <si>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</si>
  <si>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</si>
  <si>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</si>
  <si>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</si>
  <si>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</si>
  <si>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</si>
  <si>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</si>
  <si>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</si>
  <si>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</si>
  <si>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</si>
  <si>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</si>
  <si>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</si>
  <si>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</si>
  <si>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</si>
  <si>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</si>
  <si>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</si>
  <si>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</si>
  <si>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</si>
  <si>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</si>
  <si>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</si>
  <si>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</si>
  <si>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</si>
  <si>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</si>
  <si>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</si>
  <si>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</si>
  <si>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</si>
  <si>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</si>
  <si>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</si>
  <si>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</si>
  <si>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</si>
  <si>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</si>
  <si>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</si>
  <si>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</si>
  <si>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</si>
  <si>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</si>
  <si>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</si>
  <si>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</si>
  <si>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</si>
  <si>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</si>
  <si>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</si>
  <si>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</si>
  <si>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</si>
  <si>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</si>
  <si>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</si>
  <si>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</si>
  <si>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</si>
  <si>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</si>
  <si>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</si>
  <si>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</si>
  <si>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</si>
  <si>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</si>
  <si>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</si>
  <si>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</si>
  <si>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</si>
  <si>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</si>
  <si>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</si>
  <si>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</si>
  <si>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</si>
  <si>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</si>
  <si>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</si>
  <si>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</si>
  <si>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</si>
  <si>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</si>
  <si>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</si>
  <si>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</si>
  <si>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</si>
  <si>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</si>
  <si>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</si>
  <si>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</si>
  <si>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</si>
  <si>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</si>
  <si>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</si>
  <si>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</si>
  <si>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</si>
  <si>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</si>
  <si>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</si>
  <si>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</si>
  <si>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</si>
  <si>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</si>
  <si>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</si>
  <si>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</si>
  <si>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</si>
  <si>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</si>
  <si>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</si>
  <si>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</si>
  <si>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</si>
  <si>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</si>
  <si>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</si>
  <si>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</si>
  <si>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</si>
  <si>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</si>
  <si>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</si>
  <si>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</si>
  <si>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</si>
  <si>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</si>
  <si>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</si>
  <si>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</si>
  <si>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</si>
  <si>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</si>
  <si>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</si>
  <si>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</si>
  <si>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</si>
  <si>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</si>
  <si>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</si>
  <si>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</si>
  <si>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</si>
  <si>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</si>
  <si>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</si>
  <si>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</si>
  <si>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</si>
  <si>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</si>
  <si>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</si>
  <si>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</si>
  <si>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</si>
  <si>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</si>
  <si>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</si>
  <si>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</si>
  <si>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</si>
  <si>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</si>
  <si>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</si>
  <si>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</si>
  <si>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</si>
  <si>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</si>
  <si>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</si>
  <si>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</si>
  <si>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</si>
  <si>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</si>
  <si>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</si>
  <si>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</si>
  <si>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</si>
  <si>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</si>
  <si>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</si>
  <si>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</si>
  <si>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</si>
  <si>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</si>
  <si>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</si>
  <si>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</si>
  <si>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</si>
  <si>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</si>
  <si>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</si>
  <si>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</si>
  <si>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</si>
  <si>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</si>
  <si>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</si>
  <si>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</si>
  <si>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</si>
  <si>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</si>
  <si>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</si>
  <si>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</si>
  <si>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</si>
  <si>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</si>
  <si>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</si>
  <si>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</si>
  <si>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</si>
  <si>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</si>
  <si>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</si>
  <si>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</si>
  <si>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</si>
  <si>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</si>
  <si>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</si>
  <si>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</si>
  <si>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</si>
  <si>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</si>
  <si>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</si>
  <si>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</si>
  <si>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</si>
  <si>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</si>
  <si>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</si>
  <si>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</si>
  <si>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</si>
  <si>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</si>
  <si>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</si>
  <si>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</si>
  <si>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</si>
  <si>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</si>
  <si>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</si>
  <si>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</si>
  <si>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</si>
  <si>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</si>
  <si>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</si>
  <si>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</si>
  <si>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</si>
  <si>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</si>
  <si>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</si>
  <si>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</si>
  <si>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</si>
  <si>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</si>
  <si>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</si>
  <si>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</si>
  <si>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</si>
  <si>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</si>
  <si>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</si>
  <si>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</si>
  <si>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</si>
  <si>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</si>
  <si>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</si>
  <si>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</si>
  <si>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</si>
  <si>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</si>
  <si>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</si>
  <si>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</si>
  <si>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</si>
  <si>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</si>
  <si>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</si>
  <si>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</si>
  <si>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</si>
  <si>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</si>
  <si>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</si>
  <si>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</si>
  <si>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</si>
  <si>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</si>
  <si>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</si>
  <si>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</si>
  <si>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</si>
  <si>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</si>
  <si>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</si>
  <si>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</si>
  <si>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</si>
  <si>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</si>
  <si>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</si>
  <si>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</si>
  <si>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</si>
  <si>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</si>
  <si>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</si>
  <si>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</si>
  <si>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</si>
  <si>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</si>
  <si>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</si>
  <si>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</si>
  <si>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</si>
  <si>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</si>
  <si>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</si>
  <si>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</si>
  <si>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</si>
  <si>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</si>
  <si>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</si>
  <si>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</si>
  <si>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</si>
  <si>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</si>
  <si>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</si>
  <si>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</si>
  <si>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</si>
  <si>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</si>
  <si>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</si>
  <si>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</si>
  <si>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</si>
  <si>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</si>
  <si>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</si>
  <si>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</si>
  <si>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</si>
  <si>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</si>
  <si>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</si>
  <si>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</si>
  <si>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</si>
  <si>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</si>
  <si>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</si>
  <si>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</si>
  <si>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</si>
  <si>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</si>
  <si>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</si>
  <si>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</si>
  <si>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</si>
  <si>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</si>
  <si>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</si>
  <si>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</si>
  <si>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</si>
  <si>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</si>
  <si>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</si>
  <si>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</si>
  <si>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</si>
  <si>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</si>
  <si>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</si>
  <si>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</si>
  <si>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</si>
  <si>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</si>
  <si>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</si>
  <si>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</si>
  <si>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</si>
  <si>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</si>
  <si>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</si>
  <si>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</si>
  <si>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</si>
  <si>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</si>
  <si>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</si>
  <si>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</si>
  <si>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</si>
  <si>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</si>
  <si>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</si>
  <si>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</si>
  <si>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</si>
  <si>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</si>
  <si>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</si>
  <si>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</si>
  <si>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</si>
  <si>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</si>
  <si>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</si>
  <si>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</si>
  <si>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</si>
  <si>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</si>
  <si>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</si>
  <si>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</si>
  <si>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</si>
  <si>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</si>
  <si>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</si>
  <si>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</si>
  <si>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</si>
  <si>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</si>
  <si>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</si>
  <si>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</si>
  <si>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</si>
  <si>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</si>
  <si>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</si>
  <si>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</si>
  <si>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</si>
  <si>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</si>
  <si>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</si>
  <si>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</si>
  <si>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</si>
  <si>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</si>
  <si>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</si>
  <si>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</si>
  <si>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</si>
  <si>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</si>
  <si>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</si>
  <si>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</si>
  <si>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</si>
  <si>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</si>
  <si>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</si>
  <si>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</si>
  <si>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</si>
  <si>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</si>
  <si>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</si>
  <si>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</si>
  <si>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</si>
  <si>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</si>
  <si>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</si>
  <si>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</si>
  <si>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</si>
  <si>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</si>
  <si>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</si>
  <si>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</si>
  <si>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</si>
  <si>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</si>
  <si>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</si>
  <si>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</si>
  <si>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</si>
  <si>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</si>
  <si>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</si>
  <si>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</si>
  <si>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</si>
  <si>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</si>
  <si>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</si>
  <si>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</si>
  <si>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</si>
  <si>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</si>
  <si>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</si>
  <si>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</si>
  <si>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</si>
  <si>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</si>
  <si>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</si>
  <si>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</si>
  <si>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</si>
  <si>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</si>
  <si>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</si>
  <si>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</si>
  <si>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</si>
  <si>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</si>
  <si>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</si>
  <si>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</si>
  <si>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</si>
  <si>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</si>
  <si>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</si>
  <si>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</si>
  <si>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</si>
  <si>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</si>
  <si>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</si>
  <si>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</si>
  <si>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</si>
  <si>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</si>
  <si>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</si>
  <si>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</si>
  <si>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</si>
  <si>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</si>
  <si>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</si>
  <si>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</si>
  <si>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</si>
  <si>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</si>
  <si>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</si>
  <si>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</si>
  <si>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</si>
  <si>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</si>
  <si>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</si>
  <si>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</si>
  <si>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</si>
  <si>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</si>
  <si>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</si>
  <si>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</si>
  <si>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</si>
  <si>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</si>
  <si>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</si>
  <si>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</si>
  <si>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</si>
  <si>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</si>
  <si>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</si>
  <si>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</si>
  <si>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</si>
  <si>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</si>
  <si>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</si>
  <si>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</si>
  <si>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</si>
  <si>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</si>
  <si>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</si>
  <si>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</si>
  <si>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</si>
  <si>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</si>
  <si>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</si>
  <si>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</si>
  <si>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</si>
  <si>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</si>
  <si>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</si>
  <si>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</si>
  <si>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</si>
  <si>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</si>
  <si>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</si>
  <si>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</si>
  <si>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</si>
  <si>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</si>
  <si>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</si>
  <si>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</si>
  <si>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</si>
  <si>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</si>
  <si>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</si>
  <si>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</si>
  <si>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</si>
  <si>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</si>
  <si>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</si>
  <si>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</si>
  <si>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</si>
  <si>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</si>
  <si>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</si>
  <si>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</si>
  <si>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</si>
  <si>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</si>
  <si>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</si>
  <si>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</si>
  <si>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</si>
  <si>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</si>
  <si>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</si>
  <si>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</si>
  <si>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</si>
  <si>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</si>
  <si>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</si>
  <si>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</si>
  <si>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</si>
  <si>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</si>
  <si>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</si>
  <si>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</si>
  <si>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</si>
  <si>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</si>
  <si>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</si>
  <si>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</si>
  <si>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</si>
  <si>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</si>
  <si>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</si>
  <si>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</si>
  <si>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</si>
  <si>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</si>
  <si>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</si>
  <si>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</si>
  <si>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</si>
  <si>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</si>
  <si>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</si>
  <si>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</si>
  <si>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</si>
  <si>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</si>
  <si>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</si>
  <si>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</si>
  <si>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</si>
  <si>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</si>
  <si>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</si>
  <si>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</si>
  <si>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</si>
  <si>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</si>
  <si>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</si>
  <si>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</si>
  <si>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</si>
  <si>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</si>
  <si>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</si>
  <si>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</si>
  <si>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</si>
  <si>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</si>
  <si>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</si>
  <si>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</si>
  <si>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</si>
  <si>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</si>
  <si>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</si>
  <si>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</si>
  <si>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</si>
  <si>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</si>
  <si>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</si>
  <si>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</si>
  <si>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</si>
  <si>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</si>
  <si>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</si>
  <si>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</si>
  <si>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</si>
  <si>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</si>
  <si>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</si>
  <si>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</si>
  <si>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</si>
  <si>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</si>
  <si>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</si>
  <si>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</si>
  <si>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</si>
  <si>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</si>
  <si>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</si>
  <si>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</si>
  <si>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</si>
  <si>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</si>
  <si>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</si>
  <si>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</si>
  <si>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</si>
  <si>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</si>
  <si>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</si>
  <si>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</si>
  <si>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</si>
  <si>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</si>
  <si>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</si>
  <si>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</si>
  <si>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</si>
  <si>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</si>
  <si>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</si>
  <si>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</si>
  <si>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</si>
  <si>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</si>
  <si>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</si>
  <si>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</si>
  <si>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</si>
  <si>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</si>
  <si>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</si>
  <si>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</si>
  <si>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</si>
  <si>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</si>
  <si>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</si>
  <si>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</si>
  <si>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</si>
  <si>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</si>
  <si>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</si>
  <si>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</si>
  <si>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</si>
  <si>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</si>
  <si>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</si>
  <si>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</si>
  <si>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</si>
  <si>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</si>
  <si>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</si>
  <si>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</si>
  <si>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</si>
  <si>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</si>
  <si>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</si>
  <si>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</si>
  <si>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</si>
  <si>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</si>
  <si>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</si>
  <si>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</si>
  <si>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</si>
  <si>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</si>
  <si>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</si>
  <si>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</si>
  <si>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</si>
  <si>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</si>
  <si>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</si>
  <si>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</si>
  <si>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</si>
  <si>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</si>
  <si>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</si>
  <si>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</si>
  <si>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</si>
  <si>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</si>
  <si>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</si>
  <si>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</si>
  <si>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</si>
  <si>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</si>
  <si>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</si>
  <si>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</si>
  <si>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</si>
  <si>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</si>
  <si>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</si>
  <si>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</si>
  <si>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</si>
  <si>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</si>
  <si>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</si>
  <si>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</si>
  <si>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</si>
  <si>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</si>
  <si>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</si>
  <si>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</si>
  <si>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</si>
  <si>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</si>
  <si>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</si>
  <si>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</si>
  <si>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</si>
  <si>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</si>
  <si>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</si>
  <si>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</si>
  <si>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</si>
  <si>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</si>
  <si>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</si>
  <si>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</si>
  <si>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</si>
  <si>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</si>
  <si>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</si>
  <si>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</si>
  <si>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</si>
  <si>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</si>
  <si>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</si>
  <si>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</si>
  <si>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</si>
  <si>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</si>
  <si>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</si>
  <si>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</si>
  <si>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</si>
  <si>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</si>
  <si>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</si>
  <si>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</si>
  <si>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</si>
  <si>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</si>
  <si>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</si>
  <si>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</si>
  <si>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</si>
  <si>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</si>
  <si>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</si>
  <si>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</si>
  <si>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</si>
  <si>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</si>
  <si>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</si>
  <si>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</si>
  <si>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</si>
  <si>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</si>
  <si>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</si>
  <si>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</si>
  <si>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</si>
  <si>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</si>
  <si>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</si>
  <si>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</si>
  <si>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</si>
  <si>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</si>
  <si>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</si>
  <si>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</si>
  <si>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</si>
  <si>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</si>
  <si>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</si>
  <si>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</si>
  <si>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</si>
  <si>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</si>
  <si>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</si>
  <si>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</si>
  <si>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</si>
  <si>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</si>
  <si>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</si>
  <si>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</si>
  <si>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</si>
  <si>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</si>
  <si>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</si>
  <si>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</si>
  <si>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</si>
  <si>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</si>
  <si>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</si>
  <si>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</si>
  <si>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</si>
  <si>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</si>
  <si>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</si>
  <si>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</si>
  <si>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</si>
  <si>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</si>
  <si>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</si>
  <si>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</si>
  <si>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</si>
  <si>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</si>
  <si>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</si>
  <si>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</si>
  <si>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</si>
  <si>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</si>
  <si>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</si>
  <si>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</si>
  <si>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</si>
  <si>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</si>
  <si>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</si>
  <si>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</si>
  <si>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</si>
  <si>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</si>
  <si>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</si>
  <si>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</si>
  <si>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</si>
  <si>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</si>
  <si>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</si>
  <si>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</si>
  <si>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</si>
  <si>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</si>
  <si>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</si>
  <si>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</si>
  <si>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</si>
  <si>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</si>
  <si>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</si>
  <si>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</si>
  <si>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</si>
  <si>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</si>
  <si>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</si>
  <si>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</si>
  <si>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</si>
  <si>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</si>
  <si>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</si>
  <si>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</si>
  <si>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</si>
  <si>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</si>
  <si>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</si>
  <si>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</si>
  <si>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</si>
  <si>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</si>
  <si>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</si>
  <si>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</si>
  <si>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</si>
  <si>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</si>
  <si>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</si>
  <si>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</si>
  <si>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</si>
  <si>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</si>
  <si>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</si>
  <si>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</si>
  <si>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</si>
  <si>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</si>
  <si>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</si>
  <si>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</si>
  <si>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</si>
  <si>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</si>
  <si>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</si>
  <si>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</si>
  <si>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</si>
  <si>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</si>
  <si>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</si>
  <si>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</si>
  <si>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</si>
  <si>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</si>
  <si>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</si>
  <si>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</si>
  <si>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</si>
  <si>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</si>
  <si>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</si>
  <si>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</si>
  <si>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</si>
  <si>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</si>
  <si>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</si>
  <si>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</si>
  <si>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</si>
  <si>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</si>
  <si>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</si>
  <si>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</si>
  <si>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</si>
  <si>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</si>
  <si>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</si>
  <si>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</si>
  <si>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</si>
  <si>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</si>
  <si>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</si>
  <si>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</si>
  <si>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</si>
  <si>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</si>
  <si>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</si>
  <si>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</si>
  <si>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</si>
  <si>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</si>
  <si>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</si>
  <si>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</si>
  <si>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</si>
  <si>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</si>
  <si>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</si>
  <si>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</si>
  <si>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</si>
  <si>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</si>
  <si>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</si>
  <si>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</si>
  <si>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</si>
  <si>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</si>
  <si>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</si>
  <si>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</si>
  <si>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</si>
  <si>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</si>
  <si>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</si>
  <si>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</si>
  <si>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</si>
  <si>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</si>
  <si>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</si>
  <si>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</si>
  <si>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</si>
  <si>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</si>
  <si>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</si>
  <si>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</si>
  <si>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</si>
  <si>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</si>
  <si>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</si>
  <si>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</si>
  <si>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</si>
  <si>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</si>
  <si>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</si>
  <si>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</si>
  <si>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</si>
  <si>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</si>
  <si>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</si>
  <si>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</si>
  <si>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</si>
  <si>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</si>
  <si>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</si>
  <si>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</si>
  <si>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</si>
  <si>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</si>
  <si>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</si>
  <si>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</si>
  <si>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</si>
  <si>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</si>
  <si>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</si>
  <si>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</si>
  <si>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</si>
  <si>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</si>
  <si>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</si>
  <si>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</si>
  <si>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</si>
  <si>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</si>
  <si>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</si>
  <si>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</si>
  <si>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</si>
  <si>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</si>
  <si>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</si>
  <si>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</si>
  <si>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</si>
  <si>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</si>
  <si>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</si>
  <si>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</si>
  <si>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</si>
  <si>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</si>
  <si>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</si>
  <si>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</si>
  <si>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</si>
  <si>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</si>
  <si>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</si>
  <si>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</si>
  <si>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</si>
  <si>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</si>
  <si>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</si>
  <si>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</si>
  <si>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</si>
  <si>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</si>
  <si>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</si>
  <si>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</si>
  <si>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</si>
  <si>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</si>
  <si>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</si>
  <si>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</si>
  <si>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</si>
  <si>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</si>
  <si>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</si>
  <si>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</si>
  <si>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</si>
  <si>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</si>
  <si>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</si>
  <si>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</si>
  <si>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</si>
  <si>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</si>
  <si>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</si>
  <si>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</si>
  <si>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</si>
  <si>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</si>
  <si>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</si>
  <si>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</si>
  <si>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</si>
  <si>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</si>
  <si>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</si>
  <si>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</si>
  <si>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</si>
  <si>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</si>
  <si>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</si>
  <si>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</si>
  <si>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</si>
  <si>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</si>
  <si>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</si>
  <si>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</si>
  <si>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</si>
  <si>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</si>
  <si>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</si>
  <si>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</si>
  <si>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</si>
  <si>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</si>
  <si>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</si>
  <si>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</si>
  <si>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</si>
  <si>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</si>
  <si>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</si>
  <si>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</si>
  <si>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</si>
  <si>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</si>
  <si>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</si>
  <si>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</si>
  <si>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</si>
  <si>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</si>
  <si>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</si>
  <si>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</si>
  <si>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</si>
  <si>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</si>
  <si>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</si>
  <si>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</si>
  <si>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</si>
  <si>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</si>
  <si>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</si>
  <si>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</si>
  <si>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</si>
  <si>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</si>
  <si>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</si>
  <si>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</si>
  <si>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</si>
  <si>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</si>
  <si>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</si>
  <si>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</si>
  <si>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</si>
  <si>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</si>
  <si>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</si>
  <si>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</si>
  <si>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</si>
  <si>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</si>
  <si>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</si>
  <si>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</si>
  <si>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</si>
  <si>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</si>
  <si>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</si>
  <si>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</si>
  <si>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</si>
  <si>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</si>
  <si>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</si>
  <si>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</si>
  <si>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</si>
  <si>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</si>
  <si>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</si>
  <si>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</si>
  <si>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</si>
  <si>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</si>
  <si>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</si>
  <si>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</si>
  <si>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</si>
  <si>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</si>
  <si>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</si>
  <si>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</si>
  <si>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</si>
  <si>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</si>
  <si>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</si>
  <si>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</si>
  <si>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</si>
  <si>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</si>
  <si>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</si>
  <si>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</si>
  <si>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</si>
  <si>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</si>
  <si>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</si>
  <si>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</si>
  <si>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</si>
  <si>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</si>
  <si>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</si>
  <si>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</si>
  <si>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</si>
  <si>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</si>
  <si>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</si>
  <si>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</si>
  <si>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</si>
  <si>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</si>
  <si>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</si>
  <si>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</si>
  <si>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</si>
  <si>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</si>
  <si>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</si>
  <si>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</si>
  <si>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</si>
  <si>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</si>
  <si>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</si>
  <si>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</si>
  <si>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</si>
  <si>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</si>
  <si>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</si>
  <si>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</si>
  <si>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</si>
  <si>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</si>
  <si>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</si>
  <si>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</si>
  <si>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</si>
  <si>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</si>
  <si>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</si>
  <si>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</si>
  <si>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</si>
  <si>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</si>
  <si>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</si>
  <si>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</si>
  <si>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</si>
  <si>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</si>
  <si>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</si>
  <si>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</si>
  <si>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</si>
  <si>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</si>
  <si>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</si>
  <si>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</si>
  <si>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</si>
  <si>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</si>
  <si>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</si>
  <si>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</si>
  <si>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</si>
  <si>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</si>
  <si>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</si>
  <si>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</si>
  <si>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</si>
  <si>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</si>
  <si>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</si>
  <si>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</si>
  <si>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</si>
  <si>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</si>
  <si>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</si>
  <si>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</si>
  <si>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</si>
  <si>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</si>
  <si>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</si>
  <si>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</si>
  <si>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</si>
  <si>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</si>
  <si>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</si>
  <si>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</si>
  <si>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</si>
  <si>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</si>
  <si>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</si>
  <si>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</si>
  <si>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</si>
  <si>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</si>
  <si>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</si>
  <si>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</si>
  <si>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</si>
  <si>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</si>
  <si>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</si>
  <si>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</si>
  <si>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</si>
  <si>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</si>
  <si>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</si>
  <si>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</si>
  <si>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</si>
  <si>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</si>
  <si>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</si>
  <si>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</si>
  <si>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</si>
  <si>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</si>
  <si>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</si>
  <si>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</si>
  <si>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</si>
  <si>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</si>
  <si>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</si>
  <si>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</si>
  <si>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</si>
  <si>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</si>
  <si>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</si>
  <si>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</si>
  <si>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</si>
  <si>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</si>
  <si>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</si>
  <si>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</si>
  <si>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</si>
  <si>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</si>
  <si>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</si>
  <si>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</si>
  <si>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</si>
  <si>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</si>
  <si>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</si>
  <si>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</si>
  <si>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</si>
  <si>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</si>
  <si>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</si>
  <si>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</si>
  <si>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</si>
  <si>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</si>
  <si>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</si>
  <si>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</si>
  <si>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</si>
  <si>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</si>
  <si>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</si>
  <si>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</si>
  <si>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</si>
  <si>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</si>
  <si>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</si>
  <si>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</si>
  <si>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</si>
  <si>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</si>
  <si>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</si>
  <si>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</si>
  <si>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</si>
  <si>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</si>
  <si>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</si>
  <si>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</si>
  <si>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</si>
  <si>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</si>
  <si>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</si>
  <si>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</si>
  <si>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</si>
  <si>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</si>
  <si>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</si>
  <si>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</si>
  <si>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</si>
  <si>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</si>
  <si>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</si>
  <si>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</si>
  <si>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</si>
  <si>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</si>
  <si>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</si>
  <si>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</si>
  <si>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</si>
  <si>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</si>
  <si>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</si>
  <si>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</si>
  <si>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</si>
  <si>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</si>
  <si>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</si>
  <si>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</si>
  <si>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</si>
  <si>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</si>
  <si>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</si>
  <si>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</si>
  <si>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</si>
  <si>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</si>
  <si>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</si>
  <si>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</si>
  <si>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</si>
  <si>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</si>
  <si>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</si>
  <si>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</si>
  <si>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</si>
  <si>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</si>
  <si>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</si>
  <si>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</si>
  <si>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</si>
  <si>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</si>
  <si>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</si>
  <si>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</si>
  <si>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</si>
  <si>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</si>
  <si>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</si>
  <si>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</si>
  <si>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</si>
  <si>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</si>
  <si>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</si>
  <si>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</si>
  <si>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</si>
  <si>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</si>
  <si>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</si>
  <si>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</si>
  <si>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</si>
  <si>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</si>
  <si>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</si>
  <si>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</si>
  <si>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</si>
  <si>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</si>
  <si>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</si>
  <si>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</si>
  <si>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</si>
  <si>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</si>
  <si>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</si>
  <si>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</si>
  <si>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</si>
  <si>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</si>
  <si>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</si>
  <si>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</si>
  <si>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</si>
  <si>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</si>
  <si>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</si>
  <si>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</si>
  <si>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</si>
  <si>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</si>
  <si>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</si>
  <si>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</si>
  <si>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</si>
  <si>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</si>
  <si>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</si>
  <si>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</si>
  <si>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</si>
  <si>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</si>
  <si>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</si>
  <si>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</si>
  <si>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</si>
  <si>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</si>
  <si>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</si>
  <si>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</si>
  <si>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</si>
  <si>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</si>
  <si>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</si>
  <si>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</si>
  <si>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</si>
  <si>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</si>
  <si>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</si>
  <si>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</si>
  <si>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</si>
  <si>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</si>
  <si>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</si>
  <si>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</si>
  <si>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</si>
  <si>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</si>
  <si>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</si>
  <si>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</si>
  <si>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</si>
  <si>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</si>
  <si>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</si>
  <si>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</si>
  <si>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</si>
  <si>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</si>
  <si>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</si>
  <si>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</si>
  <si>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</si>
  <si>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</si>
  <si>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</si>
  <si>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</si>
  <si>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</si>
  <si>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</si>
  <si>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</si>
  <si>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</si>
  <si>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</si>
  <si>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</si>
  <si>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</si>
  <si>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</si>
  <si>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</si>
  <si>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</si>
  <si>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</si>
  <si>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</si>
  <si>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</si>
  <si>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</si>
  <si>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</si>
  <si>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</si>
  <si>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</si>
  <si>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</si>
  <si>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</si>
  <si>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</si>
  <si>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</si>
  <si>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</si>
  <si>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</si>
  <si>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</si>
  <si>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</si>
  <si>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</si>
  <si>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</si>
  <si>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</si>
  <si>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</si>
  <si>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</si>
  <si>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</si>
  <si>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</si>
  <si>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</si>
  <si>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</si>
  <si>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</si>
  <si>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</si>
  <si>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</si>
  <si>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</si>
  <si>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</si>
  <si>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</si>
  <si>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</si>
  <si>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</si>
  <si>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</si>
  <si>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</si>
  <si>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</si>
  <si>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</si>
  <si>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</si>
  <si>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</si>
  <si>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</si>
  <si>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</si>
  <si>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</si>
  <si>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</si>
  <si>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</si>
  <si>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</si>
  <si>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</si>
  <si>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</si>
  <si>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</si>
  <si>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</si>
  <si>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</si>
  <si>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</si>
  <si>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</si>
  <si>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</si>
  <si>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</si>
  <si>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</si>
  <si>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</si>
  <si>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</si>
  <si>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</si>
  <si>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</si>
  <si>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</si>
  <si>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</si>
  <si>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</si>
  <si>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</si>
  <si>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</si>
  <si>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</si>
  <si>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</si>
  <si>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</si>
  <si>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</si>
  <si>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</si>
  <si>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</si>
  <si>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</si>
  <si>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</si>
  <si>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</si>
  <si>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</si>
  <si>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</si>
  <si>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</si>
  <si>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</si>
  <si>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</si>
  <si>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</si>
  <si>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</si>
  <si>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</si>
  <si>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</si>
  <si>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</si>
  <si>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</si>
  <si>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</si>
  <si>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</si>
  <si>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</si>
  <si>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</si>
  <si>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</si>
  <si>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</si>
  <si>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</si>
  <si>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</si>
  <si>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</si>
  <si>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</si>
  <si>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</si>
  <si>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</si>
  <si>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</si>
  <si>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</si>
  <si>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</si>
  <si>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</si>
  <si>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</si>
  <si>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</si>
  <si>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</si>
  <si>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</si>
  <si>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</si>
  <si>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</si>
  <si>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</si>
  <si>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</si>
  <si>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</si>
  <si>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</si>
  <si>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</si>
  <si>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</si>
  <si>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</si>
  <si>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</si>
  <si>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</si>
  <si>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</si>
  <si>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</si>
  <si>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</si>
  <si>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</si>
  <si>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</si>
  <si>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</si>
  <si>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</si>
  <si>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</si>
  <si>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</si>
  <si>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</si>
  <si>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</si>
  <si>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</si>
  <si>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</si>
  <si>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</si>
  <si>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</si>
  <si>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</si>
  <si>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</si>
  <si>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</si>
  <si>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</si>
  <si>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</si>
  <si>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</si>
  <si>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</si>
  <si>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</si>
  <si>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</si>
  <si>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</si>
  <si>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</si>
  <si>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</si>
  <si>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</si>
  <si>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</si>
  <si>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</si>
  <si>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</si>
  <si>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</si>
  <si>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</si>
  <si>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</si>
  <si>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</si>
  <si>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</si>
  <si>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</si>
  <si>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</si>
  <si>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</si>
  <si>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</si>
  <si>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</si>
  <si>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</si>
  <si>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</si>
  <si>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</si>
  <si>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</si>
  <si>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</si>
  <si>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</si>
  <si>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</si>
  <si>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</si>
  <si>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</si>
  <si>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</si>
  <si>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</si>
  <si>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</si>
  <si>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</si>
  <si>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</si>
  <si>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</si>
  <si>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</si>
  <si>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</si>
  <si>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</si>
  <si>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</si>
  <si>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</si>
  <si>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</si>
  <si>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</si>
  <si>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</si>
  <si>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</si>
  <si>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</si>
  <si>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</si>
  <si>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</si>
  <si>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</si>
  <si>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</si>
  <si>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</si>
  <si>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</si>
  <si>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</si>
  <si>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</si>
  <si>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</si>
  <si>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</si>
  <si>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</si>
  <si>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</si>
  <si>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</si>
  <si>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</si>
  <si>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</si>
  <si>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</si>
  <si>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</si>
  <si>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</si>
  <si>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</si>
  <si>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</si>
  <si>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</si>
  <si>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</si>
  <si>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</si>
  <si>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</si>
  <si>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</si>
  <si>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</si>
  <si>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</si>
  <si>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</si>
  <si>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</si>
  <si>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</si>
  <si>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</si>
  <si>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</si>
  <si>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</si>
  <si>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</si>
  <si>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</si>
  <si>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</si>
  <si>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</si>
  <si>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</si>
  <si>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</si>
  <si>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</si>
  <si>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</si>
  <si>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</si>
  <si>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</si>
  <si>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</si>
  <si>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</si>
  <si>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</si>
  <si>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</si>
  <si>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</si>
  <si>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</si>
  <si>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</si>
  <si>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</si>
  <si>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</si>
  <si>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</si>
  <si>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</si>
  <si>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</si>
  <si>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</si>
  <si>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</si>
  <si>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</si>
  <si>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</si>
  <si>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</si>
  <si>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</si>
  <si>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</si>
  <si>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Product Subtype</t>
    </r>
    <r>
      <rPr>
        <sz val="11"/>
        <color theme="1"/>
        <rFont val="Calibri"/>
        <family val="2"/>
      </rPr>
      <t>↓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</si>
</sst>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B23" sqref="B23"/>
    </sheetView>
  </sheetViews>
  <sheetFormatPr defaultRowHeight="15" x14ac:dyDescent="0.25"/>
  <cols>
    <col min="1" max="1" width="37.28515625" style="8" bestFit="1" customWidth="1"/>
    <col min="2" max="2" width="20.1406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10ftH  Aluminium &amp; Glass Standard 4 Panel Supply &amp; Delivery CTW / SF Partition / Z-Louvre W/G  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9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/>
      <c r="L5" s="185"/>
      <c r="M5" s="32"/>
      <c r="N5" s="32"/>
      <c r="O5" s="186"/>
      <c r="P5" s="187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/>
      <c r="L6" s="185"/>
      <c r="M6" s="32"/>
      <c r="N6" s="32"/>
      <c r="O6" s="186"/>
      <c r="P6" s="187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120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4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_xlpm.varSel,UPPER(TRIM(Enginuity!$A$21)),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914.4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219" t="s">
        <v>2121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1989</v>
      </c>
      <c r="B18" s="403" t="str">
        <f>IF(COUNTA(EBB_List)&gt;0,"Product Subtype","")</f>
        <v>Product Subtype</v>
      </c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1814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/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/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 t="str">
        <f>IF(K5="","",K5)</f>
        <v/>
      </c>
      <c r="L27" s="132" t="str">
        <f>IF(L5="","",L5)</f>
        <v/>
      </c>
      <c r="M27" s="131" t="str">
        <f>IF(M5="","",M5)</f>
        <v/>
      </c>
      <c r="N27" s="133"/>
      <c r="O27" s="134"/>
      <c r="P27" s="134" t="str">
        <f>IF(OR(NOT(ISNUMBER(N27)),NOT(ISNUMBER(O27))),"",N27*O27)</f>
        <v/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 t="str">
        <f t="shared" ref="K28:K46" si="2">IF(K6="","",K6)</f>
        <v/>
      </c>
      <c r="L28" s="132" t="str">
        <f t="shared" ref="L28:M46" si="3">IF(L6="","",L6)</f>
        <v/>
      </c>
      <c r="M28" s="131" t="str">
        <f t="shared" si="3"/>
        <v/>
      </c>
      <c r="N28" s="133"/>
      <c r="O28" s="135"/>
      <c r="P28" s="134" t="str">
        <f t="shared" ref="P28:P46" si="4">IF(OR(NOT(ISNUMBER(N28)),NOT(ISNUMBER(O28))),"",N28*O28)</f>
        <v/>
      </c>
    </row>
    <row r="29" spans="1:17" x14ac:dyDescent="0.25">
      <c r="A29" s="214"/>
      <c r="B29" s="214"/>
      <c r="C29" s="1"/>
      <c r="D29" s="212"/>
      <c r="E29" s="2"/>
      <c r="F29" s="89"/>
      <c r="H29" s="120"/>
      <c r="I29" s="5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2"/>
      <c r="F30" s="89"/>
      <c r="H30" s="120"/>
      <c r="I30" s="5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_xlpm.r,ROW(CalcEngine!$A$2:$A$5000),_xlpm.grp,UPPER(TRIM(Enginuity!$A$1)),_xlpm.prd,UPPER(TRIM(Enginuity!$A$18)),_xlpm.varSel,UPPER(TRIM(Enginuity!$A$21)),_xlpm.srcA,UPPER(TRIM(CalcEngine!$A$2:$A$5000)),_xlpm.srcC,UPPER(TRIM(CalcEngine!$C$2:$C$5000)),_xlpm.srcD,UPPER(TRIM(CalcEngine!$D$2:$D$5000)),_xlpm.srcM,CalcEngine!$M$2:$M$5000,_xlpm.srcO,UPPER(TRIM(CalcEngine!$O$2:$O$5000)),_xlpm.top,IFERROR(_xlfn.XLOOKUP(1,(_xlpm.srcA=_xlpm.grp)*(_xlpm.srcC=_xlpm.prd)*(_xlpm.srcD="N/A"),_xlpm.r,""),""),_xlpm.blkF,IF(_xlpm.top="","",UPPER(TRIM(INDEX(CalcEngine!$F:$F,_xlfn.SEQUENCE(30,,_xlpm.top))))),_xlpm.blkM,IF(_xlpm.top="","",INDEX(CalcEngine!$M:$M,_xlfn.SEQUENCE(30,,_xlpm.top))),_xlpm.blkO,IF(_xlpm.top="","",UPPER(TRIM(INDEX(CalcEngine!$O:$O,_xlfn.SEQUENCE(30,,_xlpm.top))))),_xlpm.pickPos,IF(OR(_xlpm.top="",_xlpm.varSel=""),"",IFERROR(_xlfn.XMATCH(_xlpm.varSel,_xlpm.blkF,0),"")),_xlpm.defPos,IF(_xlpm.top="","",IFERROR(_xlfn.XMATCH("DEF",_xlpm.blkO,0),"")),_xlpm.rOld,IFERROR(_xlfn.XLOOKUP(1,(_xlpm.srcA=_xlpm.grp)*(_xlpm.srcC=_xlpm.prd)*(_xlpm.srcM&lt;&gt;""),_xlpm.srcM,0),0),IF(_xlpm.pickPos&lt;&gt;"",INDEX(_xlpm.blkM,_xlpm.pickPos),IF(_xlpm.defPos&lt;&gt;"",INDEX(_xlpm.blkM,_xlpm.defPos),_xlpm.rOld))-IFERROR(B34,0))</f>
        <v>0.54649999999999999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335.952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 t="str">
        <f>IF(SUM(P27:P46)=0,"",SUM(P27:P46))</f>
        <v/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8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32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49" zoomScale="75" zoomScaleNormal="75" workbookViewId="0">
      <selection activeCell="F91" sqref="F9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3.65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900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3.55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80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2.91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28.565000000000001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384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8.56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80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6.26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31.565333333333335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4.0199999999999996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>
        <f>IF(OR(Enginuity!B13="",Enginuity!B6="",Enginuity!B7=""),"",Enginuity!B13*Enginuity!B7+Enginuity!B13*3*Enginuity!B6)</f>
        <v>184</v>
      </c>
      <c r="W14" s="399">
        <f>IFERROR(IF(V14="","",V14*($W$12+$W$13)),"")</f>
        <v>777.28873291416744</v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>
        <f>IF(OR(Enginuity!B13="",Enginuity!B6="",Enginuity!B7=""),"",Enginuity!B13*Enginuity!B7+Enginuity!B13*5*Enginuity!B6)</f>
        <v>280</v>
      </c>
      <c r="W15" s="399">
        <f t="shared" ref="W15:W16" si="1">IFERROR(IF(V15="","",V15*($W$12+$W$13)),"")</f>
        <v>1182.8306805215593</v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>
        <f>IF(OR(Enginuity!B13="",Enginuity!B6="",Enginuity!B7=""),"",Enginuity!B13*2*Enginuity!B7+Enginuity!B13*7*Enginuity!B6)</f>
        <v>416</v>
      </c>
      <c r="W16" s="412">
        <f t="shared" si="1"/>
        <v>1757.3484396320309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104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/>
      </c>
      <c r="T77" s="1" t="str">
        <f>IF(Enginuity!$A$20="","",Enginuity!$A$20)</f>
        <v/>
      </c>
      <c r="U77" s="1" t="s">
        <v>121</v>
      </c>
      <c r="V77" s="1">
        <f>IF(Enginuity!$B$9="","",Enginuity!$B$9)</f>
        <v>120</v>
      </c>
      <c r="W77" s="399" t="str">
        <f>IFERROR(INDEX(CostData!$Q$3:$Q$12,MATCH(TRIM(Enginuity!$A$20),CostData!$P$3:$P$12,0)),"")</f>
        <v/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4</v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254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120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104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104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>
        <f>IF(SUM($V$63:$V$64)=0,"",SUM($V$63:$V$64)*2)</f>
        <v>60</v>
      </c>
      <c r="W90" s="412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[Variant]"</f>
        <v>▼ [Variant]</v>
      </c>
      <c r="G91" s="369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44</v>
      </c>
      <c r="W91" s="42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G92" s="369" t="s">
        <v>2085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2" s="399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G93" s="369" t="s">
        <v>2086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G94" s="369" t="s">
        <v>2087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44</v>
      </c>
      <c r="W94" s="399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5" s="399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12</v>
      </c>
      <c r="W96" s="399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44</v>
      </c>
      <c r="W97" s="399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8" s="399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12</v>
      </c>
      <c r="W99" s="399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44</v>
      </c>
      <c r="W100" s="399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1" spans="1:23" x14ac:dyDescent="0.25">
      <c r="A101" s="274" t="s">
        <v>254</v>
      </c>
      <c r="C101" s="369" t="s">
        <v>1989</v>
      </c>
      <c r="P101" s="1" t="str" cm="1">
        <f t="array" ref="P101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1" s="399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2" spans="1:23" x14ac:dyDescent="0.25">
      <c r="A102" s="274" t="s">
        <v>254</v>
      </c>
      <c r="C102" s="369" t="s">
        <v>1989</v>
      </c>
      <c r="P102" s="1" t="str" cm="1">
        <f t="array" ref="P10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12</v>
      </c>
      <c r="W102" s="399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3" spans="1:23" x14ac:dyDescent="0.25">
      <c r="A103" s="274" t="s">
        <v>254</v>
      </c>
      <c r="C103" s="369" t="s">
        <v>1989</v>
      </c>
      <c r="P103" s="1" t="str" cm="1">
        <f t="array" ref="P10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44</v>
      </c>
      <c r="W103" s="399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4" spans="1:23" x14ac:dyDescent="0.25">
      <c r="A104" s="274" t="s">
        <v>254</v>
      </c>
      <c r="C104" s="369" t="s">
        <v>1989</v>
      </c>
      <c r="P104" s="1" t="str" cm="1">
        <f t="array" ref="P10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4" s="399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44</v>
      </c>
      <c r="W106" s="399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7" s="399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/>
      </c>
      <c r="T112" s="1" t="str">
        <f>IF(Enginuity!$A$20="","",Enginuity!$A$20)</f>
        <v/>
      </c>
      <c r="U112" s="1" t="s">
        <v>121</v>
      </c>
      <c r="V112" s="1">
        <f>IF(Enginuity!$B$9="","",Enginuity!$B$9)</f>
        <v>120</v>
      </c>
      <c r="W112" s="399" t="str">
        <f>IFERROR(INDEX(CostData!$Q$3:$Q$12,MATCH(TRIM(Enginuity!$A$20),CostData!$P$3:$P$12,0)),"")</f>
        <v/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1" t="s">
        <v>1832</v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148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cm="1">
        <f t="array" ref="V151">_xlfn.LET(_xlpm.p,IF(Enginuity!$B$14&lt;&gt;"",Enginuity!$B$14,Enginuity!$B$13),_xlpm.h,Enginuity!$B$7,IF(OR(_xlpm.p="",_xlpm.h=""),"",_xlfn.SWITCH(_xlpm.p,2,2*_xlpm.h,3,2*_xlpm.h,4,2*_xlpm.h,6,4*_xlpm.h,"")))</f>
        <v>20</v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12</v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12</v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20</v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cm="1">
        <f t="array" ref="V155">_xlfn.LET(_xlpm.p,IF(Enginuity!$B$14&lt;&gt;"",Enginuity!$B$14,Enginuity!$B$13),_xlpm.h,Enginuity!$B$7,IF(OR(_xlpm.p="",_xlpm.h=""),"",_xlfn.SWITCH(_xlpm.p,2,2*_xlpm.h,4,2*_xlpm.h,"")))</f>
        <v>20</v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12</v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12</v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cm="1">
        <f t="array" ref="V161">_xlfn.LET(_xlpm.p,IF(Enginuity!$B$14&lt;&gt;"",Enginuity!$B$14,Enginuity!$B$13),_xlpm.h,Enginuity!$B$7,IF(OR(_xlpm.p="",_xlpm.h=""),"",_xlfn.SWITCH(_xlpm.p,4,_xlpm.h,6,_xlpm.h,"")))</f>
        <v>10</v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/>
      </c>
      <c r="T162" s="1" t="str">
        <f>IF(Enginuity!$A$21="","",Enginuity!$A$21)</f>
        <v/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/>
      </c>
      <c r="T167" s="1" t="str">
        <f>IF(Enginuity!$A$20="","",Enginuity!$A$20)</f>
        <v/>
      </c>
      <c r="U167" s="1" t="s">
        <v>121</v>
      </c>
      <c r="V167" s="1">
        <f>IF(Enginuity!$B$9="","",Enginuity!$B$9)</f>
        <v>120</v>
      </c>
      <c r="W167" s="399" t="str">
        <f>IFERROR(INDEX(CostData!$Q$3:$Q$12,MATCH(TRIM(Enginuity!$A$20),CostData!$P$3:$P$12,0)),"")</f>
        <v/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16</v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8</v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118</v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1073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88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60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cm="1">
        <f t="array" ref="V181">_xlfn.LET(_xlpm.p,IF(Enginuity!$B$14&lt;&gt;"",Enginuity!$B$14,Enginuity!$B$13),_xlpm.h,Enginuity!$B$7,IF(OR(_xlpm.p="",_xlpm.h=""),"",_xlfn.SWITCH(_xlpm.p,2,2*_xlpm.h,3,2*_xlpm.h,4,2*_xlpm.h,6,4*_xlpm.h,"")))</f>
        <v>20</v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12</v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12</v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20</v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cm="1">
        <f t="array" ref="V185">_xlfn.LET(_xlpm.p,IF(Enginuity!$B$14&lt;&gt;"",Enginuity!$B$14,Enginuity!$B$13),_xlpm.h,Enginuity!$B$7,IF(OR(_xlpm.p="",_xlpm.h=""),"",_xlfn.SWITCH(_xlpm.p,2,2*_xlpm.h,4,2*_xlpm.h,"")))</f>
        <v>20</v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12</v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12</v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cm="1">
        <f t="array" ref="V191">_xlfn.LET(_xlpm.p,IF(Enginuity!$B$14&lt;&gt;"",Enginuity!$B$14,Enginuity!$B$13),_xlpm.h,Enginuity!$B$7,IF(OR(_xlpm.p="",_xlpm.h=""),"",_xlfn.SWITCH(_xlpm.p,4,_xlpm.h,6,_xlpm.h,"")))</f>
        <v>10</v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/>
      </c>
      <c r="T197" s="1" t="str">
        <f>IF(Enginuity!$A$20="","",Enginuity!$A$20)</f>
        <v/>
      </c>
      <c r="U197" s="1" t="s">
        <v>121</v>
      </c>
      <c r="V197" s="1">
        <f>IF(Enginuity!$B$9="","",Enginuity!$B$9)</f>
        <v>120</v>
      </c>
      <c r="W197" s="399" t="str">
        <f>IFERROR(INDEX(CostData!$Q$3:$Q$12,MATCH(TRIM(Enginuity!$A$20),CostData!$P$3:$P$12,0)),"")</f>
        <v/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16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8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118</v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1073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88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60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cm="1">
        <f t="array" ref="V211">_xlfn.LET(_xlpm.p,IF(Enginuity!$B$14&lt;&gt;"",Enginuity!$B$14,Enginuity!$B$13),_xlpm.h,Enginuity!$B$7,IF(OR(_xlpm.p="",_xlpm.h=""),"",_xlfn.SWITCH(_xlpm.p,2,2*_xlpm.h,3,2*_xlpm.h,4,2*_xlpm.h,6,4*_xlpm.h,"")))</f>
        <v>20</v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12</v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12</v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20</v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cm="1">
        <f t="array" ref="V215">_xlfn.LET(_xlpm.p,IF(Enginuity!$B$14&lt;&gt;"",Enginuity!$B$14,Enginuity!$B$13),_xlpm.h,Enginuity!$B$7,IF(OR(_xlpm.p="",_xlpm.h=""),"",_xlfn.SWITCH(_xlpm.p,2,2*_xlpm.h,4,2*_xlpm.h,"")))</f>
        <v>20</v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12</v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12</v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cm="1">
        <f t="array" ref="V221">_xlfn.LET(_xlpm.p,IF(Enginuity!$B$14&lt;&gt;"",Enginuity!$B$14,Enginuity!$B$13),_xlpm.h,Enginuity!$B$7,IF(OR(_xlpm.p="",_xlpm.h=""),"",_xlfn.SWITCH(_xlpm.p,4,_xlpm.h,6,_xlpm.h,"")))</f>
        <v>10</v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/>
      </c>
      <c r="T227" s="1" t="str">
        <f>IF(Enginuity!$A$20="","",Enginuity!$A$20)</f>
        <v/>
      </c>
      <c r="U227" s="1" t="s">
        <v>121</v>
      </c>
      <c r="V227" s="1">
        <f>IF(Enginuity!$B$9="","",Enginuity!$B$9)</f>
        <v>120</v>
      </c>
      <c r="W227" s="399" t="str">
        <f>IFERROR(INDEX(CostData!$Q$3:$Q$12,MATCH(TRIM(Enginuity!$A$20),CostData!$P$3:$P$12,0)),"")</f>
        <v/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16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8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118</v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1073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88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60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cm="1">
        <f t="array" ref="V241">_xlfn.LET(_xlpm.p,IF(Enginuity!$B$14&lt;&gt;"",Enginuity!$B$14,Enginuity!$B$13),_xlpm.h,Enginuity!$B$7,IF(OR(_xlpm.p="",_xlpm.h=""),"",_xlfn.SWITCH(_xlpm.p,2,2*_xlpm.h,3,2*_xlpm.h,4,2*_xlpm.h,6,4*_xlpm.h,"")))</f>
        <v>20</v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12</v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12</v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20</v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cm="1">
        <f t="array" ref="V245">_xlfn.LET(_xlpm.p,IF(Enginuity!$B$14&lt;&gt;"",Enginuity!$B$14,Enginuity!$B$13),_xlpm.h,Enginuity!$B$7,IF(OR(_xlpm.p="",_xlpm.h=""),"",_xlfn.SWITCH(_xlpm.p,2,2*_xlpm.h,4,2*_xlpm.h,"")))</f>
        <v>20</v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12</v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12</v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cm="1">
        <f t="array" ref="V251">_xlfn.LET(_xlpm.p,IF(Enginuity!$B$14&lt;&gt;"",Enginuity!$B$14,Enginuity!$B$13),_xlpm.h,Enginuity!$B$7,IF(OR(_xlpm.p="",_xlpm.h=""),"",_xlfn.SWITCH(_xlpm.p,4,_xlpm.h,6,_xlpm.h,"")))</f>
        <v>10</v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/>
      </c>
      <c r="T257" s="1" t="str">
        <f>IF(Enginuity!$A$20="","",Enginuity!$A$20)</f>
        <v/>
      </c>
      <c r="U257" s="1" t="s">
        <v>121</v>
      </c>
      <c r="V257" s="1">
        <f>IF(Enginuity!$B$9="","",Enginuity!$B$9)</f>
        <v>120</v>
      </c>
      <c r="W257" s="399" t="str">
        <f>IFERROR(INDEX(CostData!$Q$3:$Q$12,MATCH(TRIM(Enginuity!$A$20),CostData!$P$3:$P$12,0)),"")</f>
        <v/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16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8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118</v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1073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88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60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80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96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327.06698904152432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327.06698904152432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/>
      </c>
      <c r="T287" s="1" t="str">
        <f>IF(Enginuity!$A$20="","",Enginuity!$A$20)</f>
        <v/>
      </c>
      <c r="U287" s="1" t="s">
        <v>121</v>
      </c>
      <c r="V287" s="1">
        <f>IF(Enginuity!$B$9="","",Enginuity!$B$9)</f>
        <v>120</v>
      </c>
      <c r="W287" s="399" t="str">
        <f>IFERROR(INDEX(CostData!$Q$3:$Q$12,MATCH(TRIM(Enginuity!$A$20),CostData!$P$3:$P$12,0)),"")</f>
        <v/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20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4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6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6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176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176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32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9.2100000000000009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 t="str">
        <f>IFERROR(INDEX(CostData!$Q$3:$Q$12,MATCH(TRIM(Enginuity!$A$20),CostData!$P$3:$P$12,0)),"")</f>
        <v/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781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32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32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104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30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/>
      </c>
      <c r="T347" s="1" t="str">
        <f>IF(Enginuity!$A$20="","",Enginuity!$A$20)</f>
        <v/>
      </c>
      <c r="U347" s="1" t="s">
        <v>121</v>
      </c>
      <c r="V347" s="1">
        <f>IF(Enginuity!$B$9="","",Enginuity!$B$9)</f>
        <v>120</v>
      </c>
      <c r="W347" s="399" t="str">
        <f>IFERROR(INDEX(CostData!$Q$3:$Q$12,MATCH(TRIM(Enginuity!$A$20),CostData!$P$3:$P$12,0)),"")</f>
        <v/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4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4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254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120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104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104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60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 t="str">
        <f>IFERROR(INDEX(CostData!$Q$3:$Q$12,MATCH(TRIM(Enginuity!$A$20),CostData!$P$3:$P$12,0)),"")</f>
        <v/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104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30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/>
      </c>
      <c r="T407" s="1" t="str">
        <f>IF(Enginuity!$A$20="","",Enginuity!$A$20)</f>
        <v/>
      </c>
      <c r="U407" s="1" t="s">
        <v>121</v>
      </c>
      <c r="V407" s="1">
        <f>IF(Enginuity!$B$9="","",Enginuity!$B$9)</f>
        <v>120</v>
      </c>
      <c r="W407" s="399" t="str">
        <f>IFERROR(INDEX(CostData!$Q$3:$Q$12,MATCH(TRIM(Enginuity!$A$20),CostData!$P$3:$P$12,0)),"")</f>
        <v/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4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4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254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120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104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104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60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104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30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/>
      </c>
      <c r="T437" s="1" t="str">
        <f>IF(Enginuity!$A$20="","",Enginuity!$A$20)</f>
        <v/>
      </c>
      <c r="U437" s="1" t="s">
        <v>121</v>
      </c>
      <c r="V437" s="1">
        <f>IF(Enginuity!$B$9="","",Enginuity!$B$9)</f>
        <v>120</v>
      </c>
      <c r="W437" s="399" t="str">
        <f>IFERROR(INDEX(CostData!$Q$3:$Q$12,MATCH(TRIM(Enginuity!$A$20),CostData!$P$3:$P$12,0)),"")</f>
        <v/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4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4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254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120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>
        <f>IF($V$392="","",$V$392)</f>
        <v>104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>
        <f>IF($V$392="","",$V$392)</f>
        <v>104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60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20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104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104</v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20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_xlfn.LET(_xlpm.cd,INDEX($S:$S,ROW()),IF(_xlpm.cd="","",IFERROR(_xlfn.XLOOKUP(_xlpm.cd,CostData!$C$22:$C$1000,CostData!$B$22:$B$1000,""),"")))</f>
        <v/>
      </c>
      <c r="T465" s="1" t="str" cm="1">
        <f t="array" ref="T465">_xlfn.LET(_xlpm.cd,INDEX($S:$S,ROW()),IF(_xlpm.cd="","",IFERROR(_xlfn.XLOOKUP(_xlpm.cd,CostData!$C$22:$C$1000,CostData!$E$22:$E$1000,""),"")))</f>
        <v/>
      </c>
      <c r="V465" s="1" t="str" cm="1">
        <f t="array" ref="V465">IFERROR(_xlfn.XLOOKUP(1,(TRIM(CostData!$B$22:$B$1000)="Aluminium")*(TRIM(CostData!$C$22:$C$1000)="CWS")*(TRIM(CostData!$E$22:$E$1000)=TRIM($S465)),_xlfn.SWITCH(TRIM(Enginuity!$A$19),"N/A",CostData!$H$22:$H$1000,"M/B",CostData!$I$22:$I$1000,"P/C",CostData!$J$22:$J$1000,"W/G",CostData!$K$22:$K$1000,""),""),"")</f>
        <v/>
      </c>
      <c r="W465" s="399" t="str" cm="1">
        <f t="array" ref="W4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 cm="1">
        <f t="array" ref="Q466">_xlfn.LET(_xlpm.cd,INDEX($S:$S,ROW()),IF(_xlpm.cd="","",IFERROR(_xlfn.XLOOKUP(_xlpm.cd,CostData!$C$22:$C$1000,CostData!$B$22:$B$1000,""),"")))</f>
        <v/>
      </c>
      <c r="T466" s="1" t="str" cm="1">
        <f t="array" ref="T466">_xlfn.LET(_xlpm.cd,INDEX($S:$S,ROW()),IF(_xlpm.cd="","",IFERROR(_xlfn.XLOOKUP(_xlpm.cd,CostData!$C$22:$C$1000,CostData!$E$22:$E$1000,""),"")))</f>
        <v/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">
        <v>1832</v>
      </c>
      <c r="R467" s="16" t="str">
        <f>IF($T467="","","⬒ "&amp;$T467)</f>
        <v/>
      </c>
      <c r="T467" s="1" t="str">
        <f>IF(Enginuity!$A$20="","",Enginuity!$A$20)</f>
        <v/>
      </c>
      <c r="U467" s="1" t="s">
        <v>121</v>
      </c>
      <c r="V467" s="1">
        <f>IF(Enginuity!$B$9="","",Enginuity!$B$9)</f>
        <v>120</v>
      </c>
      <c r="W467" s="399" t="str">
        <f>IFERROR(INDEX(CostData!$Q$3:$Q$12,MATCH(TRIM(Enginuity!$A$20),CostData!$P$3:$P$12,0)),"")</f>
        <v/>
      </c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72" s="399"/>
    </row>
    <row r="473" spans="1:23" x14ac:dyDescent="0.25">
      <c r="A473" s="274" t="s">
        <v>255</v>
      </c>
      <c r="C473" s="369" t="s">
        <v>89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Hinge</v>
      </c>
      <c r="R474" s="16" t="str">
        <f>IF($S474="","",$T474)</f>
        <v>Hung Friction Stay</v>
      </c>
      <c r="S474" s="24" t="s">
        <v>1879</v>
      </c>
      <c r="T474" s="1" t="str" cm="1">
        <f t="array" ref="T474">_xlfn.LET(_xlpm.cd,INDEX($S:$S,ROW()),IF(_xlpm.cd="","",IFERROR(_xlfn.XLOOKUP(_xlpm.cd,CostData!$U$22:$U$1000,CostData!$W$22:$W$1000,""),"")))</f>
        <v>Hung Friction Stay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4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Handle</v>
      </c>
      <c r="R475" s="16" t="str">
        <f>IF($S475="","",$T475)</f>
        <v>Casement Handle</v>
      </c>
      <c r="S475" s="24" t="s">
        <v>113</v>
      </c>
      <c r="T475" s="1" t="str" cm="1">
        <f t="array" ref="T475">_xlfn.LET(_xlpm.cd,INDEX($S:$S,ROW()),IF(_xlpm.cd="","",IFERROR(_xlfn.XLOOKUP(_xlpm.cd,CostData!$U$22:$U$1000,CostData!$W$22:$W$1000,""),"")))</f>
        <v>Casement Handle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4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>IF($S476="","",$T476)</f>
        <v>2.5" x 2 Black Tape</v>
      </c>
      <c r="S476" s="24" t="s">
        <v>1896</v>
      </c>
      <c r="T476" s="1" t="str" cm="1">
        <f t="array" ref="T476">_xlfn.LET(_xlpm.cd,INDEX($S:$S,ROW()),IF(_xlpm.cd="","",IFERROR(_xlfn.XLOOKUP(_xlpm.cd,CostData!$U$22:$U$1000,CostData!$W$22:$W$1000,""),"")))</f>
        <v>2.5"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254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Gasket</v>
      </c>
      <c r="R477" s="16" t="s">
        <v>1929</v>
      </c>
      <c r="S477" s="24">
        <v>6154</v>
      </c>
      <c r="T477" s="1" t="str" cm="1">
        <f t="array" ref="T477">_xlfn.LET(_xlpm.cd,INDEX($S:$S,ROW()),IF(_xlpm.cd="","",IFERROR(_xlfn.XLOOKUP(_xlpm.cd,CostData!$U$22:$U$1000,CostData!$W$22:$W$1000,""),"")))</f>
        <v>6154 Gasket</v>
      </c>
      <c r="U477" s="1" t="str">
        <f>IF($S477="","",IFERROR(_xlfn.XLOOKUP($S477,CostData!$U$22:$U$1000,CostData!$AA$22:$AA$1000,""),""))</f>
        <v>Ft</v>
      </c>
      <c r="V477" s="1">
        <f>IF($V$61="","",$V$61)</f>
        <v>120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Gasket</v>
      </c>
      <c r="R478" s="16" t="s">
        <v>1930</v>
      </c>
      <c r="S478" s="24" t="s">
        <v>1914</v>
      </c>
      <c r="T478" s="1" t="str" cm="1">
        <f t="array" ref="T478">_xlfn.LET(_xlpm.cd,INDEX($S:$S,ROW()),IF(_xlpm.cd="","",IFERROR(_xlfn.XLOOKUP(_xlpm.cd,CostData!$U$22:$U$1000,CostData!$W$22:$W$1000,""),"")))</f>
        <v>F16S Gasket</v>
      </c>
      <c r="U478" s="1" t="str">
        <f>IF($S478="","",IFERROR(_xlfn.XLOOKUP($S478,CostData!$U$22:$U$1000,CostData!$AA$22:$AA$1000,""),""))</f>
        <v>Ft</v>
      </c>
      <c r="V478" s="1">
        <f>IF($V$392="","",$V$392)</f>
        <v>104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1928</v>
      </c>
      <c r="S479" s="24">
        <v>6154</v>
      </c>
      <c r="T479" s="1" t="str" cm="1">
        <f t="array" ref="T479">_xlfn.LET(_xlpm.cd,INDEX($S:$S,ROW()),IF(_xlpm.cd="","",IFERROR(_xlfn.XLOOKUP(_xlpm.cd,CostData!$U$22:$U$1000,CostData!$W$22:$W$1000,""),"")))</f>
        <v>6154 Gasket</v>
      </c>
      <c r="U479" s="1" t="str">
        <f>IF($S479="","",IFERROR(_xlfn.XLOOKUP($S479,CostData!$U$22:$U$1000,CostData!$AA$22:$AA$1000,""),""))</f>
        <v>Ft</v>
      </c>
      <c r="V479" s="1">
        <f>IF($V$392="","",$V$392)</f>
        <v>104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425" t="s">
        <v>1931</v>
      </c>
      <c r="S480" s="417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60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104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/>
      </c>
      <c r="T497" s="1" t="str">
        <f>IF(Enginuity!$A$20="","",Enginuity!$A$20)</f>
        <v/>
      </c>
      <c r="U497" s="1" t="s">
        <v>121</v>
      </c>
      <c r="V497" s="1">
        <f>IF(Enginuity!$B$9="","",Enginuity!$B$9)</f>
        <v>120</v>
      </c>
      <c r="W497" s="399" t="str">
        <f>IFERROR(INDEX(CostData!$Q$3:$Q$12,MATCH(TRIM(Enginuity!$A$20),CostData!$P$3:$P$12,0)),"")</f>
        <v/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4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254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120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104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104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60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104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/>
      </c>
      <c r="T527" s="1" t="str">
        <f>IF(Enginuity!$A$20="","",Enginuity!$A$20)</f>
        <v/>
      </c>
      <c r="U527" s="1" t="s">
        <v>121</v>
      </c>
      <c r="V527" s="1">
        <f>IF(Enginuity!$B$9="","",Enginuity!$B$9)</f>
        <v>120</v>
      </c>
      <c r="W527" s="399" t="str">
        <f>IFERROR(INDEX(CostData!$Q$3:$Q$12,MATCH(TRIM(Enginuity!$A$20),CostData!$P$3:$P$12,0)),"")</f>
        <v/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4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254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120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104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104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60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85" activePane="bottomLeft" state="frozen"/>
      <selection pane="bottomLeft" activeCell="D97" sqref="D97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22.1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24.7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19.899999999999999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28.565000000000001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31.565333333333335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1.47</v>
      </c>
      <c r="I22" s="393">
        <f t="shared" ref="I22:I51" si="1">IF($C22="","",ROUND((($B$3*$F22*($B$5/1000))/$B$6)*(1+IF($B$18="",0,$B$18)),2))</f>
        <v>1.64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1.29</v>
      </c>
      <c r="I23" s="393">
        <f t="shared" si="1"/>
        <v>1.44</v>
      </c>
      <c r="J23" s="393">
        <f t="shared" si="2"/>
        <v>1.79</v>
      </c>
      <c r="K23" s="393">
        <f t="shared" si="3"/>
        <v>3.14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1.29</v>
      </c>
      <c r="I24" s="393">
        <f t="shared" si="1"/>
        <v>1.44</v>
      </c>
      <c r="J24" s="393">
        <f t="shared" si="2"/>
        <v>1.79</v>
      </c>
      <c r="K24" s="393">
        <f t="shared" si="3"/>
        <v>3.14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</v>
      </c>
      <c r="I25" s="393">
        <f t="shared" si="1"/>
        <v>1.57</v>
      </c>
      <c r="J25" s="393">
        <f t="shared" si="2"/>
        <v>1.99</v>
      </c>
      <c r="K25" s="393">
        <f t="shared" si="3"/>
        <v>3.55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1.35</v>
      </c>
      <c r="I26" s="393">
        <f t="shared" si="1"/>
        <v>1.5</v>
      </c>
      <c r="J26" s="393">
        <f t="shared" si="2"/>
        <v>1.95</v>
      </c>
      <c r="K26" s="393">
        <f t="shared" si="3"/>
        <v>3.55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1.36</v>
      </c>
      <c r="I27" s="393">
        <f t="shared" si="1"/>
        <v>1.52</v>
      </c>
      <c r="J27" s="393">
        <f t="shared" si="2"/>
        <v>1.99</v>
      </c>
      <c r="K27" s="393">
        <f t="shared" si="3"/>
        <v>3.65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2.52</v>
      </c>
      <c r="I28" s="393">
        <f t="shared" si="1"/>
        <v>2.81</v>
      </c>
      <c r="J28" s="393">
        <f t="shared" si="2"/>
        <v>3.1</v>
      </c>
      <c r="K28" s="393">
        <f t="shared" si="3"/>
        <v>4.79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1.95</v>
      </c>
      <c r="I29" s="393">
        <f t="shared" si="1"/>
        <v>2.1800000000000002</v>
      </c>
      <c r="J29" s="393">
        <f t="shared" si="2"/>
        <v>2.63</v>
      </c>
      <c r="K29" s="393">
        <f t="shared" si="3"/>
        <v>4.47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3.38</v>
      </c>
      <c r="I30" s="393">
        <f t="shared" si="1"/>
        <v>3.78</v>
      </c>
      <c r="J30" s="393">
        <f t="shared" si="2"/>
        <v>4.16</v>
      </c>
      <c r="K30" s="393">
        <f t="shared" si="3"/>
        <v>6.41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2.2799999999999998</v>
      </c>
      <c r="I31" s="393">
        <f t="shared" si="1"/>
        <v>2.54</v>
      </c>
      <c r="J31" s="393">
        <f t="shared" si="2"/>
        <v>3.24</v>
      </c>
      <c r="K31" s="393">
        <f t="shared" si="3"/>
        <v>5.81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4.82</v>
      </c>
      <c r="I32" s="393">
        <f t="shared" si="1"/>
        <v>5.39</v>
      </c>
      <c r="J32" s="393">
        <f t="shared" si="2"/>
        <v>5.69</v>
      </c>
      <c r="K32" s="393">
        <f t="shared" si="3"/>
        <v>8.31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3.48</v>
      </c>
      <c r="I33" s="393">
        <f t="shared" si="1"/>
        <v>3.89</v>
      </c>
      <c r="J33" s="393">
        <f t="shared" si="2"/>
        <v>4.47</v>
      </c>
      <c r="K33" s="393">
        <f t="shared" si="3"/>
        <v>7.23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5.4</v>
      </c>
      <c r="I34" s="393">
        <f t="shared" si="1"/>
        <v>6.04</v>
      </c>
      <c r="J34" s="393">
        <f t="shared" si="2"/>
        <v>6.38</v>
      </c>
      <c r="K34" s="393">
        <f t="shared" si="3"/>
        <v>9.31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3.64</v>
      </c>
      <c r="I35" s="393">
        <f t="shared" si="1"/>
        <v>4.07</v>
      </c>
      <c r="J35" s="393">
        <f t="shared" si="2"/>
        <v>4.7</v>
      </c>
      <c r="K35" s="393">
        <f t="shared" si="3"/>
        <v>7.65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6.06</v>
      </c>
      <c r="I36" s="393">
        <f t="shared" si="1"/>
        <v>6.78</v>
      </c>
      <c r="J36" s="393">
        <f t="shared" si="2"/>
        <v>7.07</v>
      </c>
      <c r="K36" s="393">
        <f t="shared" si="3"/>
        <v>10.17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3.15</v>
      </c>
      <c r="I37" s="393">
        <f t="shared" si="1"/>
        <v>3.52</v>
      </c>
      <c r="J37" s="393">
        <f t="shared" si="2"/>
        <v>4.34</v>
      </c>
      <c r="K37" s="393">
        <f t="shared" si="3"/>
        <v>7.56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6.8</v>
      </c>
      <c r="I38" s="393">
        <f t="shared" si="1"/>
        <v>7.6</v>
      </c>
      <c r="J38" s="393">
        <f t="shared" si="2"/>
        <v>7.95</v>
      </c>
      <c r="K38" s="393">
        <f t="shared" si="3"/>
        <v>11.47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7.72</v>
      </c>
      <c r="I39" s="393">
        <f t="shared" si="1"/>
        <v>8.6300000000000008</v>
      </c>
      <c r="J39" s="393">
        <f t="shared" si="2"/>
        <v>8.8800000000000008</v>
      </c>
      <c r="K39" s="393">
        <f t="shared" si="3"/>
        <v>12.54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3.59</v>
      </c>
      <c r="I40" s="393">
        <f t="shared" si="1"/>
        <v>4.01</v>
      </c>
      <c r="J40" s="393">
        <f t="shared" si="2"/>
        <v>4.96</v>
      </c>
      <c r="K40" s="393">
        <f t="shared" si="3"/>
        <v>8.66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3.34</v>
      </c>
      <c r="I41" s="393">
        <f t="shared" si="1"/>
        <v>3.74</v>
      </c>
      <c r="J41" s="393">
        <f t="shared" si="2"/>
        <v>4.7699999999999996</v>
      </c>
      <c r="K41" s="393">
        <f t="shared" si="3"/>
        <v>8.56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9.3699999999999992</v>
      </c>
      <c r="I42" s="393">
        <f t="shared" si="1"/>
        <v>10.47</v>
      </c>
      <c r="J42" s="393">
        <f t="shared" si="2"/>
        <v>10.51</v>
      </c>
      <c r="K42" s="393">
        <f t="shared" si="3"/>
        <v>14.32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8.5</v>
      </c>
      <c r="I43" s="393">
        <f t="shared" si="1"/>
        <v>9.5</v>
      </c>
      <c r="J43" s="393">
        <f t="shared" si="2"/>
        <v>9.8000000000000007</v>
      </c>
      <c r="K43" s="393">
        <f t="shared" si="3"/>
        <v>13.89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10.46</v>
      </c>
      <c r="I44" s="393">
        <f t="shared" si="1"/>
        <v>11.69</v>
      </c>
      <c r="J44" s="393">
        <f t="shared" si="2"/>
        <v>11.73</v>
      </c>
      <c r="K44" s="393">
        <f t="shared" si="3"/>
        <v>15.95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4.41</v>
      </c>
      <c r="I45" s="393">
        <f t="shared" si="1"/>
        <v>4.93</v>
      </c>
      <c r="J45" s="393">
        <f t="shared" si="2"/>
        <v>6.01</v>
      </c>
      <c r="K45" s="393">
        <f t="shared" si="3"/>
        <v>10.34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4.95</v>
      </c>
      <c r="I46" s="393">
        <f t="shared" si="1"/>
        <v>5.54</v>
      </c>
      <c r="J46" s="393">
        <f t="shared" si="2"/>
        <v>6.75</v>
      </c>
      <c r="K46" s="393">
        <f t="shared" si="3"/>
        <v>11.62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5.62</v>
      </c>
      <c r="I47" s="393">
        <f t="shared" si="1"/>
        <v>6.28</v>
      </c>
      <c r="J47" s="393">
        <f t="shared" si="2"/>
        <v>7.5</v>
      </c>
      <c r="K47" s="393">
        <f t="shared" si="3"/>
        <v>12.64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6.2</v>
      </c>
      <c r="I48" s="393">
        <f t="shared" si="1"/>
        <v>6.92</v>
      </c>
      <c r="J48" s="393">
        <f t="shared" si="2"/>
        <v>8.2799999999999994</v>
      </c>
      <c r="K48" s="393">
        <f t="shared" si="3"/>
        <v>13.95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6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18.579999999999998</v>
      </c>
      <c r="I49" s="393">
        <f t="shared" si="1"/>
        <v>20.77</v>
      </c>
      <c r="J49" s="393">
        <f t="shared" si="2"/>
        <v>20.18</v>
      </c>
      <c r="K49" s="393">
        <f t="shared" si="3"/>
        <v>26.14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1.04</v>
      </c>
      <c r="I50" s="393">
        <f t="shared" si="1"/>
        <v>1.1599999999999999</v>
      </c>
      <c r="J50" s="393">
        <f t="shared" si="2"/>
        <v>1.56</v>
      </c>
      <c r="K50" s="393">
        <f t="shared" si="3"/>
        <v>2.91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2.4500000000000002</v>
      </c>
      <c r="I51" s="393">
        <f t="shared" si="1"/>
        <v>2.74</v>
      </c>
      <c r="J51" s="393">
        <f t="shared" si="2"/>
        <v>3.49</v>
      </c>
      <c r="K51" s="393">
        <f t="shared" si="3"/>
        <v>6.26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3.14</v>
      </c>
      <c r="I52" s="393">
        <f t="shared" ref="I52:I86" si="7">IF($C52="","",ROUND((($B$3*$F52*($B$5/1000))/$B$6)*(1+IF($B$18="",0,$B$18)),2))</f>
        <v>3.51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3.96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6.26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3.18</v>
      </c>
      <c r="I53" s="393">
        <f t="shared" si="7"/>
        <v>3.56</v>
      </c>
      <c r="J53" s="393">
        <f t="shared" si="8"/>
        <v>4.5599999999999996</v>
      </c>
      <c r="K53" s="393">
        <f t="shared" si="9"/>
        <v>8.19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1.98</v>
      </c>
      <c r="I54" s="393">
        <f t="shared" si="7"/>
        <v>2.2200000000000002</v>
      </c>
      <c r="J54" s="393">
        <f t="shared" si="8"/>
        <v>2.84</v>
      </c>
      <c r="K54" s="393">
        <f t="shared" si="9"/>
        <v>5.09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3.09</v>
      </c>
      <c r="I55" s="393">
        <f t="shared" si="7"/>
        <v>3.45</v>
      </c>
      <c r="J55" s="393">
        <f t="shared" si="8"/>
        <v>4.01</v>
      </c>
      <c r="K55" s="393">
        <f t="shared" si="9"/>
        <v>6.55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2.64</v>
      </c>
      <c r="I56" s="393">
        <f t="shared" si="7"/>
        <v>2.95</v>
      </c>
      <c r="J56" s="393">
        <f t="shared" si="8"/>
        <v>3.8</v>
      </c>
      <c r="K56" s="393">
        <f t="shared" si="9"/>
        <v>6.85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</v>
      </c>
      <c r="I57" s="393">
        <f t="shared" si="7"/>
        <v>3.68</v>
      </c>
      <c r="J57" s="393">
        <f t="shared" si="8"/>
        <v>4.68</v>
      </c>
      <c r="K57" s="393">
        <f t="shared" si="9"/>
        <v>8.3699999999999992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2.86</v>
      </c>
      <c r="I58" s="393">
        <f t="shared" si="7"/>
        <v>3.19</v>
      </c>
      <c r="J58" s="393">
        <f t="shared" si="8"/>
        <v>4.0599999999999996</v>
      </c>
      <c r="K58" s="393">
        <f t="shared" si="9"/>
        <v>7.24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</v>
      </c>
      <c r="I59" s="393">
        <f t="shared" si="7"/>
        <v>2.35</v>
      </c>
      <c r="J59" s="393">
        <f t="shared" si="8"/>
        <v>2.99</v>
      </c>
      <c r="K59" s="393">
        <f t="shared" si="9"/>
        <v>5.36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1.56</v>
      </c>
      <c r="I60" s="393">
        <f t="shared" si="7"/>
        <v>1.74</v>
      </c>
      <c r="J60" s="393">
        <f t="shared" si="8"/>
        <v>2.2200000000000002</v>
      </c>
      <c r="K60" s="393">
        <f t="shared" si="9"/>
        <v>3.98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1.1100000000000001</v>
      </c>
      <c r="I61" s="393">
        <f t="shared" si="7"/>
        <v>1.24</v>
      </c>
      <c r="J61" s="393">
        <f t="shared" si="8"/>
        <v>1.59</v>
      </c>
      <c r="K61" s="393">
        <f t="shared" si="9"/>
        <v>2.87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1.87</v>
      </c>
      <c r="I62" s="393">
        <f t="shared" si="7"/>
        <v>2.09</v>
      </c>
      <c r="J62" s="393">
        <f t="shared" si="8"/>
        <v>2.68</v>
      </c>
      <c r="K62" s="393">
        <f t="shared" si="9"/>
        <v>4.83</v>
      </c>
      <c r="O62" s="369">
        <v>41</v>
      </c>
      <c r="P62" t="s">
        <v>1021</v>
      </c>
      <c r="Q62" s="5">
        <v>10</v>
      </c>
      <c r="S62" s="1">
        <v>41</v>
      </c>
      <c r="U62" s="1" t="s">
        <v>2082</v>
      </c>
      <c r="V62" s="16" t="s">
        <v>14</v>
      </c>
      <c r="W62" s="16" t="s">
        <v>14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1.53</v>
      </c>
      <c r="I63" s="393">
        <f t="shared" si="7"/>
        <v>1.71</v>
      </c>
      <c r="J63" s="393">
        <f t="shared" si="8"/>
        <v>2.2200000000000002</v>
      </c>
      <c r="K63" s="393">
        <f t="shared" si="9"/>
        <v>4.0199999999999996</v>
      </c>
      <c r="O63" s="369">
        <v>42</v>
      </c>
      <c r="P63" t="s">
        <v>1023</v>
      </c>
      <c r="Q63" s="5">
        <v>11</v>
      </c>
      <c r="S63" s="1" t="str">
        <v/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3.89</v>
      </c>
      <c r="I64" s="393">
        <f>IF($C64="","",ROUND((($B$3*$F64*($B$5/1000))/$B$6)*(1+IF($B$18="",0,$B$18)),2))</f>
        <v>4.3499999999999996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5.34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9.24</v>
      </c>
      <c r="O64" s="369">
        <v>43</v>
      </c>
      <c r="P64" t="s">
        <v>1335</v>
      </c>
      <c r="Q64" s="5">
        <v>5.5</v>
      </c>
      <c r="S64" s="1" t="str">
        <v/>
      </c>
    </row>
    <row r="65" spans="1:1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3.98</v>
      </c>
      <c r="I65" s="393">
        <f>IF($C65="","",ROUND((($B$3*$F65*($B$5/1000))/$B$6)*(1+IF($B$18="",0,$B$18)),2))</f>
        <v>4.45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4.92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7.61</v>
      </c>
      <c r="O65" s="369">
        <v>44</v>
      </c>
      <c r="P65" t="s">
        <v>1007</v>
      </c>
      <c r="Q65" s="5">
        <v>8.9</v>
      </c>
      <c r="S65" s="1" t="str">
        <v/>
      </c>
    </row>
    <row r="66" spans="1:1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4.7</v>
      </c>
      <c r="I66" s="393">
        <f>IF($C66="","",ROUND((($B$3*$F66*($B$5/1000))/$B$6)*(1+IF($B$18="",0,$B$18)),2))</f>
        <v>5.26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6.56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11.52</v>
      </c>
      <c r="O66" s="369">
        <v>45</v>
      </c>
      <c r="P66" t="s">
        <v>1009</v>
      </c>
      <c r="Q66" s="5">
        <v>8.9</v>
      </c>
      <c r="S66" s="1" t="str">
        <v/>
      </c>
    </row>
    <row r="67" spans="1:1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2.5099999999999998</v>
      </c>
      <c r="I67" s="393">
        <f t="shared" si="7"/>
        <v>2.81</v>
      </c>
      <c r="J67" s="393">
        <f t="shared" si="8"/>
        <v>3.49</v>
      </c>
      <c r="K67" s="393">
        <f t="shared" si="9"/>
        <v>6.1</v>
      </c>
      <c r="O67" s="369">
        <v>46</v>
      </c>
      <c r="P67" t="s">
        <v>1028</v>
      </c>
      <c r="Q67" s="5">
        <v>8.9</v>
      </c>
      <c r="S67" s="1" t="str">
        <v/>
      </c>
    </row>
    <row r="68" spans="1:1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4.2</v>
      </c>
      <c r="I68" s="393">
        <f t="shared" si="7"/>
        <v>4.6900000000000004</v>
      </c>
      <c r="J68" s="393">
        <f t="shared" si="8"/>
        <v>5.34</v>
      </c>
      <c r="K68" s="393">
        <f t="shared" si="9"/>
        <v>8.56</v>
      </c>
      <c r="O68" s="369">
        <v>47</v>
      </c>
      <c r="P68" t="s">
        <v>987</v>
      </c>
      <c r="Q68" s="5">
        <v>5.5</v>
      </c>
      <c r="S68" s="1" t="str">
        <v/>
      </c>
    </row>
    <row r="69" spans="1:1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3.41</v>
      </c>
      <c r="I69" s="393">
        <f t="shared" si="7"/>
        <v>3.82</v>
      </c>
      <c r="J69" s="393">
        <f t="shared" si="8"/>
        <v>4.76</v>
      </c>
      <c r="K69" s="393">
        <f t="shared" si="9"/>
        <v>8.3699999999999992</v>
      </c>
      <c r="O69" s="369">
        <v>48</v>
      </c>
      <c r="P69" t="s">
        <v>1016</v>
      </c>
      <c r="Q69" s="5">
        <v>7</v>
      </c>
      <c r="S69" s="1" t="str">
        <v/>
      </c>
    </row>
    <row r="70" spans="1:1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4.5</v>
      </c>
      <c r="I70" s="393">
        <f t="shared" si="7"/>
        <v>5.03</v>
      </c>
      <c r="J70" s="393">
        <f t="shared" si="8"/>
        <v>6.22</v>
      </c>
      <c r="K70" s="393">
        <f t="shared" si="9"/>
        <v>10.82</v>
      </c>
      <c r="O70" s="369">
        <v>49</v>
      </c>
      <c r="P70" t="s">
        <v>1014</v>
      </c>
      <c r="Q70" s="5">
        <v>7</v>
      </c>
      <c r="S70" s="1" t="str">
        <v/>
      </c>
    </row>
    <row r="71" spans="1:1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3.77</v>
      </c>
      <c r="I71" s="393">
        <f t="shared" si="7"/>
        <v>4.22</v>
      </c>
      <c r="J71" s="393">
        <f t="shared" si="8"/>
        <v>5.21</v>
      </c>
      <c r="K71" s="393">
        <f t="shared" si="9"/>
        <v>9.06</v>
      </c>
      <c r="O71" s="369">
        <v>50</v>
      </c>
      <c r="P71" t="s">
        <v>1010</v>
      </c>
      <c r="Q71" s="5">
        <v>4</v>
      </c>
      <c r="S71" s="1" t="str">
        <v/>
      </c>
    </row>
    <row r="72" spans="1:1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2.5299999999999998</v>
      </c>
      <c r="I72" s="393">
        <f t="shared" si="7"/>
        <v>2.83</v>
      </c>
      <c r="J72" s="393">
        <f t="shared" si="8"/>
        <v>3.64</v>
      </c>
      <c r="K72" s="393">
        <f t="shared" si="9"/>
        <v>6.56</v>
      </c>
      <c r="O72" s="369">
        <v>51</v>
      </c>
      <c r="P72" t="s">
        <v>1002</v>
      </c>
      <c r="Q72" s="5">
        <v>9.1999999999999993</v>
      </c>
      <c r="S72" s="1" t="str">
        <v/>
      </c>
    </row>
    <row r="73" spans="1:1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</v>
      </c>
      <c r="I73" s="393">
        <f t="shared" si="7"/>
        <v>2.02</v>
      </c>
      <c r="J73" s="393">
        <f t="shared" si="8"/>
        <v>2.56</v>
      </c>
      <c r="K73" s="393">
        <f t="shared" si="9"/>
        <v>4.57</v>
      </c>
      <c r="O73" s="369">
        <v>52</v>
      </c>
      <c r="P73" t="s">
        <v>1019</v>
      </c>
      <c r="Q73" s="5">
        <v>8.5</v>
      </c>
      <c r="S73" s="1" t="str">
        <v/>
      </c>
    </row>
    <row r="74" spans="1:1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1.76</v>
      </c>
      <c r="I74" s="393">
        <f t="shared" si="7"/>
        <v>1.96</v>
      </c>
      <c r="J74" s="393">
        <f t="shared" si="8"/>
        <v>2.5299999999999998</v>
      </c>
      <c r="K74" s="393">
        <f t="shared" si="9"/>
        <v>4.58</v>
      </c>
      <c r="O74" s="369">
        <v>53</v>
      </c>
      <c r="P74" t="s">
        <v>982</v>
      </c>
      <c r="Q74" s="5">
        <v>3.6</v>
      </c>
      <c r="S74" s="1" t="str">
        <v/>
      </c>
    </row>
    <row r="75" spans="1:1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2.0499999999999998</v>
      </c>
      <c r="I75" s="393">
        <f t="shared" si="7"/>
        <v>2.2999999999999998</v>
      </c>
      <c r="J75" s="393">
        <f t="shared" si="8"/>
        <v>2.95</v>
      </c>
      <c r="K75" s="393">
        <f t="shared" si="9"/>
        <v>5.32</v>
      </c>
      <c r="O75" s="369">
        <v>54</v>
      </c>
      <c r="P75" t="s">
        <v>1026</v>
      </c>
      <c r="Q75" s="5">
        <v>8.5</v>
      </c>
      <c r="S75" s="1" t="str">
        <v/>
      </c>
    </row>
    <row r="76" spans="1:1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5.05</v>
      </c>
      <c r="I76" s="393">
        <f t="shared" si="7"/>
        <v>5.65</v>
      </c>
      <c r="J76" s="393">
        <f t="shared" si="8"/>
        <v>6.66</v>
      </c>
      <c r="K76" s="393">
        <f t="shared" si="9"/>
        <v>11.07</v>
      </c>
      <c r="O76" s="369">
        <v>55</v>
      </c>
      <c r="P76" t="s">
        <v>996</v>
      </c>
      <c r="Q76" s="5">
        <v>12</v>
      </c>
      <c r="S76" s="1" t="str">
        <v/>
      </c>
    </row>
    <row r="77" spans="1:1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</v>
      </c>
      <c r="I77" s="393">
        <f t="shared" si="7"/>
        <v>1.9</v>
      </c>
      <c r="J77" s="393">
        <f t="shared" si="8"/>
        <v>2.2599999999999998</v>
      </c>
      <c r="K77" s="393">
        <f t="shared" si="9"/>
        <v>3.8</v>
      </c>
      <c r="O77" s="369">
        <v>56</v>
      </c>
      <c r="P77" t="s">
        <v>1005</v>
      </c>
      <c r="Q77" s="5">
        <v>4</v>
      </c>
      <c r="S77" s="1" t="str">
        <v/>
      </c>
    </row>
    <row r="78" spans="1:1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2.12</v>
      </c>
      <c r="I78" s="393">
        <f t="shared" si="7"/>
        <v>2.37</v>
      </c>
      <c r="J78" s="393">
        <f t="shared" si="8"/>
        <v>3.17</v>
      </c>
      <c r="K78" s="393">
        <f t="shared" si="9"/>
        <v>5.94</v>
      </c>
      <c r="O78" s="369">
        <v>57</v>
      </c>
      <c r="P78" t="s">
        <v>983</v>
      </c>
      <c r="Q78" s="5">
        <v>4.9000000000000004</v>
      </c>
      <c r="S78" s="1" t="str">
        <v/>
      </c>
    </row>
    <row r="79" spans="1:1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1.58</v>
      </c>
      <c r="I79" s="393">
        <f t="shared" si="7"/>
        <v>1.77</v>
      </c>
      <c r="J79" s="393">
        <f t="shared" si="8"/>
        <v>2.37</v>
      </c>
      <c r="K79" s="393">
        <f t="shared" si="9"/>
        <v>4.42</v>
      </c>
      <c r="O79" s="369">
        <v>58</v>
      </c>
      <c r="P79" t="s">
        <v>997</v>
      </c>
      <c r="Q79" s="5">
        <v>13</v>
      </c>
      <c r="S79" s="1" t="str">
        <v/>
      </c>
    </row>
    <row r="80" spans="1:1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2.0099999999999998</v>
      </c>
      <c r="I80" s="393">
        <f t="shared" si="7"/>
        <v>2.25</v>
      </c>
      <c r="J80" s="393">
        <f t="shared" si="8"/>
        <v>2.75</v>
      </c>
      <c r="K80" s="393">
        <f t="shared" si="9"/>
        <v>4.75</v>
      </c>
      <c r="O80" s="369">
        <v>59</v>
      </c>
      <c r="P80" t="s">
        <v>984</v>
      </c>
      <c r="Q80" s="5">
        <v>5.7</v>
      </c>
      <c r="S80" s="1" t="str">
        <v/>
      </c>
    </row>
    <row r="81" spans="1:1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2.0099999999999998</v>
      </c>
      <c r="I81" s="393">
        <f t="shared" si="7"/>
        <v>2.25</v>
      </c>
      <c r="J81" s="393">
        <f t="shared" si="8"/>
        <v>3.03</v>
      </c>
      <c r="K81" s="393">
        <f t="shared" si="9"/>
        <v>5.7</v>
      </c>
      <c r="O81" s="369">
        <v>60</v>
      </c>
      <c r="P81" t="s">
        <v>998</v>
      </c>
      <c r="Q81" s="5">
        <v>14</v>
      </c>
      <c r="S81" s="1" t="str">
        <v/>
      </c>
    </row>
    <row r="82" spans="1:1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2.69</v>
      </c>
      <c r="I82" s="393">
        <f t="shared" si="7"/>
        <v>3.01</v>
      </c>
      <c r="J82" s="393">
        <f t="shared" si="8"/>
        <v>4.0199999999999996</v>
      </c>
      <c r="K82" s="393">
        <f t="shared" si="9"/>
        <v>7.5</v>
      </c>
      <c r="O82" s="369">
        <v>61</v>
      </c>
      <c r="P82" t="s">
        <v>1051</v>
      </c>
      <c r="Q82" s="5">
        <v>2.5</v>
      </c>
      <c r="S82" s="1" t="str">
        <v/>
      </c>
    </row>
    <row r="83" spans="1:1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2.35</v>
      </c>
      <c r="I83" s="393">
        <f t="shared" si="7"/>
        <v>2.62</v>
      </c>
      <c r="J83" s="393">
        <f t="shared" si="8"/>
        <v>3.4</v>
      </c>
      <c r="K83" s="393">
        <f t="shared" si="9"/>
        <v>6.2</v>
      </c>
      <c r="O83" s="369">
        <v>62</v>
      </c>
      <c r="P83" t="s">
        <v>1052</v>
      </c>
      <c r="Q83" s="5">
        <v>2.7</v>
      </c>
      <c r="S83" s="1" t="str">
        <v/>
      </c>
    </row>
    <row r="84" spans="1:1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3.21</v>
      </c>
      <c r="I84" s="393">
        <f t="shared" si="7"/>
        <v>3.59</v>
      </c>
      <c r="J84" s="393">
        <f t="shared" si="8"/>
        <v>4.5599999999999996</v>
      </c>
      <c r="K84" s="393">
        <f t="shared" si="9"/>
        <v>8.14</v>
      </c>
      <c r="O84" s="369">
        <v>63</v>
      </c>
      <c r="P84" t="s">
        <v>1033</v>
      </c>
      <c r="Q84" s="5">
        <v>3.1</v>
      </c>
      <c r="S84" s="1" t="str">
        <v/>
      </c>
    </row>
    <row r="85" spans="1:1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1.75</v>
      </c>
      <c r="I85" s="393">
        <f t="shared" si="7"/>
        <v>1.95</v>
      </c>
      <c r="J85" s="393">
        <f t="shared" si="8"/>
        <v>2.59</v>
      </c>
      <c r="K85" s="393">
        <f t="shared" si="9"/>
        <v>4.79</v>
      </c>
      <c r="O85" s="369">
        <v>64</v>
      </c>
      <c r="P85" t="s">
        <v>1053</v>
      </c>
      <c r="Q85" s="5">
        <v>3.6</v>
      </c>
      <c r="S85" s="1" t="str">
        <v/>
      </c>
    </row>
    <row r="86" spans="1:1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1.37</v>
      </c>
      <c r="I86" s="393">
        <f t="shared" si="7"/>
        <v>1.53</v>
      </c>
      <c r="J86" s="393">
        <f t="shared" si="8"/>
        <v>1.95</v>
      </c>
      <c r="K86" s="393">
        <f t="shared" si="9"/>
        <v>3.49</v>
      </c>
      <c r="O86" s="369">
        <v>65</v>
      </c>
      <c r="P86" t="s">
        <v>1054</v>
      </c>
      <c r="Q86" s="5">
        <v>6.5</v>
      </c>
      <c r="S86" s="1" t="str">
        <v/>
      </c>
    </row>
    <row r="87" spans="1:1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1.02</v>
      </c>
      <c r="I87" s="393">
        <f t="shared" ref="I87:I150" si="11">IF($C87="","",ROUND((($B$3*$F87*($B$5/1000))/$B$6)*(1+IF($B$18="",0,$B$18)),2))</f>
        <v>1.1399999999999999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1.51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2.78</v>
      </c>
      <c r="O87" s="369">
        <v>66</v>
      </c>
      <c r="P87" t="s">
        <v>1055</v>
      </c>
      <c r="Q87" s="5">
        <v>7</v>
      </c>
      <c r="S87" s="1" t="str">
        <v/>
      </c>
    </row>
    <row r="88" spans="1:1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1.48</v>
      </c>
      <c r="I88" s="393">
        <f t="shared" si="11"/>
        <v>1.66</v>
      </c>
      <c r="J88" s="393">
        <f t="shared" si="12"/>
        <v>2.2200000000000002</v>
      </c>
      <c r="K88" s="393">
        <f t="shared" si="13"/>
        <v>4.1500000000000004</v>
      </c>
      <c r="O88" s="369">
        <v>67</v>
      </c>
      <c r="P88" t="s">
        <v>1056</v>
      </c>
      <c r="Q88" s="5">
        <v>7.5</v>
      </c>
      <c r="S88" s="1" t="str">
        <v/>
      </c>
    </row>
    <row r="89" spans="1:1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7.16</v>
      </c>
      <c r="I89" s="393">
        <f t="shared" si="11"/>
        <v>8</v>
      </c>
      <c r="J89" s="393">
        <f t="shared" si="12"/>
        <v>8.52</v>
      </c>
      <c r="K89" s="393">
        <f t="shared" si="13"/>
        <v>12.59</v>
      </c>
      <c r="O89" s="369">
        <v>68</v>
      </c>
      <c r="P89" t="s">
        <v>1057</v>
      </c>
      <c r="Q89" s="5">
        <v>8</v>
      </c>
      <c r="S89" s="1" t="str">
        <v/>
      </c>
    </row>
    <row r="90" spans="1:1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1.1200000000000001</v>
      </c>
      <c r="I90" s="393">
        <f t="shared" si="11"/>
        <v>1.26</v>
      </c>
      <c r="J90" s="393">
        <f t="shared" si="12"/>
        <v>1.65</v>
      </c>
      <c r="K90" s="393">
        <f t="shared" si="13"/>
        <v>3.02</v>
      </c>
      <c r="O90" s="369">
        <v>69</v>
      </c>
      <c r="P90" t="s">
        <v>1058</v>
      </c>
      <c r="Q90" s="5">
        <v>8.5</v>
      </c>
      <c r="S90" s="1" t="str">
        <v/>
      </c>
    </row>
    <row r="91" spans="1:1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5.7</v>
      </c>
      <c r="I91" s="2">
        <f t="shared" si="11"/>
        <v>6.37</v>
      </c>
      <c r="J91" s="2">
        <f t="shared" si="12"/>
        <v>6.55</v>
      </c>
      <c r="K91" s="2">
        <f t="shared" si="13"/>
        <v>9.2100000000000009</v>
      </c>
      <c r="O91" s="369">
        <v>70</v>
      </c>
      <c r="P91" t="s">
        <v>1059</v>
      </c>
      <c r="Q91" s="5">
        <v>9</v>
      </c>
      <c r="S91" s="1" t="str">
        <v/>
      </c>
    </row>
    <row r="92" spans="1:1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12.95</v>
      </c>
      <c r="I92" s="393">
        <f t="shared" si="11"/>
        <v>14.48</v>
      </c>
      <c r="J92" s="393">
        <f t="shared" si="12"/>
        <v>14.5</v>
      </c>
      <c r="K92" s="393">
        <f t="shared" si="13"/>
        <v>19.670000000000002</v>
      </c>
      <c r="O92" s="369">
        <v>71</v>
      </c>
      <c r="P92" t="s">
        <v>1060</v>
      </c>
      <c r="Q92" s="5">
        <v>25</v>
      </c>
      <c r="S92" s="1" t="str">
        <v/>
      </c>
    </row>
    <row r="93" spans="1:1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7.01</v>
      </c>
      <c r="I93" s="393">
        <f t="shared" si="11"/>
        <v>7.83</v>
      </c>
      <c r="J93" s="393">
        <f t="shared" si="12"/>
        <v>7.69</v>
      </c>
      <c r="K93" s="393">
        <f t="shared" si="13"/>
        <v>10.14</v>
      </c>
      <c r="O93" s="369">
        <v>72</v>
      </c>
      <c r="P93" t="s">
        <v>1061</v>
      </c>
      <c r="Q93" s="5">
        <v>26</v>
      </c>
      <c r="S93" s="1" t="str">
        <v/>
      </c>
    </row>
    <row r="94" spans="1:1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</v>
      </c>
      <c r="I94" s="393">
        <f t="shared" si="11"/>
        <v>3.47</v>
      </c>
      <c r="J94" s="393">
        <f t="shared" si="12"/>
        <v>3.99</v>
      </c>
      <c r="K94" s="393">
        <f t="shared" si="13"/>
        <v>6.46</v>
      </c>
      <c r="O94" s="369">
        <v>73</v>
      </c>
      <c r="P94" t="s">
        <v>1062</v>
      </c>
      <c r="Q94" s="5">
        <v>35</v>
      </c>
      <c r="S94" s="1" t="str">
        <v/>
      </c>
    </row>
    <row r="95" spans="1:1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5.29</v>
      </c>
      <c r="I95" s="393">
        <f t="shared" si="11"/>
        <v>5.91</v>
      </c>
      <c r="J95" s="393">
        <f t="shared" si="12"/>
        <v>6.2</v>
      </c>
      <c r="K95" s="393">
        <f t="shared" si="13"/>
        <v>8.99</v>
      </c>
      <c r="O95" s="369">
        <v>74</v>
      </c>
      <c r="P95" t="s">
        <v>1063</v>
      </c>
      <c r="Q95" s="5">
        <v>36</v>
      </c>
      <c r="S95" s="1" t="str">
        <v/>
      </c>
    </row>
    <row r="96" spans="1:1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6.63</v>
      </c>
      <c r="I96" s="393">
        <f t="shared" si="11"/>
        <v>7.41</v>
      </c>
      <c r="J96" s="393">
        <f t="shared" si="12"/>
        <v>7.62</v>
      </c>
      <c r="K96" s="393">
        <f t="shared" si="13"/>
        <v>10.76</v>
      </c>
      <c r="O96" s="369">
        <v>75</v>
      </c>
      <c r="P96" t="s">
        <v>1349</v>
      </c>
      <c r="Q96" s="5">
        <v>12</v>
      </c>
      <c r="S96" s="1" t="str">
        <v/>
      </c>
    </row>
    <row r="97" spans="1:1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0.87</v>
      </c>
      <c r="I97" s="393">
        <f t="shared" si="11"/>
        <v>0.97</v>
      </c>
      <c r="J97" s="393">
        <f t="shared" si="12"/>
        <v>1.26</v>
      </c>
      <c r="K97" s="393">
        <f t="shared" si="13"/>
        <v>2.2799999999999998</v>
      </c>
      <c r="O97" s="369">
        <v>76</v>
      </c>
      <c r="P97" t="s">
        <v>1064</v>
      </c>
      <c r="Q97" s="5">
        <v>3.5</v>
      </c>
      <c r="S97" s="1" t="str">
        <v/>
      </c>
    </row>
    <row r="98" spans="1:1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8.67</v>
      </c>
      <c r="I98" s="393">
        <f t="shared" si="11"/>
        <v>9.69</v>
      </c>
      <c r="J98" s="393">
        <f t="shared" si="12"/>
        <v>9.7799999999999994</v>
      </c>
      <c r="K98" s="393">
        <f t="shared" si="13"/>
        <v>13.43</v>
      </c>
      <c r="O98" s="369">
        <v>77</v>
      </c>
      <c r="P98" t="s">
        <v>1034</v>
      </c>
      <c r="Q98" s="5">
        <v>4.3</v>
      </c>
      <c r="S98" s="1" t="str">
        <v/>
      </c>
    </row>
    <row r="99" spans="1:1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2.46</v>
      </c>
      <c r="I99" s="393">
        <f t="shared" si="11"/>
        <v>2.75</v>
      </c>
      <c r="J99" s="393">
        <f t="shared" si="12"/>
        <v>3.22</v>
      </c>
      <c r="K99" s="393">
        <f t="shared" si="13"/>
        <v>5.31</v>
      </c>
      <c r="O99" s="369">
        <v>78</v>
      </c>
      <c r="P99" t="s">
        <v>1065</v>
      </c>
      <c r="Q99" s="5">
        <v>4.3</v>
      </c>
      <c r="S99" s="1" t="str">
        <v/>
      </c>
    </row>
    <row r="100" spans="1:1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0.97</v>
      </c>
      <c r="I100" s="393">
        <f t="shared" si="11"/>
        <v>1.0900000000000001</v>
      </c>
      <c r="J100" s="393">
        <f t="shared" si="12"/>
        <v>1.1599999999999999</v>
      </c>
      <c r="K100" s="393">
        <f t="shared" si="13"/>
        <v>1.71</v>
      </c>
      <c r="O100" s="369">
        <v>79</v>
      </c>
      <c r="P100" t="s">
        <v>1035</v>
      </c>
      <c r="Q100" s="5">
        <v>5.2</v>
      </c>
      <c r="S100" s="1" t="str">
        <v/>
      </c>
    </row>
    <row r="101" spans="1:1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14.11</v>
      </c>
      <c r="I101" s="393">
        <f t="shared" si="11"/>
        <v>15.76</v>
      </c>
      <c r="J101" s="393">
        <f t="shared" si="12"/>
        <v>15.44</v>
      </c>
      <c r="K101" s="393">
        <f t="shared" si="13"/>
        <v>20.239999999999998</v>
      </c>
      <c r="O101" s="369">
        <v>80</v>
      </c>
      <c r="P101" t="s">
        <v>1036</v>
      </c>
      <c r="Q101" s="5">
        <v>6.2</v>
      </c>
      <c r="S101" s="1" t="str">
        <v/>
      </c>
    </row>
    <row r="102" spans="1:1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5.77</v>
      </c>
      <c r="I102" s="393">
        <f t="shared" si="11"/>
        <v>6.45</v>
      </c>
      <c r="J102" s="393">
        <f t="shared" si="12"/>
        <v>6.73</v>
      </c>
      <c r="K102" s="393">
        <f t="shared" si="13"/>
        <v>9.69</v>
      </c>
      <c r="O102" s="369">
        <v>81</v>
      </c>
      <c r="P102" t="s">
        <v>1066</v>
      </c>
      <c r="Q102" s="5">
        <v>7.5</v>
      </c>
      <c r="S102" s="1" t="str">
        <v/>
      </c>
    </row>
    <row r="103" spans="1:1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6.27</v>
      </c>
      <c r="I103" s="393">
        <f t="shared" si="11"/>
        <v>7</v>
      </c>
      <c r="J103" s="393">
        <f t="shared" si="12"/>
        <v>7.25</v>
      </c>
      <c r="K103" s="393">
        <f t="shared" si="13"/>
        <v>10.32</v>
      </c>
      <c r="O103" s="369">
        <v>82</v>
      </c>
      <c r="P103" t="s">
        <v>1067</v>
      </c>
      <c r="Q103" s="5">
        <v>13</v>
      </c>
      <c r="S103" s="1" t="str">
        <v/>
      </c>
    </row>
    <row r="104" spans="1:1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7.37</v>
      </c>
      <c r="I104" s="393">
        <f t="shared" si="11"/>
        <v>8.24</v>
      </c>
      <c r="J104" s="393">
        <f t="shared" si="12"/>
        <v>8.3800000000000008</v>
      </c>
      <c r="K104" s="393">
        <f t="shared" si="13"/>
        <v>11.63</v>
      </c>
      <c r="O104" s="369">
        <v>83</v>
      </c>
      <c r="P104" t="s">
        <v>1068</v>
      </c>
      <c r="Q104" s="5">
        <v>13.5</v>
      </c>
      <c r="S104" s="1" t="str">
        <v/>
      </c>
    </row>
    <row r="105" spans="1:1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7.84</v>
      </c>
      <c r="I105" s="393">
        <f t="shared" si="11"/>
        <v>8.76</v>
      </c>
      <c r="J105" s="393">
        <f t="shared" si="12"/>
        <v>9.2799999999999994</v>
      </c>
      <c r="K105" s="393">
        <f t="shared" si="13"/>
        <v>13.61</v>
      </c>
      <c r="O105" s="369">
        <v>84</v>
      </c>
      <c r="P105" t="s">
        <v>1069</v>
      </c>
      <c r="Q105" s="5">
        <v>15</v>
      </c>
      <c r="S105" s="1" t="str">
        <v/>
      </c>
    </row>
    <row r="106" spans="1:1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</v>
      </c>
      <c r="I106" s="393">
        <f t="shared" si="11"/>
        <v>1.79</v>
      </c>
      <c r="J106" s="393">
        <f t="shared" si="12"/>
        <v>2.31</v>
      </c>
      <c r="K106" s="393">
        <f t="shared" si="13"/>
        <v>4.1900000000000004</v>
      </c>
      <c r="O106" s="369">
        <v>85</v>
      </c>
      <c r="P106" t="s">
        <v>1070</v>
      </c>
      <c r="Q106" s="5">
        <v>15.5</v>
      </c>
      <c r="S106" s="1" t="str">
        <v/>
      </c>
    </row>
    <row r="107" spans="1:1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1.38</v>
      </c>
      <c r="I107" s="393">
        <f t="shared" si="11"/>
        <v>1.54</v>
      </c>
      <c r="J107" s="393">
        <f t="shared" si="12"/>
        <v>1.88</v>
      </c>
      <c r="K107" s="393">
        <f t="shared" si="13"/>
        <v>3.23</v>
      </c>
      <c r="O107" s="369">
        <v>86</v>
      </c>
      <c r="P107" t="s">
        <v>1071</v>
      </c>
      <c r="Q107" s="5">
        <v>16</v>
      </c>
      <c r="S107" s="1" t="str">
        <v/>
      </c>
    </row>
    <row r="108" spans="1:1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2.5099999999999998</v>
      </c>
      <c r="I108" s="393">
        <f t="shared" si="11"/>
        <v>2.81</v>
      </c>
      <c r="J108" s="393">
        <f t="shared" si="12"/>
        <v>3.41</v>
      </c>
      <c r="K108" s="393">
        <f t="shared" si="13"/>
        <v>5.85</v>
      </c>
      <c r="O108" s="369">
        <v>87</v>
      </c>
      <c r="P108" t="s">
        <v>1072</v>
      </c>
      <c r="Q108" s="5">
        <v>16.5</v>
      </c>
      <c r="S108" s="1" t="str">
        <v/>
      </c>
    </row>
    <row r="109" spans="1:1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</row>
    <row r="110" spans="1:1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</row>
    <row r="111" spans="1:1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</row>
    <row r="112" spans="1:1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</row>
    <row r="113" spans="1:1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</row>
    <row r="114" spans="1:1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</row>
    <row r="115" spans="1:1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</row>
    <row r="116" spans="1:1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</row>
    <row r="117" spans="1:1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</row>
    <row r="118" spans="1:1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</row>
    <row r="119" spans="1:1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</row>
    <row r="120" spans="1:1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</row>
    <row r="121" spans="1:1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</row>
    <row r="122" spans="1:1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</row>
    <row r="123" spans="1:1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</row>
    <row r="124" spans="1:1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</row>
    <row r="125" spans="1:1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</row>
    <row r="126" spans="1:1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</row>
    <row r="127" spans="1:1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</row>
    <row r="128" spans="1:1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</row>
    <row r="129" spans="1:1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</row>
    <row r="130" spans="1:1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</row>
    <row r="131" spans="1:1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</row>
    <row r="132" spans="1:1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</row>
    <row r="133" spans="1:1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</row>
    <row r="134" spans="1:1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</row>
    <row r="135" spans="1:1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</row>
    <row r="136" spans="1:1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</row>
    <row r="137" spans="1:1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</row>
    <row r="138" spans="1:1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</row>
    <row r="139" spans="1:1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</row>
    <row r="140" spans="1:1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</row>
    <row r="141" spans="1:1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</row>
    <row r="142" spans="1:1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</row>
    <row r="143" spans="1:1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</row>
    <row r="144" spans="1:1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</row>
    <row r="145" spans="1:1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</row>
    <row r="146" spans="1:1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</row>
    <row r="147" spans="1:1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</row>
    <row r="148" spans="1:1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</row>
    <row r="149" spans="1:1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</row>
    <row r="150" spans="1:1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</row>
    <row r="151" spans="1:19" x14ac:dyDescent="0.25">
      <c r="A151" s="369" t="str">
        <v/>
      </c>
      <c r="H151" s="393" t="str">
        <f t="shared" ref="H151:H214" si="14">IF($C151="","",ROUND((($B$2*$F151*($B$5/1000))/$B$6)*(1+IF($B$18="",0,$B$18)),2))</f>
        <v/>
      </c>
      <c r="I151" s="393" t="str">
        <f t="shared" ref="I151:I214" si="15">IF($C151="","",ROUND((($B$3*$F151*($B$5/1000))/$B$6)*(1+IF($B$18="",0,$B$18)),2))</f>
        <v/>
      </c>
      <c r="J151" s="393" t="str">
        <f t="shared" ref="J151:J214" si="16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7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</row>
    <row r="152" spans="1:19" x14ac:dyDescent="0.25">
      <c r="A152" s="369" t="str">
        <v/>
      </c>
      <c r="H152" s="393" t="str">
        <f t="shared" si="14"/>
        <v/>
      </c>
      <c r="I152" s="393" t="str">
        <f t="shared" si="15"/>
        <v/>
      </c>
      <c r="J152" s="393" t="str">
        <f t="shared" si="16"/>
        <v/>
      </c>
      <c r="K152" s="393" t="str">
        <f t="shared" si="17"/>
        <v/>
      </c>
      <c r="O152" s="369">
        <v>131</v>
      </c>
      <c r="P152" t="s">
        <v>1047</v>
      </c>
      <c r="Q152" s="5">
        <v>17.5</v>
      </c>
      <c r="S152" s="1" t="str">
        <v/>
      </c>
    </row>
    <row r="153" spans="1:19" x14ac:dyDescent="0.25">
      <c r="A153" s="369" t="str">
        <v/>
      </c>
      <c r="H153" s="393" t="str">
        <f t="shared" si="14"/>
        <v/>
      </c>
      <c r="I153" s="393" t="str">
        <f t="shared" si="15"/>
        <v/>
      </c>
      <c r="J153" s="393" t="str">
        <f t="shared" si="16"/>
        <v/>
      </c>
      <c r="K153" s="393" t="str">
        <f t="shared" si="17"/>
        <v/>
      </c>
      <c r="O153" s="369">
        <v>132</v>
      </c>
      <c r="P153" t="s">
        <v>1336</v>
      </c>
      <c r="Q153" s="5">
        <v>6.8</v>
      </c>
      <c r="S153" s="1" t="str">
        <v/>
      </c>
    </row>
    <row r="154" spans="1:19" x14ac:dyDescent="0.25">
      <c r="A154" s="369" t="str">
        <v/>
      </c>
      <c r="H154" s="393" t="str">
        <f t="shared" si="14"/>
        <v/>
      </c>
      <c r="I154" s="393" t="str">
        <f t="shared" si="15"/>
        <v/>
      </c>
      <c r="J154" s="393" t="str">
        <f t="shared" si="16"/>
        <v/>
      </c>
      <c r="K154" s="393" t="str">
        <f t="shared" si="17"/>
        <v/>
      </c>
      <c r="O154" s="369">
        <v>133</v>
      </c>
      <c r="P154" t="s">
        <v>1337</v>
      </c>
      <c r="Q154" s="5">
        <v>7.5</v>
      </c>
      <c r="S154" s="1" t="str">
        <v/>
      </c>
    </row>
    <row r="155" spans="1:19" x14ac:dyDescent="0.25">
      <c r="A155" s="369" t="str">
        <v/>
      </c>
      <c r="H155" s="393" t="str">
        <f t="shared" si="14"/>
        <v/>
      </c>
      <c r="I155" s="393" t="str">
        <f t="shared" si="15"/>
        <v/>
      </c>
      <c r="J155" s="393" t="str">
        <f t="shared" si="16"/>
        <v/>
      </c>
      <c r="K155" s="393" t="str">
        <f t="shared" si="17"/>
        <v/>
      </c>
      <c r="O155" s="369">
        <v>134</v>
      </c>
      <c r="P155" t="s">
        <v>1338</v>
      </c>
      <c r="Q155" s="5">
        <v>8.3000000000000007</v>
      </c>
      <c r="S155" s="1" t="str">
        <v/>
      </c>
    </row>
    <row r="156" spans="1:19" x14ac:dyDescent="0.25">
      <c r="A156" s="369" t="str">
        <v/>
      </c>
      <c r="H156" s="393" t="str">
        <f t="shared" si="14"/>
        <v/>
      </c>
      <c r="I156" s="393" t="str">
        <f t="shared" si="15"/>
        <v/>
      </c>
      <c r="J156" s="393" t="str">
        <f t="shared" si="16"/>
        <v/>
      </c>
      <c r="K156" s="393" t="str">
        <f t="shared" si="17"/>
        <v/>
      </c>
      <c r="O156" s="369">
        <v>135</v>
      </c>
      <c r="P156" t="s">
        <v>1105</v>
      </c>
      <c r="Q156" s="5">
        <v>10.5</v>
      </c>
      <c r="S156" s="1" t="str">
        <v/>
      </c>
    </row>
    <row r="157" spans="1:19" x14ac:dyDescent="0.25">
      <c r="A157" s="369" t="str">
        <v/>
      </c>
      <c r="H157" s="393" t="str">
        <f t="shared" si="14"/>
        <v/>
      </c>
      <c r="I157" s="393" t="str">
        <f t="shared" si="15"/>
        <v/>
      </c>
      <c r="J157" s="393" t="str">
        <f t="shared" si="16"/>
        <v/>
      </c>
      <c r="K157" s="393" t="str">
        <f t="shared" si="17"/>
        <v/>
      </c>
      <c r="O157" s="369">
        <v>136</v>
      </c>
      <c r="P157" t="s">
        <v>1048</v>
      </c>
      <c r="Q157" s="5">
        <v>11.5</v>
      </c>
      <c r="S157" s="1" t="str">
        <v/>
      </c>
    </row>
    <row r="158" spans="1:19" x14ac:dyDescent="0.25">
      <c r="A158" s="369" t="str">
        <v/>
      </c>
      <c r="H158" s="393" t="str">
        <f t="shared" si="14"/>
        <v/>
      </c>
      <c r="I158" s="393" t="str">
        <f t="shared" si="15"/>
        <v/>
      </c>
      <c r="J158" s="393" t="str">
        <f t="shared" si="16"/>
        <v/>
      </c>
      <c r="K158" s="393" t="str">
        <f t="shared" si="17"/>
        <v/>
      </c>
      <c r="O158" s="369">
        <v>137</v>
      </c>
      <c r="P158" t="s">
        <v>1106</v>
      </c>
      <c r="Q158" s="5">
        <v>10.5</v>
      </c>
      <c r="S158" s="1" t="str">
        <v/>
      </c>
    </row>
    <row r="159" spans="1:19" x14ac:dyDescent="0.25">
      <c r="A159" s="369" t="str">
        <v/>
      </c>
      <c r="H159" s="393" t="str">
        <f t="shared" si="14"/>
        <v/>
      </c>
      <c r="I159" s="393" t="str">
        <f t="shared" si="15"/>
        <v/>
      </c>
      <c r="J159" s="393" t="str">
        <f t="shared" si="16"/>
        <v/>
      </c>
      <c r="K159" s="393" t="str">
        <f t="shared" si="17"/>
        <v/>
      </c>
      <c r="O159" s="369">
        <v>138</v>
      </c>
      <c r="P159" t="s">
        <v>1049</v>
      </c>
      <c r="Q159" s="5">
        <v>11.5</v>
      </c>
      <c r="S159" s="1" t="str">
        <v/>
      </c>
    </row>
    <row r="160" spans="1:19" x14ac:dyDescent="0.25">
      <c r="A160" s="369" t="str">
        <v/>
      </c>
      <c r="H160" s="393" t="str">
        <f t="shared" si="14"/>
        <v/>
      </c>
      <c r="I160" s="393" t="str">
        <f t="shared" si="15"/>
        <v/>
      </c>
      <c r="J160" s="393" t="str">
        <f t="shared" si="16"/>
        <v/>
      </c>
      <c r="K160" s="393" t="str">
        <f t="shared" si="17"/>
        <v/>
      </c>
      <c r="O160" s="369">
        <v>139</v>
      </c>
      <c r="P160" t="s">
        <v>1107</v>
      </c>
      <c r="Q160" s="5">
        <v>10.5</v>
      </c>
      <c r="S160" s="1" t="str">
        <v/>
      </c>
    </row>
    <row r="161" spans="1:19" x14ac:dyDescent="0.25">
      <c r="A161" s="369" t="str">
        <v/>
      </c>
      <c r="H161" s="393" t="str">
        <f t="shared" si="14"/>
        <v/>
      </c>
      <c r="I161" s="393" t="str">
        <f t="shared" si="15"/>
        <v/>
      </c>
      <c r="J161" s="393" t="str">
        <f t="shared" si="16"/>
        <v/>
      </c>
      <c r="K161" s="393" t="str">
        <f t="shared" si="17"/>
        <v/>
      </c>
      <c r="O161" s="369">
        <v>140</v>
      </c>
      <c r="P161" t="s">
        <v>1050</v>
      </c>
      <c r="Q161" s="5">
        <v>11.5</v>
      </c>
      <c r="S161" s="1" t="str">
        <v/>
      </c>
    </row>
    <row r="162" spans="1:19" x14ac:dyDescent="0.25">
      <c r="A162" s="369" t="str">
        <v/>
      </c>
      <c r="H162" s="393" t="str">
        <f t="shared" si="14"/>
        <v/>
      </c>
      <c r="I162" s="393" t="str">
        <f t="shared" si="15"/>
        <v/>
      </c>
      <c r="J162" s="393" t="str">
        <f t="shared" si="16"/>
        <v/>
      </c>
      <c r="K162" s="393" t="str">
        <f t="shared" si="17"/>
        <v/>
      </c>
      <c r="O162" s="369">
        <v>141</v>
      </c>
      <c r="P162" t="s">
        <v>1184</v>
      </c>
      <c r="Q162" s="5">
        <v>7.7</v>
      </c>
      <c r="S162" s="1" t="str">
        <v/>
      </c>
    </row>
    <row r="163" spans="1:19" x14ac:dyDescent="0.25">
      <c r="A163" s="369" t="str">
        <v/>
      </c>
      <c r="H163" s="393" t="str">
        <f t="shared" si="14"/>
        <v/>
      </c>
      <c r="I163" s="393" t="str">
        <f t="shared" si="15"/>
        <v/>
      </c>
      <c r="J163" s="393" t="str">
        <f t="shared" si="16"/>
        <v/>
      </c>
      <c r="K163" s="393" t="str">
        <f t="shared" si="17"/>
        <v/>
      </c>
      <c r="O163" s="369">
        <v>142</v>
      </c>
      <c r="P163" t="s">
        <v>1185</v>
      </c>
      <c r="Q163" s="5">
        <v>8.25</v>
      </c>
      <c r="S163" s="1" t="str">
        <v/>
      </c>
    </row>
    <row r="164" spans="1:19" x14ac:dyDescent="0.25">
      <c r="A164" s="369" t="str">
        <v/>
      </c>
      <c r="H164" s="393" t="str">
        <f t="shared" si="14"/>
        <v/>
      </c>
      <c r="I164" s="393" t="str">
        <f t="shared" si="15"/>
        <v/>
      </c>
      <c r="J164" s="393" t="str">
        <f t="shared" si="16"/>
        <v/>
      </c>
      <c r="K164" s="393" t="str">
        <f t="shared" si="17"/>
        <v/>
      </c>
      <c r="O164" s="369">
        <v>143</v>
      </c>
      <c r="P164" t="s">
        <v>1186</v>
      </c>
      <c r="Q164" s="5">
        <v>8.8000000000000007</v>
      </c>
      <c r="S164" s="1" t="str">
        <v/>
      </c>
    </row>
    <row r="165" spans="1:19" x14ac:dyDescent="0.25">
      <c r="A165" s="369" t="str">
        <v/>
      </c>
      <c r="H165" s="393" t="str">
        <f t="shared" si="14"/>
        <v/>
      </c>
      <c r="I165" s="393" t="str">
        <f t="shared" si="15"/>
        <v/>
      </c>
      <c r="J165" s="393" t="str">
        <f t="shared" si="16"/>
        <v/>
      </c>
      <c r="K165" s="393" t="str">
        <f t="shared" si="17"/>
        <v/>
      </c>
      <c r="O165" s="369">
        <v>144</v>
      </c>
      <c r="P165" t="s">
        <v>1187</v>
      </c>
      <c r="Q165" s="5">
        <v>9.9</v>
      </c>
      <c r="S165" s="1" t="str">
        <v/>
      </c>
    </row>
    <row r="166" spans="1:19" x14ac:dyDescent="0.25">
      <c r="A166" s="369" t="str">
        <v/>
      </c>
      <c r="H166" s="393" t="str">
        <f t="shared" si="14"/>
        <v/>
      </c>
      <c r="I166" s="393" t="str">
        <f t="shared" si="15"/>
        <v/>
      </c>
      <c r="J166" s="393" t="str">
        <f t="shared" si="16"/>
        <v/>
      </c>
      <c r="K166" s="393" t="str">
        <f t="shared" si="17"/>
        <v/>
      </c>
      <c r="O166" s="369">
        <v>145</v>
      </c>
      <c r="P166" t="s">
        <v>1188</v>
      </c>
      <c r="Q166" s="5">
        <v>11</v>
      </c>
      <c r="S166" s="1" t="str">
        <v/>
      </c>
    </row>
    <row r="167" spans="1:19" x14ac:dyDescent="0.25">
      <c r="A167" s="369" t="str">
        <v/>
      </c>
      <c r="H167" s="393" t="str">
        <f t="shared" si="14"/>
        <v/>
      </c>
      <c r="I167" s="393" t="str">
        <f t="shared" si="15"/>
        <v/>
      </c>
      <c r="J167" s="393" t="str">
        <f t="shared" si="16"/>
        <v/>
      </c>
      <c r="K167" s="393" t="str">
        <f t="shared" si="17"/>
        <v/>
      </c>
      <c r="O167" s="369">
        <v>146</v>
      </c>
      <c r="P167" t="s">
        <v>1189</v>
      </c>
      <c r="Q167" s="5">
        <v>12.1</v>
      </c>
      <c r="S167" s="1" t="str">
        <v/>
      </c>
    </row>
    <row r="168" spans="1:19" x14ac:dyDescent="0.25">
      <c r="A168" s="369" t="str">
        <v/>
      </c>
      <c r="H168" s="393" t="str">
        <f t="shared" si="14"/>
        <v/>
      </c>
      <c r="I168" s="393" t="str">
        <f t="shared" si="15"/>
        <v/>
      </c>
      <c r="J168" s="393" t="str">
        <f t="shared" si="16"/>
        <v/>
      </c>
      <c r="K168" s="393" t="str">
        <f t="shared" si="17"/>
        <v/>
      </c>
      <c r="O168" s="369">
        <v>147</v>
      </c>
      <c r="P168" t="s">
        <v>1190</v>
      </c>
      <c r="Q168" s="5">
        <v>31.9</v>
      </c>
      <c r="S168" s="1" t="str">
        <v/>
      </c>
    </row>
    <row r="169" spans="1:19" x14ac:dyDescent="0.25">
      <c r="A169" s="369" t="str">
        <v/>
      </c>
      <c r="H169" s="393" t="str">
        <f t="shared" si="14"/>
        <v/>
      </c>
      <c r="I169" s="393" t="str">
        <f t="shared" si="15"/>
        <v/>
      </c>
      <c r="J169" s="393" t="str">
        <f t="shared" si="16"/>
        <v/>
      </c>
      <c r="K169" s="393" t="str">
        <f t="shared" si="17"/>
        <v/>
      </c>
      <c r="O169" s="369">
        <v>148</v>
      </c>
      <c r="P169" t="s">
        <v>1191</v>
      </c>
      <c r="Q169" s="5">
        <v>42.9</v>
      </c>
      <c r="S169" s="1" t="str">
        <v/>
      </c>
    </row>
    <row r="170" spans="1:19" x14ac:dyDescent="0.25">
      <c r="A170" s="369" t="str">
        <v/>
      </c>
      <c r="H170" s="393" t="str">
        <f t="shared" si="14"/>
        <v/>
      </c>
      <c r="I170" s="393" t="str">
        <f t="shared" si="15"/>
        <v/>
      </c>
      <c r="J170" s="393" t="str">
        <f t="shared" si="16"/>
        <v/>
      </c>
      <c r="K170" s="393" t="str">
        <f t="shared" si="17"/>
        <v/>
      </c>
      <c r="O170" s="369">
        <v>149</v>
      </c>
      <c r="P170" t="s">
        <v>1192</v>
      </c>
      <c r="Q170" s="5">
        <v>11.39</v>
      </c>
      <c r="S170" s="1" t="str">
        <v/>
      </c>
    </row>
    <row r="171" spans="1:19" x14ac:dyDescent="0.25">
      <c r="A171" s="369" t="str">
        <v/>
      </c>
      <c r="H171" s="393" t="str">
        <f t="shared" si="14"/>
        <v/>
      </c>
      <c r="I171" s="393" t="str">
        <f t="shared" si="15"/>
        <v/>
      </c>
      <c r="J171" s="393" t="str">
        <f t="shared" si="16"/>
        <v/>
      </c>
      <c r="K171" s="393" t="str">
        <f t="shared" si="17"/>
        <v/>
      </c>
      <c r="O171" s="369">
        <v>150</v>
      </c>
      <c r="P171" t="s">
        <v>1193</v>
      </c>
      <c r="Q171" s="5">
        <v>12.6</v>
      </c>
      <c r="S171" s="1" t="str">
        <v/>
      </c>
    </row>
    <row r="172" spans="1:19" x14ac:dyDescent="0.25">
      <c r="A172" s="369" t="str">
        <v/>
      </c>
      <c r="H172" s="393" t="str">
        <f t="shared" si="14"/>
        <v/>
      </c>
      <c r="I172" s="393" t="str">
        <f t="shared" si="15"/>
        <v/>
      </c>
      <c r="J172" s="393" t="str">
        <f t="shared" si="16"/>
        <v/>
      </c>
      <c r="K172" s="393" t="str">
        <f t="shared" si="17"/>
        <v/>
      </c>
      <c r="O172" s="369">
        <v>151</v>
      </c>
      <c r="P172" t="s">
        <v>1194</v>
      </c>
      <c r="Q172" s="5">
        <v>18.649999999999999</v>
      </c>
      <c r="S172" s="1" t="str">
        <v/>
      </c>
    </row>
    <row r="173" spans="1:19" x14ac:dyDescent="0.25">
      <c r="A173" s="369" t="str">
        <v/>
      </c>
      <c r="H173" s="393" t="str">
        <f t="shared" si="14"/>
        <v/>
      </c>
      <c r="I173" s="393" t="str">
        <f t="shared" si="15"/>
        <v/>
      </c>
      <c r="J173" s="393" t="str">
        <f t="shared" si="16"/>
        <v/>
      </c>
      <c r="K173" s="393" t="str">
        <f t="shared" si="17"/>
        <v/>
      </c>
      <c r="O173" s="369">
        <v>152</v>
      </c>
      <c r="P173" t="s">
        <v>1195</v>
      </c>
      <c r="Q173" s="5">
        <v>21.07</v>
      </c>
      <c r="S173" s="1" t="str">
        <v/>
      </c>
    </row>
    <row r="174" spans="1:19" x14ac:dyDescent="0.25">
      <c r="A174" s="369" t="str">
        <v/>
      </c>
      <c r="H174" s="393" t="str">
        <f t="shared" si="14"/>
        <v/>
      </c>
      <c r="I174" s="393" t="str">
        <f t="shared" si="15"/>
        <v/>
      </c>
      <c r="J174" s="393" t="str">
        <f t="shared" si="16"/>
        <v/>
      </c>
      <c r="K174" s="393" t="str">
        <f t="shared" si="17"/>
        <v/>
      </c>
      <c r="O174" s="369">
        <v>153</v>
      </c>
      <c r="P174" t="s">
        <v>1196</v>
      </c>
      <c r="Q174" s="5">
        <v>22.28</v>
      </c>
      <c r="S174" s="1" t="str">
        <v/>
      </c>
    </row>
    <row r="175" spans="1:19" x14ac:dyDescent="0.25">
      <c r="A175" s="369" t="str">
        <v/>
      </c>
      <c r="H175" s="393" t="str">
        <f t="shared" si="14"/>
        <v/>
      </c>
      <c r="I175" s="393" t="str">
        <f t="shared" si="15"/>
        <v/>
      </c>
      <c r="J175" s="393" t="str">
        <f t="shared" si="16"/>
        <v/>
      </c>
      <c r="K175" s="393" t="str">
        <f t="shared" si="17"/>
        <v/>
      </c>
      <c r="O175" s="369">
        <v>154</v>
      </c>
      <c r="P175" t="s">
        <v>1197</v>
      </c>
      <c r="Q175" s="5">
        <v>10.78</v>
      </c>
      <c r="S175" s="1" t="str">
        <v/>
      </c>
    </row>
    <row r="176" spans="1:19" x14ac:dyDescent="0.25">
      <c r="A176" s="369" t="str">
        <v/>
      </c>
      <c r="H176" s="393" t="str">
        <f t="shared" si="14"/>
        <v/>
      </c>
      <c r="I176" s="393" t="str">
        <f t="shared" si="15"/>
        <v/>
      </c>
      <c r="J176" s="393" t="str">
        <f t="shared" si="16"/>
        <v/>
      </c>
      <c r="K176" s="393" t="str">
        <f t="shared" si="17"/>
        <v/>
      </c>
      <c r="O176" s="369">
        <v>155</v>
      </c>
      <c r="P176" t="s">
        <v>1198</v>
      </c>
      <c r="Q176" s="5">
        <v>11.99</v>
      </c>
      <c r="S176" s="1" t="str">
        <v/>
      </c>
    </row>
    <row r="177" spans="1:19" x14ac:dyDescent="0.25">
      <c r="A177" s="369" t="str">
        <v/>
      </c>
      <c r="H177" s="393" t="str">
        <f t="shared" si="14"/>
        <v/>
      </c>
      <c r="I177" s="393" t="str">
        <f t="shared" si="15"/>
        <v/>
      </c>
      <c r="J177" s="393" t="str">
        <f t="shared" si="16"/>
        <v/>
      </c>
      <c r="K177" s="393" t="str">
        <f t="shared" si="17"/>
        <v/>
      </c>
      <c r="O177" s="369">
        <v>156</v>
      </c>
      <c r="P177" t="s">
        <v>1199</v>
      </c>
      <c r="Q177" s="5">
        <v>13.81</v>
      </c>
      <c r="S177" s="1" t="str">
        <v/>
      </c>
    </row>
    <row r="178" spans="1:19" x14ac:dyDescent="0.25">
      <c r="A178" s="369" t="str">
        <v/>
      </c>
      <c r="H178" s="393" t="str">
        <f t="shared" si="14"/>
        <v/>
      </c>
      <c r="I178" s="393" t="str">
        <f t="shared" si="15"/>
        <v/>
      </c>
      <c r="J178" s="393" t="str">
        <f t="shared" si="16"/>
        <v/>
      </c>
      <c r="K178" s="393" t="str">
        <f t="shared" si="17"/>
        <v/>
      </c>
      <c r="O178" s="369">
        <v>157</v>
      </c>
      <c r="P178" t="s">
        <v>1200</v>
      </c>
      <c r="Q178" s="5">
        <v>15.62</v>
      </c>
      <c r="S178" s="1" t="str">
        <v/>
      </c>
    </row>
    <row r="179" spans="1:19" x14ac:dyDescent="0.25">
      <c r="A179" s="369" t="str">
        <v/>
      </c>
      <c r="H179" s="393" t="str">
        <f t="shared" si="14"/>
        <v/>
      </c>
      <c r="I179" s="393" t="str">
        <f t="shared" si="15"/>
        <v/>
      </c>
      <c r="J179" s="393" t="str">
        <f t="shared" si="16"/>
        <v/>
      </c>
      <c r="K179" s="393" t="str">
        <f t="shared" si="17"/>
        <v/>
      </c>
      <c r="O179" s="369">
        <v>158</v>
      </c>
      <c r="P179" t="s">
        <v>1201</v>
      </c>
      <c r="Q179" s="5">
        <v>16.829999999999998</v>
      </c>
      <c r="S179" s="1" t="str">
        <v/>
      </c>
    </row>
    <row r="180" spans="1:19" x14ac:dyDescent="0.25">
      <c r="A180" s="369" t="str">
        <v/>
      </c>
      <c r="H180" s="393" t="str">
        <f t="shared" si="14"/>
        <v/>
      </c>
      <c r="I180" s="393" t="str">
        <f t="shared" si="15"/>
        <v/>
      </c>
      <c r="J180" s="393" t="str">
        <f t="shared" si="16"/>
        <v/>
      </c>
      <c r="K180" s="393" t="str">
        <f t="shared" si="17"/>
        <v/>
      </c>
      <c r="O180" s="369">
        <v>159</v>
      </c>
      <c r="P180" t="s">
        <v>1202</v>
      </c>
      <c r="Q180" s="5">
        <v>16.23</v>
      </c>
      <c r="S180" s="1" t="str">
        <v/>
      </c>
    </row>
    <row r="181" spans="1:19" x14ac:dyDescent="0.25">
      <c r="A181" s="369" t="str">
        <v/>
      </c>
      <c r="H181" s="393" t="str">
        <f t="shared" si="14"/>
        <v/>
      </c>
      <c r="I181" s="393" t="str">
        <f t="shared" si="15"/>
        <v/>
      </c>
      <c r="J181" s="393" t="str">
        <f t="shared" si="16"/>
        <v/>
      </c>
      <c r="K181" s="393" t="str">
        <f t="shared" si="17"/>
        <v/>
      </c>
      <c r="O181" s="369">
        <v>160</v>
      </c>
      <c r="P181" t="s">
        <v>1203</v>
      </c>
      <c r="Q181" s="5">
        <v>17.440000000000001</v>
      </c>
      <c r="S181" s="1" t="str">
        <v/>
      </c>
    </row>
    <row r="182" spans="1:19" x14ac:dyDescent="0.25">
      <c r="A182" s="369" t="str">
        <v/>
      </c>
      <c r="H182" s="393" t="str">
        <f t="shared" si="14"/>
        <v/>
      </c>
      <c r="I182" s="393" t="str">
        <f t="shared" si="15"/>
        <v/>
      </c>
      <c r="J182" s="393" t="str">
        <f t="shared" si="16"/>
        <v/>
      </c>
      <c r="K182" s="393" t="str">
        <f t="shared" si="17"/>
        <v/>
      </c>
      <c r="O182" s="369">
        <v>161</v>
      </c>
      <c r="P182" t="s">
        <v>1204</v>
      </c>
      <c r="Q182" s="5">
        <v>11.39</v>
      </c>
      <c r="S182" s="1" t="str">
        <v/>
      </c>
    </row>
    <row r="183" spans="1:19" x14ac:dyDescent="0.25">
      <c r="A183" s="369" t="str">
        <v/>
      </c>
      <c r="H183" s="393" t="str">
        <f t="shared" si="14"/>
        <v/>
      </c>
      <c r="I183" s="393" t="str">
        <f t="shared" si="15"/>
        <v/>
      </c>
      <c r="J183" s="393" t="str">
        <f t="shared" si="16"/>
        <v/>
      </c>
      <c r="K183" s="393" t="str">
        <f t="shared" si="17"/>
        <v/>
      </c>
      <c r="O183" s="369">
        <v>162</v>
      </c>
      <c r="P183" t="s">
        <v>1205</v>
      </c>
      <c r="Q183" s="5">
        <v>12.6</v>
      </c>
      <c r="S183" s="1" t="str">
        <v/>
      </c>
    </row>
    <row r="184" spans="1:19" x14ac:dyDescent="0.25">
      <c r="A184" s="369" t="str">
        <v/>
      </c>
      <c r="H184" s="393" t="str">
        <f t="shared" si="14"/>
        <v/>
      </c>
      <c r="I184" s="393" t="str">
        <f t="shared" si="15"/>
        <v/>
      </c>
      <c r="J184" s="393" t="str">
        <f t="shared" si="16"/>
        <v/>
      </c>
      <c r="K184" s="393" t="str">
        <f t="shared" si="17"/>
        <v/>
      </c>
      <c r="O184" s="369">
        <v>163</v>
      </c>
      <c r="P184" t="s">
        <v>1206</v>
      </c>
      <c r="Q184" s="5">
        <v>18.649999999999999</v>
      </c>
      <c r="S184" s="1" t="str">
        <v/>
      </c>
    </row>
    <row r="185" spans="1:19" x14ac:dyDescent="0.25">
      <c r="A185" s="369" t="str">
        <v/>
      </c>
      <c r="H185" s="393" t="str">
        <f t="shared" si="14"/>
        <v/>
      </c>
      <c r="I185" s="393" t="str">
        <f t="shared" si="15"/>
        <v/>
      </c>
      <c r="J185" s="393" t="str">
        <f t="shared" si="16"/>
        <v/>
      </c>
      <c r="K185" s="393" t="str">
        <f t="shared" si="17"/>
        <v/>
      </c>
      <c r="O185" s="369">
        <v>164</v>
      </c>
      <c r="P185" t="s">
        <v>1207</v>
      </c>
      <c r="Q185" s="5">
        <v>21.07</v>
      </c>
      <c r="S185" s="1" t="str">
        <v/>
      </c>
    </row>
    <row r="186" spans="1:19" x14ac:dyDescent="0.25">
      <c r="A186" s="369" t="str">
        <v/>
      </c>
      <c r="H186" s="393" t="str">
        <f t="shared" si="14"/>
        <v/>
      </c>
      <c r="I186" s="393" t="str">
        <f t="shared" si="15"/>
        <v/>
      </c>
      <c r="J186" s="393" t="str">
        <f t="shared" si="16"/>
        <v/>
      </c>
      <c r="K186" s="393" t="str">
        <f t="shared" si="17"/>
        <v/>
      </c>
      <c r="O186" s="369">
        <v>165</v>
      </c>
      <c r="P186" t="s">
        <v>1208</v>
      </c>
      <c r="Q186" s="5">
        <v>22.28</v>
      </c>
      <c r="S186" s="1" t="str">
        <v/>
      </c>
    </row>
    <row r="187" spans="1:19" x14ac:dyDescent="0.25">
      <c r="A187" s="369" t="str">
        <v/>
      </c>
      <c r="H187" s="393" t="str">
        <f t="shared" si="14"/>
        <v/>
      </c>
      <c r="I187" s="393" t="str">
        <f t="shared" si="15"/>
        <v/>
      </c>
      <c r="J187" s="393" t="str">
        <f t="shared" si="16"/>
        <v/>
      </c>
      <c r="K187" s="393" t="str">
        <f t="shared" si="17"/>
        <v/>
      </c>
      <c r="O187" s="369">
        <v>166</v>
      </c>
      <c r="P187" t="s">
        <v>1409</v>
      </c>
      <c r="Q187" s="5">
        <v>11.39</v>
      </c>
      <c r="S187" s="1" t="str">
        <v/>
      </c>
    </row>
    <row r="188" spans="1:19" x14ac:dyDescent="0.25">
      <c r="A188" s="369" t="str">
        <v/>
      </c>
      <c r="H188" s="393" t="str">
        <f t="shared" si="14"/>
        <v/>
      </c>
      <c r="I188" s="393" t="str">
        <f t="shared" si="15"/>
        <v/>
      </c>
      <c r="J188" s="393" t="str">
        <f t="shared" si="16"/>
        <v/>
      </c>
      <c r="K188" s="393" t="str">
        <f t="shared" si="17"/>
        <v/>
      </c>
      <c r="O188" s="369">
        <v>167</v>
      </c>
      <c r="P188" t="s">
        <v>1410</v>
      </c>
      <c r="Q188" s="5">
        <v>12.6</v>
      </c>
      <c r="S188" s="1" t="str">
        <v/>
      </c>
    </row>
    <row r="189" spans="1:19" x14ac:dyDescent="0.25">
      <c r="A189" s="369" t="str">
        <v/>
      </c>
      <c r="H189" s="393" t="str">
        <f t="shared" si="14"/>
        <v/>
      </c>
      <c r="I189" s="393" t="str">
        <f t="shared" si="15"/>
        <v/>
      </c>
      <c r="J189" s="393" t="str">
        <f t="shared" si="16"/>
        <v/>
      </c>
      <c r="K189" s="393" t="str">
        <f t="shared" si="17"/>
        <v/>
      </c>
      <c r="O189" s="369">
        <v>168</v>
      </c>
      <c r="P189" t="s">
        <v>1411</v>
      </c>
      <c r="Q189" s="5">
        <v>18.649999999999999</v>
      </c>
      <c r="S189" s="1" t="str">
        <v/>
      </c>
    </row>
    <row r="190" spans="1:19" x14ac:dyDescent="0.25">
      <c r="A190" s="369" t="str">
        <v/>
      </c>
      <c r="H190" s="393" t="str">
        <f t="shared" si="14"/>
        <v/>
      </c>
      <c r="I190" s="393" t="str">
        <f t="shared" si="15"/>
        <v/>
      </c>
      <c r="J190" s="393" t="str">
        <f t="shared" si="16"/>
        <v/>
      </c>
      <c r="K190" s="393" t="str">
        <f t="shared" si="17"/>
        <v/>
      </c>
      <c r="O190" s="369">
        <v>169</v>
      </c>
      <c r="P190" t="s">
        <v>1412</v>
      </c>
      <c r="Q190" s="5">
        <v>21.07</v>
      </c>
      <c r="S190" s="1" t="str">
        <v/>
      </c>
    </row>
    <row r="191" spans="1:19" x14ac:dyDescent="0.25">
      <c r="A191" s="369" t="str">
        <v/>
      </c>
      <c r="H191" s="393" t="str">
        <f t="shared" si="14"/>
        <v/>
      </c>
      <c r="I191" s="393" t="str">
        <f t="shared" si="15"/>
        <v/>
      </c>
      <c r="J191" s="393" t="str">
        <f t="shared" si="16"/>
        <v/>
      </c>
      <c r="K191" s="393" t="str">
        <f t="shared" si="17"/>
        <v/>
      </c>
      <c r="O191" s="369">
        <v>170</v>
      </c>
      <c r="P191" t="s">
        <v>1413</v>
      </c>
      <c r="Q191" s="5">
        <v>22.28</v>
      </c>
      <c r="S191" s="1" t="str">
        <v/>
      </c>
    </row>
    <row r="192" spans="1:19" x14ac:dyDescent="0.25">
      <c r="A192" s="369" t="str">
        <v/>
      </c>
      <c r="H192" s="393" t="str">
        <f t="shared" si="14"/>
        <v/>
      </c>
      <c r="I192" s="393" t="str">
        <f t="shared" si="15"/>
        <v/>
      </c>
      <c r="J192" s="393" t="str">
        <f t="shared" si="16"/>
        <v/>
      </c>
      <c r="K192" s="393" t="str">
        <f t="shared" si="17"/>
        <v/>
      </c>
      <c r="O192" s="369">
        <v>171</v>
      </c>
      <c r="P192" t="s">
        <v>1414</v>
      </c>
      <c r="Q192" s="5">
        <v>9.52</v>
      </c>
      <c r="S192" s="1" t="str">
        <v/>
      </c>
    </row>
    <row r="193" spans="1:19" x14ac:dyDescent="0.25">
      <c r="A193" s="369" t="str">
        <v/>
      </c>
      <c r="H193" s="393" t="str">
        <f t="shared" si="14"/>
        <v/>
      </c>
      <c r="I193" s="393" t="str">
        <f t="shared" si="15"/>
        <v/>
      </c>
      <c r="J193" s="393" t="str">
        <f t="shared" si="16"/>
        <v/>
      </c>
      <c r="K193" s="393" t="str">
        <f t="shared" si="17"/>
        <v/>
      </c>
      <c r="O193" s="369">
        <v>172</v>
      </c>
      <c r="P193" t="s">
        <v>1415</v>
      </c>
      <c r="Q193" s="5">
        <v>11.5</v>
      </c>
      <c r="S193" s="1" t="str">
        <v/>
      </c>
    </row>
    <row r="194" spans="1:19" x14ac:dyDescent="0.25">
      <c r="A194" s="369" t="str">
        <v/>
      </c>
      <c r="H194" s="393" t="str">
        <f t="shared" si="14"/>
        <v/>
      </c>
      <c r="I194" s="393" t="str">
        <f t="shared" si="15"/>
        <v/>
      </c>
      <c r="J194" s="393" t="str">
        <f t="shared" si="16"/>
        <v/>
      </c>
      <c r="K194" s="393" t="str">
        <f t="shared" si="17"/>
        <v/>
      </c>
      <c r="O194" s="369">
        <v>173</v>
      </c>
      <c r="P194" t="s">
        <v>1209</v>
      </c>
      <c r="Q194" s="5">
        <v>16.829999999999998</v>
      </c>
      <c r="S194" s="1" t="str">
        <v/>
      </c>
    </row>
    <row r="195" spans="1:19" x14ac:dyDescent="0.25">
      <c r="A195" s="369" t="str">
        <v/>
      </c>
      <c r="H195" s="393" t="str">
        <f t="shared" si="14"/>
        <v/>
      </c>
      <c r="I195" s="393" t="str">
        <f t="shared" si="15"/>
        <v/>
      </c>
      <c r="J195" s="393" t="str">
        <f t="shared" si="16"/>
        <v/>
      </c>
      <c r="K195" s="393" t="str">
        <f t="shared" si="17"/>
        <v/>
      </c>
      <c r="O195" s="369">
        <v>174</v>
      </c>
      <c r="P195" t="s">
        <v>1210</v>
      </c>
      <c r="Q195" s="5">
        <v>18.04</v>
      </c>
      <c r="S195" s="1" t="str">
        <v/>
      </c>
    </row>
    <row r="196" spans="1:19" x14ac:dyDescent="0.25">
      <c r="A196" s="369" t="str">
        <v/>
      </c>
      <c r="H196" s="393" t="str">
        <f t="shared" si="14"/>
        <v/>
      </c>
      <c r="I196" s="393" t="str">
        <f t="shared" si="15"/>
        <v/>
      </c>
      <c r="J196" s="393" t="str">
        <f t="shared" si="16"/>
        <v/>
      </c>
      <c r="K196" s="393" t="str">
        <f t="shared" si="17"/>
        <v/>
      </c>
      <c r="O196" s="369">
        <v>175</v>
      </c>
      <c r="P196" t="s">
        <v>1211</v>
      </c>
      <c r="Q196" s="5">
        <v>19.25</v>
      </c>
      <c r="S196" s="1" t="str">
        <v/>
      </c>
    </row>
    <row r="197" spans="1:19" x14ac:dyDescent="0.25">
      <c r="A197" s="369" t="str">
        <v/>
      </c>
      <c r="H197" s="393" t="str">
        <f t="shared" si="14"/>
        <v/>
      </c>
      <c r="I197" s="393" t="str">
        <f t="shared" si="15"/>
        <v/>
      </c>
      <c r="J197" s="393" t="str">
        <f t="shared" si="16"/>
        <v/>
      </c>
      <c r="K197" s="393" t="str">
        <f t="shared" si="17"/>
        <v/>
      </c>
      <c r="O197" s="369">
        <v>176</v>
      </c>
      <c r="P197" t="s">
        <v>1212</v>
      </c>
      <c r="Q197" s="5">
        <v>25.3</v>
      </c>
      <c r="S197" s="1" t="str">
        <v/>
      </c>
    </row>
    <row r="198" spans="1:19" x14ac:dyDescent="0.25">
      <c r="A198" s="369" t="str">
        <v/>
      </c>
      <c r="H198" s="393" t="str">
        <f t="shared" si="14"/>
        <v/>
      </c>
      <c r="I198" s="393" t="str">
        <f t="shared" si="15"/>
        <v/>
      </c>
      <c r="J198" s="393" t="str">
        <f t="shared" si="16"/>
        <v/>
      </c>
      <c r="K198" s="393" t="str">
        <f t="shared" si="17"/>
        <v/>
      </c>
      <c r="O198" s="369">
        <v>177</v>
      </c>
      <c r="P198" t="s">
        <v>1213</v>
      </c>
      <c r="Q198" s="5">
        <v>27.72</v>
      </c>
      <c r="S198" s="1" t="str">
        <v/>
      </c>
    </row>
    <row r="199" spans="1:19" x14ac:dyDescent="0.25">
      <c r="A199" s="369" t="str">
        <v/>
      </c>
      <c r="H199" s="393" t="str">
        <f t="shared" si="14"/>
        <v/>
      </c>
      <c r="I199" s="393" t="str">
        <f t="shared" si="15"/>
        <v/>
      </c>
      <c r="J199" s="393" t="str">
        <f t="shared" si="16"/>
        <v/>
      </c>
      <c r="K199" s="393" t="str">
        <f t="shared" si="17"/>
        <v/>
      </c>
      <c r="O199" s="369">
        <v>178</v>
      </c>
      <c r="P199" t="s">
        <v>1214</v>
      </c>
      <c r="Q199" s="5">
        <v>30.14</v>
      </c>
      <c r="S199" s="1" t="str">
        <v/>
      </c>
    </row>
    <row r="200" spans="1:19" x14ac:dyDescent="0.25">
      <c r="A200" s="369" t="str">
        <v/>
      </c>
      <c r="H200" s="393" t="str">
        <f t="shared" si="14"/>
        <v/>
      </c>
      <c r="I200" s="393" t="str">
        <f t="shared" si="15"/>
        <v/>
      </c>
      <c r="J200" s="393" t="str">
        <f t="shared" si="16"/>
        <v/>
      </c>
      <c r="K200" s="393" t="str">
        <f t="shared" si="17"/>
        <v/>
      </c>
      <c r="O200" s="369">
        <v>179</v>
      </c>
      <c r="P200" t="s">
        <v>1215</v>
      </c>
      <c r="Q200" s="5">
        <v>61.6</v>
      </c>
      <c r="S200" s="1" t="str">
        <v/>
      </c>
    </row>
    <row r="201" spans="1:19" x14ac:dyDescent="0.25">
      <c r="A201" s="369" t="str">
        <v/>
      </c>
      <c r="H201" s="393" t="str">
        <f t="shared" si="14"/>
        <v/>
      </c>
      <c r="I201" s="393" t="str">
        <f t="shared" si="15"/>
        <v/>
      </c>
      <c r="J201" s="393" t="str">
        <f t="shared" si="16"/>
        <v/>
      </c>
      <c r="K201" s="393" t="str">
        <f t="shared" si="17"/>
        <v/>
      </c>
      <c r="O201" s="369">
        <v>180</v>
      </c>
      <c r="P201" t="s">
        <v>1216</v>
      </c>
      <c r="Q201" s="5">
        <v>67.650000000000006</v>
      </c>
      <c r="S201" s="1" t="str">
        <v/>
      </c>
    </row>
    <row r="202" spans="1:19" x14ac:dyDescent="0.25">
      <c r="A202" s="369" t="str">
        <v/>
      </c>
      <c r="H202" s="393" t="str">
        <f t="shared" si="14"/>
        <v/>
      </c>
      <c r="I202" s="393" t="str">
        <f t="shared" si="15"/>
        <v/>
      </c>
      <c r="J202" s="393" t="str">
        <f t="shared" si="16"/>
        <v/>
      </c>
      <c r="K202" s="393" t="str">
        <f t="shared" si="17"/>
        <v/>
      </c>
      <c r="O202" s="369">
        <v>181</v>
      </c>
      <c r="P202" t="s">
        <v>1217</v>
      </c>
      <c r="Q202" s="5">
        <v>19.25</v>
      </c>
      <c r="S202" s="1" t="str">
        <v/>
      </c>
    </row>
    <row r="203" spans="1:19" x14ac:dyDescent="0.25">
      <c r="A203" s="369" t="str">
        <v/>
      </c>
      <c r="H203" s="393" t="str">
        <f t="shared" si="14"/>
        <v/>
      </c>
      <c r="I203" s="393" t="str">
        <f t="shared" si="15"/>
        <v/>
      </c>
      <c r="J203" s="393" t="str">
        <f t="shared" si="16"/>
        <v/>
      </c>
      <c r="K203" s="393" t="str">
        <f t="shared" si="17"/>
        <v/>
      </c>
      <c r="O203" s="369">
        <v>182</v>
      </c>
      <c r="P203" t="s">
        <v>1218</v>
      </c>
      <c r="Q203" s="5">
        <v>20.46</v>
      </c>
      <c r="S203" s="1" t="str">
        <v/>
      </c>
    </row>
    <row r="204" spans="1:19" x14ac:dyDescent="0.25">
      <c r="A204" s="369" t="str">
        <v/>
      </c>
      <c r="H204" s="393" t="str">
        <f t="shared" si="14"/>
        <v/>
      </c>
      <c r="I204" s="393" t="str">
        <f t="shared" si="15"/>
        <v/>
      </c>
      <c r="J204" s="393" t="str">
        <f t="shared" si="16"/>
        <v/>
      </c>
      <c r="K204" s="393" t="str">
        <f t="shared" si="17"/>
        <v/>
      </c>
      <c r="O204" s="369">
        <v>183</v>
      </c>
      <c r="P204" t="s">
        <v>1219</v>
      </c>
      <c r="Q204" s="5">
        <v>19.25</v>
      </c>
      <c r="S204" s="1" t="str">
        <v/>
      </c>
    </row>
    <row r="205" spans="1:19" x14ac:dyDescent="0.25">
      <c r="A205" s="369" t="str">
        <v/>
      </c>
      <c r="H205" s="393" t="str">
        <f t="shared" si="14"/>
        <v/>
      </c>
      <c r="I205" s="393" t="str">
        <f t="shared" si="15"/>
        <v/>
      </c>
      <c r="J205" s="393" t="str">
        <f t="shared" si="16"/>
        <v/>
      </c>
      <c r="K205" s="393" t="str">
        <f t="shared" si="17"/>
        <v/>
      </c>
      <c r="O205" s="369">
        <v>184</v>
      </c>
      <c r="P205" t="s">
        <v>1220</v>
      </c>
      <c r="Q205" s="5">
        <v>20.46</v>
      </c>
      <c r="S205" s="1" t="str">
        <v/>
      </c>
    </row>
    <row r="206" spans="1:19" x14ac:dyDescent="0.25">
      <c r="A206" s="369" t="str">
        <v/>
      </c>
      <c r="H206" s="393" t="str">
        <f t="shared" si="14"/>
        <v/>
      </c>
      <c r="I206" s="393" t="str">
        <f t="shared" si="15"/>
        <v/>
      </c>
      <c r="J206" s="393" t="str">
        <f t="shared" si="16"/>
        <v/>
      </c>
      <c r="K206" s="393" t="str">
        <f t="shared" si="17"/>
        <v/>
      </c>
      <c r="O206" s="369">
        <v>185</v>
      </c>
      <c r="P206" t="s">
        <v>1221</v>
      </c>
      <c r="Q206" s="5">
        <v>20.46</v>
      </c>
      <c r="S206" s="1" t="str">
        <v/>
      </c>
    </row>
    <row r="207" spans="1:19" x14ac:dyDescent="0.25">
      <c r="A207" s="369" t="str">
        <v/>
      </c>
      <c r="H207" s="393" t="str">
        <f t="shared" si="14"/>
        <v/>
      </c>
      <c r="I207" s="393" t="str">
        <f t="shared" si="15"/>
        <v/>
      </c>
      <c r="J207" s="393" t="str">
        <f t="shared" si="16"/>
        <v/>
      </c>
      <c r="K207" s="393" t="str">
        <f t="shared" si="17"/>
        <v/>
      </c>
      <c r="O207" s="369">
        <v>186</v>
      </c>
      <c r="P207" t="s">
        <v>1222</v>
      </c>
      <c r="Q207" s="5">
        <v>20.46</v>
      </c>
      <c r="S207" s="1" t="str">
        <v/>
      </c>
    </row>
    <row r="208" spans="1:19" x14ac:dyDescent="0.25">
      <c r="A208" s="369" t="str">
        <v/>
      </c>
      <c r="H208" s="393" t="str">
        <f t="shared" si="14"/>
        <v/>
      </c>
      <c r="I208" s="393" t="str">
        <f t="shared" si="15"/>
        <v/>
      </c>
      <c r="J208" s="393" t="str">
        <f t="shared" si="16"/>
        <v/>
      </c>
      <c r="K208" s="393" t="str">
        <f t="shared" si="17"/>
        <v/>
      </c>
      <c r="O208" s="369">
        <v>187</v>
      </c>
      <c r="P208" t="s">
        <v>1223</v>
      </c>
      <c r="Q208" s="5">
        <v>22.28</v>
      </c>
      <c r="S208" s="1" t="str">
        <v/>
      </c>
    </row>
    <row r="209" spans="1:19" x14ac:dyDescent="0.25">
      <c r="A209" s="369" t="str">
        <v/>
      </c>
      <c r="H209" s="393" t="str">
        <f t="shared" si="14"/>
        <v/>
      </c>
      <c r="I209" s="393" t="str">
        <f t="shared" si="15"/>
        <v/>
      </c>
      <c r="J209" s="393" t="str">
        <f t="shared" si="16"/>
        <v/>
      </c>
      <c r="K209" s="393" t="str">
        <f t="shared" si="17"/>
        <v/>
      </c>
      <c r="O209" s="369">
        <v>188</v>
      </c>
      <c r="P209" t="s">
        <v>1416</v>
      </c>
      <c r="Q209" s="5">
        <v>20.46</v>
      </c>
      <c r="S209" s="1" t="str">
        <v/>
      </c>
    </row>
    <row r="210" spans="1:19" x14ac:dyDescent="0.25">
      <c r="A210" s="369" t="str">
        <v/>
      </c>
      <c r="H210" s="393" t="str">
        <f t="shared" si="14"/>
        <v/>
      </c>
      <c r="I210" s="393" t="str">
        <f t="shared" si="15"/>
        <v/>
      </c>
      <c r="J210" s="393" t="str">
        <f t="shared" si="16"/>
        <v/>
      </c>
      <c r="K210" s="393" t="str">
        <f t="shared" si="17"/>
        <v/>
      </c>
      <c r="O210" s="369">
        <v>189</v>
      </c>
      <c r="P210" t="s">
        <v>1417</v>
      </c>
      <c r="Q210" s="5">
        <v>22.88</v>
      </c>
      <c r="S210" s="1" t="str">
        <v/>
      </c>
    </row>
    <row r="211" spans="1:19" x14ac:dyDescent="0.25">
      <c r="A211" s="369" t="str">
        <v/>
      </c>
      <c r="H211" s="393" t="str">
        <f t="shared" si="14"/>
        <v/>
      </c>
      <c r="I211" s="393" t="str">
        <f t="shared" si="15"/>
        <v/>
      </c>
      <c r="J211" s="393" t="str">
        <f t="shared" si="16"/>
        <v/>
      </c>
      <c r="K211" s="393" t="str">
        <f t="shared" si="17"/>
        <v/>
      </c>
      <c r="O211" s="369">
        <v>190</v>
      </c>
      <c r="P211" t="s">
        <v>1108</v>
      </c>
      <c r="Q211" s="5">
        <v>6.6</v>
      </c>
      <c r="S211" s="1" t="str">
        <v/>
      </c>
    </row>
    <row r="212" spans="1:19" x14ac:dyDescent="0.25">
      <c r="A212" s="369" t="str">
        <v/>
      </c>
      <c r="H212" s="393" t="str">
        <f t="shared" si="14"/>
        <v/>
      </c>
      <c r="I212" s="393" t="str">
        <f t="shared" si="15"/>
        <v/>
      </c>
      <c r="J212" s="393" t="str">
        <f t="shared" si="16"/>
        <v/>
      </c>
      <c r="K212" s="393" t="str">
        <f t="shared" si="17"/>
        <v/>
      </c>
      <c r="O212" s="369">
        <v>191</v>
      </c>
      <c r="P212" t="s">
        <v>1109</v>
      </c>
      <c r="Q212" s="5">
        <v>7.15</v>
      </c>
      <c r="S212" s="1" t="str">
        <v/>
      </c>
    </row>
    <row r="213" spans="1:19" x14ac:dyDescent="0.25">
      <c r="A213" s="369" t="str">
        <v/>
      </c>
      <c r="H213" s="393" t="str">
        <f t="shared" si="14"/>
        <v/>
      </c>
      <c r="I213" s="393" t="str">
        <f t="shared" si="15"/>
        <v/>
      </c>
      <c r="J213" s="393" t="str">
        <f t="shared" si="16"/>
        <v/>
      </c>
      <c r="K213" s="393" t="str">
        <f t="shared" si="17"/>
        <v/>
      </c>
      <c r="O213" s="369">
        <v>192</v>
      </c>
      <c r="P213" t="s">
        <v>1110</v>
      </c>
      <c r="Q213" s="5">
        <v>7.7</v>
      </c>
      <c r="S213" s="1" t="str">
        <v/>
      </c>
    </row>
    <row r="214" spans="1:19" x14ac:dyDescent="0.25">
      <c r="A214" s="369" t="str">
        <v/>
      </c>
      <c r="H214" s="393" t="str">
        <f t="shared" si="14"/>
        <v/>
      </c>
      <c r="I214" s="393" t="str">
        <f t="shared" si="15"/>
        <v/>
      </c>
      <c r="J214" s="393" t="str">
        <f t="shared" si="16"/>
        <v/>
      </c>
      <c r="K214" s="393" t="str">
        <f t="shared" si="17"/>
        <v/>
      </c>
      <c r="O214" s="369">
        <v>193</v>
      </c>
      <c r="P214" t="s">
        <v>1111</v>
      </c>
      <c r="Q214" s="5">
        <v>8.8000000000000007</v>
      </c>
      <c r="S214" s="1" t="str">
        <v/>
      </c>
    </row>
    <row r="215" spans="1:19" x14ac:dyDescent="0.25">
      <c r="A215" s="369" t="str">
        <v/>
      </c>
      <c r="H215" s="393" t="str">
        <f t="shared" ref="H215:H278" si="18">IF($C215="","",ROUND((($B$2*$F215*($B$5/1000))/$B$6)*(1+IF($B$18="",0,$B$18)),2))</f>
        <v/>
      </c>
      <c r="I215" s="393" t="str">
        <f t="shared" ref="I215:I278" si="19">IF($C215="","",ROUND((($B$3*$F215*($B$5/1000))/$B$6)*(1+IF($B$18="",0,$B$18)),2))</f>
        <v/>
      </c>
      <c r="J215" s="393" t="str">
        <f t="shared" ref="J215:J278" si="20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1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</row>
    <row r="216" spans="1:19" x14ac:dyDescent="0.25">
      <c r="A216" s="369" t="str">
        <v/>
      </c>
      <c r="H216" s="393" t="str">
        <f t="shared" si="18"/>
        <v/>
      </c>
      <c r="I216" s="393" t="str">
        <f t="shared" si="19"/>
        <v/>
      </c>
      <c r="J216" s="393" t="str">
        <f t="shared" si="20"/>
        <v/>
      </c>
      <c r="K216" s="393" t="str">
        <f t="shared" si="21"/>
        <v/>
      </c>
      <c r="O216" s="369">
        <v>195</v>
      </c>
      <c r="P216" t="s">
        <v>1113</v>
      </c>
      <c r="Q216" s="5">
        <v>11</v>
      </c>
      <c r="S216" s="1" t="str">
        <v/>
      </c>
    </row>
    <row r="217" spans="1:19" x14ac:dyDescent="0.25">
      <c r="A217" s="369" t="str">
        <v/>
      </c>
      <c r="H217" s="393" t="str">
        <f t="shared" si="18"/>
        <v/>
      </c>
      <c r="I217" s="393" t="str">
        <f t="shared" si="19"/>
        <v/>
      </c>
      <c r="J217" s="393" t="str">
        <f t="shared" si="20"/>
        <v/>
      </c>
      <c r="K217" s="393" t="str">
        <f t="shared" si="21"/>
        <v/>
      </c>
      <c r="O217" s="369">
        <v>196</v>
      </c>
      <c r="P217" t="s">
        <v>1114</v>
      </c>
      <c r="Q217" s="5">
        <v>30.8</v>
      </c>
      <c r="S217" s="1" t="str">
        <v/>
      </c>
    </row>
    <row r="218" spans="1:19" x14ac:dyDescent="0.25">
      <c r="A218" s="369" t="str">
        <v/>
      </c>
      <c r="H218" s="393" t="str">
        <f t="shared" si="18"/>
        <v/>
      </c>
      <c r="I218" s="393" t="str">
        <f t="shared" si="19"/>
        <v/>
      </c>
      <c r="J218" s="393" t="str">
        <f t="shared" si="20"/>
        <v/>
      </c>
      <c r="K218" s="393" t="str">
        <f t="shared" si="21"/>
        <v/>
      </c>
      <c r="O218" s="369">
        <v>197</v>
      </c>
      <c r="P218" t="s">
        <v>1115</v>
      </c>
      <c r="Q218" s="5">
        <v>41.8</v>
      </c>
      <c r="S218" s="1" t="str">
        <v/>
      </c>
    </row>
    <row r="219" spans="1:19" x14ac:dyDescent="0.25">
      <c r="A219" s="369" t="str">
        <v/>
      </c>
      <c r="H219" s="393" t="str">
        <f t="shared" si="18"/>
        <v/>
      </c>
      <c r="I219" s="393" t="str">
        <f t="shared" si="19"/>
        <v/>
      </c>
      <c r="J219" s="393" t="str">
        <f t="shared" si="20"/>
        <v/>
      </c>
      <c r="K219" s="393" t="str">
        <f t="shared" si="21"/>
        <v/>
      </c>
      <c r="O219" s="369">
        <v>198</v>
      </c>
      <c r="P219" t="s">
        <v>1116</v>
      </c>
      <c r="Q219" s="5">
        <v>10.29</v>
      </c>
      <c r="S219" s="1" t="str">
        <v/>
      </c>
    </row>
    <row r="220" spans="1:19" x14ac:dyDescent="0.25">
      <c r="A220" s="369" t="str">
        <v/>
      </c>
      <c r="H220" s="393" t="str">
        <f t="shared" si="18"/>
        <v/>
      </c>
      <c r="I220" s="393" t="str">
        <f t="shared" si="19"/>
        <v/>
      </c>
      <c r="J220" s="393" t="str">
        <f t="shared" si="20"/>
        <v/>
      </c>
      <c r="K220" s="393" t="str">
        <f t="shared" si="21"/>
        <v/>
      </c>
      <c r="O220" s="369">
        <v>199</v>
      </c>
      <c r="P220" t="s">
        <v>1117</v>
      </c>
      <c r="Q220" s="5">
        <v>11.5</v>
      </c>
      <c r="S220" s="1" t="str">
        <v/>
      </c>
    </row>
    <row r="221" spans="1:19" x14ac:dyDescent="0.25">
      <c r="A221" s="369" t="str">
        <v/>
      </c>
      <c r="H221" s="393" t="str">
        <f t="shared" si="18"/>
        <v/>
      </c>
      <c r="I221" s="393" t="str">
        <f t="shared" si="19"/>
        <v/>
      </c>
      <c r="J221" s="393" t="str">
        <f t="shared" si="20"/>
        <v/>
      </c>
      <c r="K221" s="393" t="str">
        <f t="shared" si="21"/>
        <v/>
      </c>
      <c r="O221" s="369">
        <v>200</v>
      </c>
      <c r="P221" t="s">
        <v>1118</v>
      </c>
      <c r="Q221" s="5">
        <v>17.55</v>
      </c>
      <c r="S221" s="1" t="str">
        <v/>
      </c>
    </row>
    <row r="222" spans="1:19" x14ac:dyDescent="0.25">
      <c r="A222" s="369" t="str">
        <v/>
      </c>
      <c r="H222" s="393" t="str">
        <f t="shared" si="18"/>
        <v/>
      </c>
      <c r="I222" s="393" t="str">
        <f t="shared" si="19"/>
        <v/>
      </c>
      <c r="J222" s="393" t="str">
        <f t="shared" si="20"/>
        <v/>
      </c>
      <c r="K222" s="393" t="str">
        <f t="shared" si="21"/>
        <v/>
      </c>
      <c r="O222" s="369">
        <v>201</v>
      </c>
      <c r="P222" t="s">
        <v>1119</v>
      </c>
      <c r="Q222" s="5">
        <v>19.97</v>
      </c>
      <c r="S222" s="1" t="str">
        <v/>
      </c>
    </row>
    <row r="223" spans="1:19" x14ac:dyDescent="0.25">
      <c r="A223" s="369" t="str">
        <v/>
      </c>
      <c r="H223" s="393" t="str">
        <f t="shared" si="18"/>
        <v/>
      </c>
      <c r="I223" s="393" t="str">
        <f t="shared" si="19"/>
        <v/>
      </c>
      <c r="J223" s="393" t="str">
        <f t="shared" si="20"/>
        <v/>
      </c>
      <c r="K223" s="393" t="str">
        <f t="shared" si="21"/>
        <v/>
      </c>
      <c r="O223" s="369">
        <v>202</v>
      </c>
      <c r="P223" t="s">
        <v>1120</v>
      </c>
      <c r="Q223" s="5">
        <v>21.18</v>
      </c>
      <c r="S223" s="1" t="str">
        <v/>
      </c>
    </row>
    <row r="224" spans="1:19" x14ac:dyDescent="0.25">
      <c r="A224" s="369" t="str">
        <v/>
      </c>
      <c r="H224" s="393" t="str">
        <f t="shared" si="18"/>
        <v/>
      </c>
      <c r="I224" s="393" t="str">
        <f t="shared" si="19"/>
        <v/>
      </c>
      <c r="J224" s="393" t="str">
        <f t="shared" si="20"/>
        <v/>
      </c>
      <c r="K224" s="393" t="str">
        <f t="shared" si="21"/>
        <v/>
      </c>
      <c r="O224" s="369">
        <v>203</v>
      </c>
      <c r="P224" t="s">
        <v>1121</v>
      </c>
      <c r="Q224" s="5">
        <v>9.68</v>
      </c>
      <c r="S224" s="1" t="str">
        <v/>
      </c>
    </row>
    <row r="225" spans="1:19" x14ac:dyDescent="0.25">
      <c r="A225" s="369" t="str">
        <v/>
      </c>
      <c r="H225" s="393" t="str">
        <f t="shared" si="18"/>
        <v/>
      </c>
      <c r="I225" s="393" t="str">
        <f t="shared" si="19"/>
        <v/>
      </c>
      <c r="J225" s="393" t="str">
        <f t="shared" si="20"/>
        <v/>
      </c>
      <c r="K225" s="393" t="str">
        <f t="shared" si="21"/>
        <v/>
      </c>
      <c r="O225" s="369">
        <v>204</v>
      </c>
      <c r="P225" t="s">
        <v>1122</v>
      </c>
      <c r="Q225" s="5">
        <v>10.89</v>
      </c>
      <c r="S225" s="1" t="str">
        <v/>
      </c>
    </row>
    <row r="226" spans="1:19" x14ac:dyDescent="0.25">
      <c r="A226" s="369" t="str">
        <v/>
      </c>
      <c r="H226" s="393" t="str">
        <f t="shared" si="18"/>
        <v/>
      </c>
      <c r="I226" s="393" t="str">
        <f t="shared" si="19"/>
        <v/>
      </c>
      <c r="J226" s="393" t="str">
        <f t="shared" si="20"/>
        <v/>
      </c>
      <c r="K226" s="393" t="str">
        <f t="shared" si="21"/>
        <v/>
      </c>
      <c r="O226" s="369">
        <v>205</v>
      </c>
      <c r="P226" t="s">
        <v>1123</v>
      </c>
      <c r="Q226" s="5">
        <v>12.71</v>
      </c>
      <c r="S226" s="1" t="str">
        <v/>
      </c>
    </row>
    <row r="227" spans="1:19" x14ac:dyDescent="0.25">
      <c r="A227" s="369" t="str">
        <v/>
      </c>
      <c r="H227" s="393" t="str">
        <f t="shared" si="18"/>
        <v/>
      </c>
      <c r="I227" s="393" t="str">
        <f t="shared" si="19"/>
        <v/>
      </c>
      <c r="J227" s="393" t="str">
        <f t="shared" si="20"/>
        <v/>
      </c>
      <c r="K227" s="393" t="str">
        <f t="shared" si="21"/>
        <v/>
      </c>
      <c r="O227" s="369">
        <v>206</v>
      </c>
      <c r="P227" t="s">
        <v>1124</v>
      </c>
      <c r="Q227" s="5">
        <v>14.52</v>
      </c>
      <c r="S227" s="1" t="str">
        <v/>
      </c>
    </row>
    <row r="228" spans="1:19" x14ac:dyDescent="0.25">
      <c r="A228" s="369" t="str">
        <v/>
      </c>
      <c r="H228" s="393" t="str">
        <f t="shared" si="18"/>
        <v/>
      </c>
      <c r="I228" s="393" t="str">
        <f t="shared" si="19"/>
        <v/>
      </c>
      <c r="J228" s="393" t="str">
        <f t="shared" si="20"/>
        <v/>
      </c>
      <c r="K228" s="393" t="str">
        <f t="shared" si="21"/>
        <v/>
      </c>
      <c r="O228" s="369">
        <v>207</v>
      </c>
      <c r="P228" t="s">
        <v>1125</v>
      </c>
      <c r="Q228" s="5">
        <v>15.73</v>
      </c>
      <c r="S228" s="1" t="str">
        <v/>
      </c>
    </row>
    <row r="229" spans="1:19" x14ac:dyDescent="0.25">
      <c r="A229" s="369" t="str">
        <v/>
      </c>
      <c r="H229" s="393" t="str">
        <f t="shared" si="18"/>
        <v/>
      </c>
      <c r="I229" s="393" t="str">
        <f t="shared" si="19"/>
        <v/>
      </c>
      <c r="J229" s="393" t="str">
        <f t="shared" si="20"/>
        <v/>
      </c>
      <c r="K229" s="393" t="str">
        <f t="shared" si="21"/>
        <v/>
      </c>
      <c r="O229" s="369">
        <v>208</v>
      </c>
      <c r="P229" t="s">
        <v>1126</v>
      </c>
      <c r="Q229" s="5">
        <v>15.13</v>
      </c>
      <c r="S229" s="1" t="str">
        <v/>
      </c>
    </row>
    <row r="230" spans="1:19" x14ac:dyDescent="0.25">
      <c r="A230" s="369" t="str">
        <v/>
      </c>
      <c r="H230" s="393" t="str">
        <f t="shared" si="18"/>
        <v/>
      </c>
      <c r="I230" s="393" t="str">
        <f t="shared" si="19"/>
        <v/>
      </c>
      <c r="J230" s="393" t="str">
        <f t="shared" si="20"/>
        <v/>
      </c>
      <c r="K230" s="393" t="str">
        <f t="shared" si="21"/>
        <v/>
      </c>
      <c r="O230" s="369">
        <v>209</v>
      </c>
      <c r="P230" t="s">
        <v>1127</v>
      </c>
      <c r="Q230" s="5">
        <v>16.34</v>
      </c>
      <c r="S230" s="1" t="str">
        <v/>
      </c>
    </row>
    <row r="231" spans="1:19" x14ac:dyDescent="0.25">
      <c r="A231" s="369" t="str">
        <v/>
      </c>
      <c r="H231" s="393" t="str">
        <f t="shared" si="18"/>
        <v/>
      </c>
      <c r="I231" s="393" t="str">
        <f t="shared" si="19"/>
        <v/>
      </c>
      <c r="J231" s="393" t="str">
        <f t="shared" si="20"/>
        <v/>
      </c>
      <c r="K231" s="393" t="str">
        <f t="shared" si="21"/>
        <v/>
      </c>
      <c r="O231" s="369">
        <v>210</v>
      </c>
      <c r="P231" t="s">
        <v>1128</v>
      </c>
      <c r="Q231" s="5">
        <v>10.29</v>
      </c>
      <c r="S231" s="1" t="str">
        <v/>
      </c>
    </row>
    <row r="232" spans="1:19" x14ac:dyDescent="0.25">
      <c r="A232" s="369" t="str">
        <v/>
      </c>
      <c r="H232" s="393" t="str">
        <f t="shared" si="18"/>
        <v/>
      </c>
      <c r="I232" s="393" t="str">
        <f t="shared" si="19"/>
        <v/>
      </c>
      <c r="J232" s="393" t="str">
        <f t="shared" si="20"/>
        <v/>
      </c>
      <c r="K232" s="393" t="str">
        <f t="shared" si="21"/>
        <v/>
      </c>
      <c r="O232" s="369">
        <v>211</v>
      </c>
      <c r="P232" t="s">
        <v>1129</v>
      </c>
      <c r="Q232" s="5">
        <v>11.5</v>
      </c>
      <c r="S232" s="1" t="str">
        <v/>
      </c>
    </row>
    <row r="233" spans="1:19" x14ac:dyDescent="0.25">
      <c r="A233" s="369" t="str">
        <v/>
      </c>
      <c r="H233" s="393" t="str">
        <f t="shared" si="18"/>
        <v/>
      </c>
      <c r="I233" s="393" t="str">
        <f t="shared" si="19"/>
        <v/>
      </c>
      <c r="J233" s="393" t="str">
        <f t="shared" si="20"/>
        <v/>
      </c>
      <c r="K233" s="393" t="str">
        <f t="shared" si="21"/>
        <v/>
      </c>
      <c r="O233" s="369">
        <v>212</v>
      </c>
      <c r="P233" t="s">
        <v>1130</v>
      </c>
      <c r="Q233" s="5">
        <v>17.55</v>
      </c>
      <c r="S233" s="1" t="str">
        <v/>
      </c>
    </row>
    <row r="234" spans="1:19" x14ac:dyDescent="0.25">
      <c r="A234" s="369" t="str">
        <v/>
      </c>
      <c r="H234" s="393" t="str">
        <f t="shared" si="18"/>
        <v/>
      </c>
      <c r="I234" s="393" t="str">
        <f t="shared" si="19"/>
        <v/>
      </c>
      <c r="J234" s="393" t="str">
        <f t="shared" si="20"/>
        <v/>
      </c>
      <c r="K234" s="393" t="str">
        <f t="shared" si="21"/>
        <v/>
      </c>
      <c r="O234" s="369">
        <v>213</v>
      </c>
      <c r="P234" t="s">
        <v>1131</v>
      </c>
      <c r="Q234" s="5">
        <v>19.97</v>
      </c>
      <c r="S234" s="1" t="str">
        <v/>
      </c>
    </row>
    <row r="235" spans="1:19" x14ac:dyDescent="0.25">
      <c r="A235" s="369" t="str">
        <v/>
      </c>
      <c r="H235" s="393" t="str">
        <f t="shared" si="18"/>
        <v/>
      </c>
      <c r="I235" s="393" t="str">
        <f t="shared" si="19"/>
        <v/>
      </c>
      <c r="J235" s="393" t="str">
        <f t="shared" si="20"/>
        <v/>
      </c>
      <c r="K235" s="393" t="str">
        <f t="shared" si="21"/>
        <v/>
      </c>
      <c r="O235" s="369">
        <v>214</v>
      </c>
      <c r="P235" t="s">
        <v>1132</v>
      </c>
      <c r="Q235" s="5">
        <v>21.18</v>
      </c>
      <c r="S235" s="1" t="str">
        <v/>
      </c>
    </row>
    <row r="236" spans="1:19" x14ac:dyDescent="0.25">
      <c r="A236" s="369" t="str">
        <v/>
      </c>
      <c r="H236" s="393" t="str">
        <f t="shared" si="18"/>
        <v/>
      </c>
      <c r="I236" s="393" t="str">
        <f t="shared" si="19"/>
        <v/>
      </c>
      <c r="J236" s="393" t="str">
        <f t="shared" si="20"/>
        <v/>
      </c>
      <c r="K236" s="393" t="str">
        <f t="shared" si="21"/>
        <v/>
      </c>
      <c r="O236" s="369">
        <v>215</v>
      </c>
      <c r="P236" t="s">
        <v>1402</v>
      </c>
      <c r="Q236" s="5">
        <v>10.29</v>
      </c>
      <c r="S236" s="1" t="str">
        <v/>
      </c>
    </row>
    <row r="237" spans="1:19" x14ac:dyDescent="0.25">
      <c r="A237" s="369" t="str">
        <v/>
      </c>
      <c r="H237" s="393" t="str">
        <f t="shared" si="18"/>
        <v/>
      </c>
      <c r="I237" s="393" t="str">
        <f t="shared" si="19"/>
        <v/>
      </c>
      <c r="J237" s="393" t="str">
        <f t="shared" si="20"/>
        <v/>
      </c>
      <c r="K237" s="393" t="str">
        <f t="shared" si="21"/>
        <v/>
      </c>
      <c r="O237" s="369">
        <v>216</v>
      </c>
      <c r="P237" t="s">
        <v>1403</v>
      </c>
      <c r="Q237" s="5">
        <v>11.5</v>
      </c>
      <c r="S237" s="1" t="str">
        <v/>
      </c>
    </row>
    <row r="238" spans="1:19" x14ac:dyDescent="0.25">
      <c r="A238" s="369" t="str">
        <v/>
      </c>
      <c r="H238" s="393" t="str">
        <f t="shared" si="18"/>
        <v/>
      </c>
      <c r="I238" s="393" t="str">
        <f t="shared" si="19"/>
        <v/>
      </c>
      <c r="J238" s="393" t="str">
        <f t="shared" si="20"/>
        <v/>
      </c>
      <c r="K238" s="393" t="str">
        <f t="shared" si="21"/>
        <v/>
      </c>
      <c r="O238" s="369">
        <v>217</v>
      </c>
      <c r="P238" t="s">
        <v>1404</v>
      </c>
      <c r="Q238" s="5">
        <v>17.55</v>
      </c>
      <c r="S238" s="1" t="str">
        <v/>
      </c>
    </row>
    <row r="239" spans="1:19" x14ac:dyDescent="0.25">
      <c r="A239" s="369" t="str">
        <v/>
      </c>
      <c r="H239" s="393" t="str">
        <f t="shared" si="18"/>
        <v/>
      </c>
      <c r="I239" s="393" t="str">
        <f t="shared" si="19"/>
        <v/>
      </c>
      <c r="J239" s="393" t="str">
        <f t="shared" si="20"/>
        <v/>
      </c>
      <c r="K239" s="393" t="str">
        <f t="shared" si="21"/>
        <v/>
      </c>
      <c r="O239" s="369">
        <v>218</v>
      </c>
      <c r="P239" t="s">
        <v>1405</v>
      </c>
      <c r="Q239" s="5">
        <v>19.97</v>
      </c>
      <c r="S239" s="1" t="str">
        <v/>
      </c>
    </row>
    <row r="240" spans="1:19" x14ac:dyDescent="0.25">
      <c r="A240" s="369" t="str">
        <v/>
      </c>
      <c r="H240" s="393" t="str">
        <f t="shared" si="18"/>
        <v/>
      </c>
      <c r="I240" s="393" t="str">
        <f t="shared" si="19"/>
        <v/>
      </c>
      <c r="J240" s="393" t="str">
        <f t="shared" si="20"/>
        <v/>
      </c>
      <c r="K240" s="393" t="str">
        <f t="shared" si="21"/>
        <v/>
      </c>
      <c r="O240" s="369">
        <v>219</v>
      </c>
      <c r="P240" t="s">
        <v>1406</v>
      </c>
      <c r="Q240" s="5">
        <v>21.18</v>
      </c>
      <c r="S240" s="1" t="str">
        <v/>
      </c>
    </row>
    <row r="241" spans="1:19" x14ac:dyDescent="0.25">
      <c r="A241" s="369" t="str">
        <v/>
      </c>
      <c r="H241" s="393" t="str">
        <f t="shared" si="18"/>
        <v/>
      </c>
      <c r="I241" s="393" t="str">
        <f t="shared" si="19"/>
        <v/>
      </c>
      <c r="J241" s="393" t="str">
        <f t="shared" si="20"/>
        <v/>
      </c>
      <c r="K241" s="393" t="str">
        <f t="shared" si="21"/>
        <v/>
      </c>
      <c r="O241" s="369">
        <v>220</v>
      </c>
      <c r="P241" t="s">
        <v>1407</v>
      </c>
      <c r="Q241" s="5">
        <v>8.42</v>
      </c>
      <c r="S241" s="1" t="str">
        <v/>
      </c>
    </row>
    <row r="242" spans="1:19" x14ac:dyDescent="0.25">
      <c r="A242" s="369" t="str">
        <v/>
      </c>
      <c r="H242" s="393" t="str">
        <f t="shared" si="18"/>
        <v/>
      </c>
      <c r="I242" s="393" t="str">
        <f t="shared" si="19"/>
        <v/>
      </c>
      <c r="J242" s="393" t="str">
        <f t="shared" si="20"/>
        <v/>
      </c>
      <c r="K242" s="393" t="str">
        <f t="shared" si="21"/>
        <v/>
      </c>
      <c r="O242" s="369">
        <v>221</v>
      </c>
      <c r="P242" t="s">
        <v>1408</v>
      </c>
      <c r="Q242" s="5">
        <v>10.4</v>
      </c>
      <c r="S242" s="1" t="str">
        <v/>
      </c>
    </row>
    <row r="243" spans="1:19" x14ac:dyDescent="0.25">
      <c r="A243" s="369" t="str">
        <v/>
      </c>
      <c r="H243" s="393" t="str">
        <f t="shared" si="18"/>
        <v/>
      </c>
      <c r="I243" s="393" t="str">
        <f t="shared" si="19"/>
        <v/>
      </c>
      <c r="J243" s="393" t="str">
        <f t="shared" si="20"/>
        <v/>
      </c>
      <c r="K243" s="393" t="str">
        <f t="shared" si="21"/>
        <v/>
      </c>
      <c r="O243" s="369">
        <v>222</v>
      </c>
      <c r="P243" t="s">
        <v>1133</v>
      </c>
      <c r="Q243" s="5">
        <v>15.73</v>
      </c>
      <c r="S243" s="1" t="str">
        <v/>
      </c>
    </row>
    <row r="244" spans="1:19" x14ac:dyDescent="0.25">
      <c r="A244" s="369" t="str">
        <v/>
      </c>
      <c r="H244" s="393" t="str">
        <f t="shared" si="18"/>
        <v/>
      </c>
      <c r="I244" s="393" t="str">
        <f t="shared" si="19"/>
        <v/>
      </c>
      <c r="J244" s="393" t="str">
        <f t="shared" si="20"/>
        <v/>
      </c>
      <c r="K244" s="393" t="str">
        <f t="shared" si="21"/>
        <v/>
      </c>
      <c r="O244" s="369">
        <v>223</v>
      </c>
      <c r="P244" t="s">
        <v>1134</v>
      </c>
      <c r="Q244" s="5">
        <v>16.940000000000001</v>
      </c>
      <c r="S244" s="1" t="str">
        <v/>
      </c>
    </row>
    <row r="245" spans="1:19" x14ac:dyDescent="0.25">
      <c r="A245" s="369" t="str">
        <v/>
      </c>
      <c r="H245" s="393" t="str">
        <f t="shared" si="18"/>
        <v/>
      </c>
      <c r="I245" s="393" t="str">
        <f t="shared" si="19"/>
        <v/>
      </c>
      <c r="J245" s="393" t="str">
        <f t="shared" si="20"/>
        <v/>
      </c>
      <c r="K245" s="393" t="str">
        <f t="shared" si="21"/>
        <v/>
      </c>
      <c r="O245" s="369">
        <v>224</v>
      </c>
      <c r="P245" t="s">
        <v>1135</v>
      </c>
      <c r="Q245" s="5">
        <v>18.149999999999999</v>
      </c>
      <c r="S245" s="1" t="str">
        <v/>
      </c>
    </row>
    <row r="246" spans="1:19" x14ac:dyDescent="0.25">
      <c r="A246" s="369" t="str">
        <v/>
      </c>
      <c r="H246" s="393" t="str">
        <f t="shared" si="18"/>
        <v/>
      </c>
      <c r="I246" s="393" t="str">
        <f t="shared" si="19"/>
        <v/>
      </c>
      <c r="J246" s="393" t="str">
        <f t="shared" si="20"/>
        <v/>
      </c>
      <c r="K246" s="393" t="str">
        <f t="shared" si="21"/>
        <v/>
      </c>
      <c r="O246" s="369">
        <v>225</v>
      </c>
      <c r="P246" t="s">
        <v>1136</v>
      </c>
      <c r="Q246" s="5">
        <v>24.2</v>
      </c>
      <c r="S246" s="1" t="str">
        <v/>
      </c>
    </row>
    <row r="247" spans="1:19" x14ac:dyDescent="0.25">
      <c r="A247" s="369" t="str">
        <v/>
      </c>
      <c r="H247" s="393" t="str">
        <f t="shared" si="18"/>
        <v/>
      </c>
      <c r="I247" s="393" t="str">
        <f t="shared" si="19"/>
        <v/>
      </c>
      <c r="J247" s="393" t="str">
        <f t="shared" si="20"/>
        <v/>
      </c>
      <c r="K247" s="393" t="str">
        <f t="shared" si="21"/>
        <v/>
      </c>
      <c r="O247" s="369">
        <v>226</v>
      </c>
      <c r="P247" t="s">
        <v>1137</v>
      </c>
      <c r="Q247" s="5">
        <v>26.62</v>
      </c>
      <c r="S247" s="1" t="str">
        <v/>
      </c>
    </row>
    <row r="248" spans="1:19" x14ac:dyDescent="0.25">
      <c r="A248" s="369" t="str">
        <v/>
      </c>
      <c r="H248" s="393" t="str">
        <f t="shared" si="18"/>
        <v/>
      </c>
      <c r="I248" s="393" t="str">
        <f t="shared" si="19"/>
        <v/>
      </c>
      <c r="J248" s="393" t="str">
        <f t="shared" si="20"/>
        <v/>
      </c>
      <c r="K248" s="393" t="str">
        <f t="shared" si="21"/>
        <v/>
      </c>
      <c r="O248" s="369">
        <v>227</v>
      </c>
      <c r="P248" t="s">
        <v>1138</v>
      </c>
      <c r="Q248" s="5">
        <v>29.04</v>
      </c>
      <c r="S248" s="1" t="str">
        <v/>
      </c>
    </row>
    <row r="249" spans="1:19" x14ac:dyDescent="0.25">
      <c r="A249" s="369" t="str">
        <v/>
      </c>
      <c r="H249" s="393" t="str">
        <f t="shared" si="18"/>
        <v/>
      </c>
      <c r="I249" s="393" t="str">
        <f t="shared" si="19"/>
        <v/>
      </c>
      <c r="J249" s="393" t="str">
        <f t="shared" si="20"/>
        <v/>
      </c>
      <c r="K249" s="393" t="str">
        <f t="shared" si="21"/>
        <v/>
      </c>
      <c r="O249" s="369">
        <v>228</v>
      </c>
      <c r="P249" t="s">
        <v>1139</v>
      </c>
      <c r="Q249" s="5">
        <v>60.5</v>
      </c>
      <c r="S249" s="1" t="str">
        <v/>
      </c>
    </row>
    <row r="250" spans="1:19" x14ac:dyDescent="0.25">
      <c r="A250" s="369" t="str">
        <v/>
      </c>
      <c r="H250" s="393" t="str">
        <f t="shared" si="18"/>
        <v/>
      </c>
      <c r="I250" s="393" t="str">
        <f t="shared" si="19"/>
        <v/>
      </c>
      <c r="J250" s="393" t="str">
        <f t="shared" si="20"/>
        <v/>
      </c>
      <c r="K250" s="393" t="str">
        <f t="shared" si="21"/>
        <v/>
      </c>
      <c r="O250" s="369">
        <v>229</v>
      </c>
      <c r="P250" t="s">
        <v>1140</v>
      </c>
      <c r="Q250" s="5">
        <v>66.55</v>
      </c>
      <c r="S250" s="1" t="str">
        <v/>
      </c>
    </row>
    <row r="251" spans="1:19" x14ac:dyDescent="0.25">
      <c r="A251" s="369" t="str">
        <v/>
      </c>
      <c r="H251" s="393" t="str">
        <f t="shared" si="18"/>
        <v/>
      </c>
      <c r="I251" s="393" t="str">
        <f t="shared" si="19"/>
        <v/>
      </c>
      <c r="J251" s="393" t="str">
        <f t="shared" si="20"/>
        <v/>
      </c>
      <c r="K251" s="393" t="str">
        <f t="shared" si="21"/>
        <v/>
      </c>
      <c r="O251" s="369">
        <v>230</v>
      </c>
      <c r="P251" t="s">
        <v>1141</v>
      </c>
      <c r="Q251" s="5">
        <v>18.149999999999999</v>
      </c>
      <c r="S251" s="1" t="str">
        <v/>
      </c>
    </row>
    <row r="252" spans="1:19" x14ac:dyDescent="0.25">
      <c r="A252" s="369" t="str">
        <v/>
      </c>
      <c r="H252" s="393" t="str">
        <f t="shared" si="18"/>
        <v/>
      </c>
      <c r="I252" s="393" t="str">
        <f t="shared" si="19"/>
        <v/>
      </c>
      <c r="J252" s="393" t="str">
        <f t="shared" si="20"/>
        <v/>
      </c>
      <c r="K252" s="393" t="str">
        <f t="shared" si="21"/>
        <v/>
      </c>
      <c r="O252" s="369">
        <v>231</v>
      </c>
      <c r="P252" t="s">
        <v>1142</v>
      </c>
      <c r="Q252" s="5">
        <v>19.36</v>
      </c>
      <c r="S252" s="1" t="str">
        <v/>
      </c>
    </row>
    <row r="253" spans="1:19" x14ac:dyDescent="0.25">
      <c r="A253" s="369" t="str">
        <v/>
      </c>
      <c r="H253" s="393" t="str">
        <f t="shared" si="18"/>
        <v/>
      </c>
      <c r="I253" s="393" t="str">
        <f t="shared" si="19"/>
        <v/>
      </c>
      <c r="J253" s="393" t="str">
        <f t="shared" si="20"/>
        <v/>
      </c>
      <c r="K253" s="393" t="str">
        <f t="shared" si="21"/>
        <v/>
      </c>
      <c r="O253" s="369">
        <v>232</v>
      </c>
      <c r="P253" t="s">
        <v>1143</v>
      </c>
      <c r="Q253" s="5">
        <v>18.149999999999999</v>
      </c>
      <c r="S253" s="1" t="str">
        <v/>
      </c>
    </row>
    <row r="254" spans="1:19" x14ac:dyDescent="0.25">
      <c r="A254" s="369" t="str">
        <v/>
      </c>
      <c r="H254" s="393" t="str">
        <f t="shared" si="18"/>
        <v/>
      </c>
      <c r="I254" s="393" t="str">
        <f t="shared" si="19"/>
        <v/>
      </c>
      <c r="J254" s="393" t="str">
        <f t="shared" si="20"/>
        <v/>
      </c>
      <c r="K254" s="393" t="str">
        <f t="shared" si="21"/>
        <v/>
      </c>
      <c r="O254" s="369">
        <v>233</v>
      </c>
      <c r="P254" t="s">
        <v>1144</v>
      </c>
      <c r="Q254" s="5">
        <v>19.36</v>
      </c>
      <c r="S254" s="1" t="str">
        <v/>
      </c>
    </row>
    <row r="255" spans="1:19" x14ac:dyDescent="0.25">
      <c r="A255" s="369" t="str">
        <v/>
      </c>
      <c r="H255" s="393" t="str">
        <f t="shared" si="18"/>
        <v/>
      </c>
      <c r="I255" s="393" t="str">
        <f t="shared" si="19"/>
        <v/>
      </c>
      <c r="J255" s="393" t="str">
        <f t="shared" si="20"/>
        <v/>
      </c>
      <c r="K255" s="393" t="str">
        <f t="shared" si="21"/>
        <v/>
      </c>
      <c r="O255" s="369">
        <v>234</v>
      </c>
      <c r="P255" t="s">
        <v>1145</v>
      </c>
      <c r="Q255" s="5">
        <v>19.36</v>
      </c>
      <c r="S255" s="1" t="str">
        <v/>
      </c>
    </row>
    <row r="256" spans="1:19" x14ac:dyDescent="0.25">
      <c r="A256" s="369" t="str">
        <v/>
      </c>
      <c r="H256" s="393" t="str">
        <f t="shared" si="18"/>
        <v/>
      </c>
      <c r="I256" s="393" t="str">
        <f t="shared" si="19"/>
        <v/>
      </c>
      <c r="J256" s="393" t="str">
        <f t="shared" si="20"/>
        <v/>
      </c>
      <c r="K256" s="393" t="str">
        <f t="shared" si="21"/>
        <v/>
      </c>
      <c r="O256" s="369">
        <v>235</v>
      </c>
      <c r="P256" t="s">
        <v>1146</v>
      </c>
      <c r="Q256" s="5">
        <v>19.36</v>
      </c>
      <c r="S256" s="1" t="str">
        <v/>
      </c>
    </row>
    <row r="257" spans="1:19" x14ac:dyDescent="0.25">
      <c r="A257" s="369" t="str">
        <v/>
      </c>
      <c r="H257" s="393" t="str">
        <f t="shared" si="18"/>
        <v/>
      </c>
      <c r="I257" s="393" t="str">
        <f t="shared" si="19"/>
        <v/>
      </c>
      <c r="J257" s="393" t="str">
        <f t="shared" si="20"/>
        <v/>
      </c>
      <c r="K257" s="393" t="str">
        <f t="shared" si="21"/>
        <v/>
      </c>
      <c r="O257" s="369">
        <v>236</v>
      </c>
      <c r="P257" t="s">
        <v>1147</v>
      </c>
      <c r="Q257" s="5">
        <v>21.18</v>
      </c>
      <c r="S257" s="1" t="str">
        <v/>
      </c>
    </row>
    <row r="258" spans="1:19" x14ac:dyDescent="0.25">
      <c r="A258" s="369" t="str">
        <v/>
      </c>
      <c r="H258" s="393" t="str">
        <f t="shared" si="18"/>
        <v/>
      </c>
      <c r="I258" s="393" t="str">
        <f t="shared" si="19"/>
        <v/>
      </c>
      <c r="J258" s="393" t="str">
        <f t="shared" si="20"/>
        <v/>
      </c>
      <c r="K258" s="393" t="str">
        <f t="shared" si="21"/>
        <v/>
      </c>
      <c r="O258" s="369">
        <v>237</v>
      </c>
      <c r="P258" t="s">
        <v>1345</v>
      </c>
      <c r="Q258" s="5">
        <v>19.36</v>
      </c>
      <c r="S258" s="1" t="str">
        <v/>
      </c>
    </row>
    <row r="259" spans="1:19" x14ac:dyDescent="0.25">
      <c r="A259" s="369" t="str">
        <v/>
      </c>
      <c r="H259" s="393" t="str">
        <f t="shared" si="18"/>
        <v/>
      </c>
      <c r="I259" s="393" t="str">
        <f t="shared" si="19"/>
        <v/>
      </c>
      <c r="J259" s="393" t="str">
        <f t="shared" si="20"/>
        <v/>
      </c>
      <c r="K259" s="393" t="str">
        <f t="shared" si="21"/>
        <v/>
      </c>
      <c r="O259" s="369">
        <v>238</v>
      </c>
      <c r="P259" t="s">
        <v>1346</v>
      </c>
      <c r="Q259" s="5">
        <v>21.78</v>
      </c>
      <c r="S259" s="1" t="str">
        <v/>
      </c>
    </row>
    <row r="260" spans="1:19" x14ac:dyDescent="0.25">
      <c r="A260" s="369" t="str">
        <v/>
      </c>
      <c r="H260" s="393" t="str">
        <f t="shared" si="18"/>
        <v/>
      </c>
      <c r="I260" s="393" t="str">
        <f t="shared" si="19"/>
        <v/>
      </c>
      <c r="J260" s="393" t="str">
        <f t="shared" si="20"/>
        <v/>
      </c>
      <c r="K260" s="393" t="str">
        <f t="shared" si="21"/>
        <v/>
      </c>
      <c r="O260" s="369">
        <v>239</v>
      </c>
      <c r="P260" t="s">
        <v>1148</v>
      </c>
      <c r="Q260" s="5">
        <v>8.25</v>
      </c>
      <c r="S260" s="1" t="str">
        <v/>
      </c>
    </row>
    <row r="261" spans="1:19" x14ac:dyDescent="0.25">
      <c r="A261" s="369" t="str">
        <v/>
      </c>
      <c r="H261" s="393" t="str">
        <f t="shared" si="18"/>
        <v/>
      </c>
      <c r="I261" s="393" t="str">
        <f t="shared" si="19"/>
        <v/>
      </c>
      <c r="J261" s="393" t="str">
        <f t="shared" si="20"/>
        <v/>
      </c>
      <c r="K261" s="393" t="str">
        <f t="shared" si="21"/>
        <v/>
      </c>
      <c r="O261" s="369">
        <v>240</v>
      </c>
      <c r="P261" t="s">
        <v>1149</v>
      </c>
      <c r="Q261" s="5">
        <v>10.45</v>
      </c>
      <c r="S261" s="1" t="str">
        <v/>
      </c>
    </row>
    <row r="262" spans="1:19" x14ac:dyDescent="0.25">
      <c r="A262" s="369" t="str">
        <v/>
      </c>
      <c r="H262" s="393" t="str">
        <f t="shared" si="18"/>
        <v/>
      </c>
      <c r="I262" s="393" t="str">
        <f t="shared" si="19"/>
        <v/>
      </c>
      <c r="J262" s="393" t="str">
        <f t="shared" si="20"/>
        <v/>
      </c>
      <c r="K262" s="393" t="str">
        <f t="shared" si="21"/>
        <v/>
      </c>
      <c r="O262" s="369">
        <v>241</v>
      </c>
      <c r="P262" t="s">
        <v>1150</v>
      </c>
      <c r="Q262" s="5">
        <v>11</v>
      </c>
      <c r="S262" s="1" t="str">
        <v/>
      </c>
    </row>
    <row r="263" spans="1:19" x14ac:dyDescent="0.25">
      <c r="A263" s="369" t="str">
        <v/>
      </c>
      <c r="H263" s="393" t="str">
        <f t="shared" si="18"/>
        <v/>
      </c>
      <c r="I263" s="393" t="str">
        <f t="shared" si="19"/>
        <v/>
      </c>
      <c r="J263" s="393" t="str">
        <f t="shared" si="20"/>
        <v/>
      </c>
      <c r="K263" s="393" t="str">
        <f t="shared" si="21"/>
        <v/>
      </c>
      <c r="O263" s="369">
        <v>242</v>
      </c>
      <c r="P263" t="s">
        <v>1151</v>
      </c>
      <c r="Q263" s="5">
        <v>12.1</v>
      </c>
      <c r="S263" s="1" t="str">
        <v/>
      </c>
    </row>
    <row r="264" spans="1:19" x14ac:dyDescent="0.25">
      <c r="A264" s="369" t="str">
        <v/>
      </c>
      <c r="H264" s="393" t="str">
        <f t="shared" si="18"/>
        <v/>
      </c>
      <c r="I264" s="393" t="str">
        <f t="shared" si="19"/>
        <v/>
      </c>
      <c r="J264" s="393" t="str">
        <f t="shared" si="20"/>
        <v/>
      </c>
      <c r="K264" s="393" t="str">
        <f t="shared" si="21"/>
        <v/>
      </c>
      <c r="O264" s="369">
        <v>243</v>
      </c>
      <c r="P264" t="s">
        <v>1152</v>
      </c>
      <c r="Q264" s="5">
        <v>13.2</v>
      </c>
      <c r="S264" s="1" t="str">
        <v/>
      </c>
    </row>
    <row r="265" spans="1:19" x14ac:dyDescent="0.25">
      <c r="A265" s="369" t="str">
        <v/>
      </c>
      <c r="H265" s="393" t="str">
        <f t="shared" si="18"/>
        <v/>
      </c>
      <c r="I265" s="393" t="str">
        <f t="shared" si="19"/>
        <v/>
      </c>
      <c r="J265" s="393" t="str">
        <f t="shared" si="20"/>
        <v/>
      </c>
      <c r="K265" s="393" t="str">
        <f t="shared" si="21"/>
        <v/>
      </c>
      <c r="O265" s="369">
        <v>244</v>
      </c>
      <c r="P265" t="s">
        <v>1153</v>
      </c>
      <c r="Q265" s="5">
        <v>16.5</v>
      </c>
      <c r="S265" s="1" t="str">
        <v/>
      </c>
    </row>
    <row r="266" spans="1:19" x14ac:dyDescent="0.25">
      <c r="A266" s="369" t="str">
        <v/>
      </c>
      <c r="H266" s="393" t="str">
        <f t="shared" si="18"/>
        <v/>
      </c>
      <c r="I266" s="393" t="str">
        <f t="shared" si="19"/>
        <v/>
      </c>
      <c r="J266" s="393" t="str">
        <f t="shared" si="20"/>
        <v/>
      </c>
      <c r="K266" s="393" t="str">
        <f t="shared" si="21"/>
        <v/>
      </c>
      <c r="O266" s="369">
        <v>245</v>
      </c>
      <c r="P266" t="s">
        <v>1154</v>
      </c>
      <c r="Q266" s="5">
        <v>18.149999999999999</v>
      </c>
      <c r="S266" s="1" t="str">
        <v/>
      </c>
    </row>
    <row r="267" spans="1:19" x14ac:dyDescent="0.25">
      <c r="A267" s="369" t="str">
        <v/>
      </c>
      <c r="H267" s="393" t="str">
        <f t="shared" si="18"/>
        <v/>
      </c>
      <c r="I267" s="393" t="str">
        <f t="shared" si="19"/>
        <v/>
      </c>
      <c r="J267" s="393" t="str">
        <f t="shared" si="20"/>
        <v/>
      </c>
      <c r="K267" s="393" t="str">
        <f t="shared" si="21"/>
        <v/>
      </c>
      <c r="O267" s="369">
        <v>246</v>
      </c>
      <c r="P267" t="s">
        <v>1155</v>
      </c>
      <c r="Q267" s="5">
        <v>23.1</v>
      </c>
      <c r="S267" s="1" t="str">
        <v/>
      </c>
    </row>
    <row r="268" spans="1:19" x14ac:dyDescent="0.25">
      <c r="A268" s="369" t="str">
        <v/>
      </c>
      <c r="H268" s="393" t="str">
        <f t="shared" si="18"/>
        <v/>
      </c>
      <c r="I268" s="393" t="str">
        <f t="shared" si="19"/>
        <v/>
      </c>
      <c r="J268" s="393" t="str">
        <f t="shared" si="20"/>
        <v/>
      </c>
      <c r="K268" s="393" t="str">
        <f t="shared" si="21"/>
        <v/>
      </c>
      <c r="O268" s="369">
        <v>247</v>
      </c>
      <c r="P268" t="s">
        <v>1156</v>
      </c>
      <c r="Q268" s="5">
        <v>27.5</v>
      </c>
      <c r="S268" s="1" t="str">
        <v/>
      </c>
    </row>
    <row r="269" spans="1:19" x14ac:dyDescent="0.25">
      <c r="A269" s="369" t="str">
        <v/>
      </c>
      <c r="H269" s="393" t="str">
        <f t="shared" si="18"/>
        <v/>
      </c>
      <c r="I269" s="393" t="str">
        <f t="shared" si="19"/>
        <v/>
      </c>
      <c r="J269" s="393" t="str">
        <f t="shared" si="20"/>
        <v/>
      </c>
      <c r="K269" s="393" t="str">
        <f t="shared" si="21"/>
        <v/>
      </c>
      <c r="O269" s="369">
        <v>248</v>
      </c>
      <c r="P269" t="s">
        <v>1157</v>
      </c>
      <c r="Q269" s="5">
        <v>9.35</v>
      </c>
      <c r="S269" s="1" t="str">
        <v/>
      </c>
    </row>
    <row r="270" spans="1:19" x14ac:dyDescent="0.25">
      <c r="A270" s="369" t="str">
        <v/>
      </c>
      <c r="H270" s="393" t="str">
        <f t="shared" si="18"/>
        <v/>
      </c>
      <c r="I270" s="393" t="str">
        <f t="shared" si="19"/>
        <v/>
      </c>
      <c r="J270" s="393" t="str">
        <f t="shared" si="20"/>
        <v/>
      </c>
      <c r="K270" s="393" t="str">
        <f t="shared" si="21"/>
        <v/>
      </c>
      <c r="O270" s="369">
        <v>249</v>
      </c>
      <c r="P270" t="s">
        <v>1158</v>
      </c>
      <c r="Q270" s="5">
        <v>11.55</v>
      </c>
      <c r="S270" s="1" t="str">
        <v/>
      </c>
    </row>
    <row r="271" spans="1:19" x14ac:dyDescent="0.25">
      <c r="A271" s="369" t="str">
        <v/>
      </c>
      <c r="H271" s="393" t="str">
        <f t="shared" si="18"/>
        <v/>
      </c>
      <c r="I271" s="393" t="str">
        <f t="shared" si="19"/>
        <v/>
      </c>
      <c r="J271" s="393" t="str">
        <f t="shared" si="20"/>
        <v/>
      </c>
      <c r="K271" s="393" t="str">
        <f t="shared" si="21"/>
        <v/>
      </c>
      <c r="O271" s="369">
        <v>250</v>
      </c>
      <c r="P271" t="s">
        <v>1159</v>
      </c>
      <c r="Q271" s="5">
        <v>12.1</v>
      </c>
      <c r="S271" s="1" t="str">
        <v/>
      </c>
    </row>
    <row r="272" spans="1:19" x14ac:dyDescent="0.25">
      <c r="A272" s="369" t="str">
        <v/>
      </c>
      <c r="H272" s="393" t="str">
        <f t="shared" si="18"/>
        <v/>
      </c>
      <c r="I272" s="393" t="str">
        <f t="shared" si="19"/>
        <v/>
      </c>
      <c r="J272" s="393" t="str">
        <f t="shared" si="20"/>
        <v/>
      </c>
      <c r="K272" s="393" t="str">
        <f t="shared" si="21"/>
        <v/>
      </c>
      <c r="O272" s="369">
        <v>251</v>
      </c>
      <c r="P272" t="s">
        <v>1160</v>
      </c>
      <c r="Q272" s="5">
        <v>13.2</v>
      </c>
      <c r="S272" s="1" t="str">
        <v/>
      </c>
    </row>
    <row r="273" spans="1:19" x14ac:dyDescent="0.25">
      <c r="A273" s="369" t="str">
        <v/>
      </c>
      <c r="H273" s="393" t="str">
        <f t="shared" si="18"/>
        <v/>
      </c>
      <c r="I273" s="393" t="str">
        <f t="shared" si="19"/>
        <v/>
      </c>
      <c r="J273" s="393" t="str">
        <f t="shared" si="20"/>
        <v/>
      </c>
      <c r="K273" s="393" t="str">
        <f t="shared" si="21"/>
        <v/>
      </c>
      <c r="O273" s="369">
        <v>252</v>
      </c>
      <c r="P273" t="s">
        <v>1161</v>
      </c>
      <c r="Q273" s="5">
        <v>14.3</v>
      </c>
      <c r="S273" s="1" t="str">
        <v/>
      </c>
    </row>
    <row r="274" spans="1:19" x14ac:dyDescent="0.25">
      <c r="A274" s="369" t="str">
        <v/>
      </c>
      <c r="H274" s="393" t="str">
        <f t="shared" si="18"/>
        <v/>
      </c>
      <c r="I274" s="393" t="str">
        <f t="shared" si="19"/>
        <v/>
      </c>
      <c r="J274" s="393" t="str">
        <f t="shared" si="20"/>
        <v/>
      </c>
      <c r="K274" s="393" t="str">
        <f t="shared" si="21"/>
        <v/>
      </c>
      <c r="O274" s="369">
        <v>253</v>
      </c>
      <c r="P274" t="s">
        <v>1162</v>
      </c>
      <c r="Q274" s="5">
        <v>17.600000000000001</v>
      </c>
      <c r="S274" s="1" t="str">
        <v/>
      </c>
    </row>
    <row r="275" spans="1:19" x14ac:dyDescent="0.25">
      <c r="A275" s="369" t="str">
        <v/>
      </c>
      <c r="H275" s="393" t="str">
        <f t="shared" si="18"/>
        <v/>
      </c>
      <c r="I275" s="393" t="str">
        <f t="shared" si="19"/>
        <v/>
      </c>
      <c r="J275" s="393" t="str">
        <f t="shared" si="20"/>
        <v/>
      </c>
      <c r="K275" s="393" t="str">
        <f t="shared" si="21"/>
        <v/>
      </c>
      <c r="O275" s="369">
        <v>254</v>
      </c>
      <c r="P275" t="s">
        <v>1163</v>
      </c>
      <c r="Q275" s="5">
        <v>19.25</v>
      </c>
      <c r="S275" s="1" t="str">
        <v/>
      </c>
    </row>
    <row r="276" spans="1:19" x14ac:dyDescent="0.25">
      <c r="A276" s="369" t="str">
        <v/>
      </c>
      <c r="H276" s="393" t="str">
        <f t="shared" si="18"/>
        <v/>
      </c>
      <c r="I276" s="393" t="str">
        <f t="shared" si="19"/>
        <v/>
      </c>
      <c r="J276" s="393" t="str">
        <f t="shared" si="20"/>
        <v/>
      </c>
      <c r="K276" s="393" t="str">
        <f t="shared" si="21"/>
        <v/>
      </c>
      <c r="O276" s="369">
        <v>255</v>
      </c>
      <c r="P276" t="s">
        <v>1164</v>
      </c>
      <c r="Q276" s="5">
        <v>24.2</v>
      </c>
      <c r="S276" s="1" t="str">
        <v/>
      </c>
    </row>
    <row r="277" spans="1:19" x14ac:dyDescent="0.25">
      <c r="A277" s="369" t="str">
        <v/>
      </c>
      <c r="H277" s="393" t="str">
        <f t="shared" si="18"/>
        <v/>
      </c>
      <c r="I277" s="393" t="str">
        <f t="shared" si="19"/>
        <v/>
      </c>
      <c r="J277" s="393" t="str">
        <f t="shared" si="20"/>
        <v/>
      </c>
      <c r="K277" s="393" t="str">
        <f t="shared" si="21"/>
        <v/>
      </c>
      <c r="O277" s="369">
        <v>256</v>
      </c>
      <c r="P277" t="s">
        <v>1165</v>
      </c>
      <c r="Q277" s="5">
        <v>28.6</v>
      </c>
      <c r="S277" s="1" t="str">
        <v/>
      </c>
    </row>
    <row r="278" spans="1:19" x14ac:dyDescent="0.25">
      <c r="A278" s="369" t="str">
        <v/>
      </c>
      <c r="H278" s="393" t="str">
        <f t="shared" si="18"/>
        <v/>
      </c>
      <c r="I278" s="393" t="str">
        <f t="shared" si="19"/>
        <v/>
      </c>
      <c r="J278" s="393" t="str">
        <f t="shared" si="20"/>
        <v/>
      </c>
      <c r="K278" s="393" t="str">
        <f t="shared" si="21"/>
        <v/>
      </c>
      <c r="O278" s="369">
        <v>257</v>
      </c>
      <c r="P278" t="s">
        <v>1166</v>
      </c>
      <c r="Q278" s="5">
        <v>10.45</v>
      </c>
      <c r="S278" s="1" t="str">
        <v/>
      </c>
    </row>
    <row r="279" spans="1:19" x14ac:dyDescent="0.25">
      <c r="A279" s="369" t="str">
        <v/>
      </c>
      <c r="H279" s="393" t="str">
        <f t="shared" ref="H279:H342" si="22">IF($C279="","",ROUND((($B$2*$F279*($B$5/1000))/$B$6)*(1+IF($B$18="",0,$B$18)),2))</f>
        <v/>
      </c>
      <c r="I279" s="393" t="str">
        <f t="shared" ref="I279:I342" si="23">IF($C279="","",ROUND((($B$3*$F279*($B$5/1000))/$B$6)*(1+IF($B$18="",0,$B$18)),2))</f>
        <v/>
      </c>
      <c r="J279" s="393" t="str">
        <f t="shared" ref="J279:J342" si="24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5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</row>
    <row r="280" spans="1:19" x14ac:dyDescent="0.25">
      <c r="A280" s="369" t="str">
        <v/>
      </c>
      <c r="H280" s="393" t="str">
        <f t="shared" si="22"/>
        <v/>
      </c>
      <c r="I280" s="393" t="str">
        <f t="shared" si="23"/>
        <v/>
      </c>
      <c r="J280" s="393" t="str">
        <f t="shared" si="24"/>
        <v/>
      </c>
      <c r="K280" s="393" t="str">
        <f t="shared" si="25"/>
        <v/>
      </c>
      <c r="O280" s="369">
        <v>259</v>
      </c>
      <c r="P280" t="s">
        <v>1168</v>
      </c>
      <c r="Q280" s="5">
        <v>13.2</v>
      </c>
      <c r="S280" s="1" t="str">
        <v/>
      </c>
    </row>
    <row r="281" spans="1:19" x14ac:dyDescent="0.25">
      <c r="A281" s="369" t="str">
        <v/>
      </c>
      <c r="H281" s="393" t="str">
        <f t="shared" si="22"/>
        <v/>
      </c>
      <c r="I281" s="393" t="str">
        <f t="shared" si="23"/>
        <v/>
      </c>
      <c r="J281" s="393" t="str">
        <f t="shared" si="24"/>
        <v/>
      </c>
      <c r="K281" s="393" t="str">
        <f t="shared" si="25"/>
        <v/>
      </c>
      <c r="O281" s="369">
        <v>260</v>
      </c>
      <c r="P281" t="s">
        <v>1169</v>
      </c>
      <c r="Q281" s="5">
        <v>14.3</v>
      </c>
      <c r="S281" s="1" t="str">
        <v/>
      </c>
    </row>
    <row r="282" spans="1:19" x14ac:dyDescent="0.25">
      <c r="A282" s="369" t="str">
        <v/>
      </c>
      <c r="H282" s="393" t="str">
        <f t="shared" si="22"/>
        <v/>
      </c>
      <c r="I282" s="393" t="str">
        <f t="shared" si="23"/>
        <v/>
      </c>
      <c r="J282" s="393" t="str">
        <f t="shared" si="24"/>
        <v/>
      </c>
      <c r="K282" s="393" t="str">
        <f t="shared" si="25"/>
        <v/>
      </c>
      <c r="O282" s="369">
        <v>261</v>
      </c>
      <c r="P282" t="s">
        <v>1170</v>
      </c>
      <c r="Q282" s="5">
        <v>15.4</v>
      </c>
      <c r="S282" s="1" t="str">
        <v/>
      </c>
    </row>
    <row r="283" spans="1:19" x14ac:dyDescent="0.25">
      <c r="A283" s="369" t="str">
        <v/>
      </c>
      <c r="H283" s="393" t="str">
        <f t="shared" si="22"/>
        <v/>
      </c>
      <c r="I283" s="393" t="str">
        <f t="shared" si="23"/>
        <v/>
      </c>
      <c r="J283" s="393" t="str">
        <f t="shared" si="24"/>
        <v/>
      </c>
      <c r="K283" s="393" t="str">
        <f t="shared" si="25"/>
        <v/>
      </c>
      <c r="O283" s="369">
        <v>262</v>
      </c>
      <c r="P283" t="s">
        <v>1171</v>
      </c>
      <c r="Q283" s="5">
        <v>18.7</v>
      </c>
      <c r="S283" s="1" t="str">
        <v/>
      </c>
    </row>
    <row r="284" spans="1:19" x14ac:dyDescent="0.25">
      <c r="A284" s="369" t="str">
        <v/>
      </c>
      <c r="H284" s="393" t="str">
        <f t="shared" si="22"/>
        <v/>
      </c>
      <c r="I284" s="393" t="str">
        <f t="shared" si="23"/>
        <v/>
      </c>
      <c r="J284" s="393" t="str">
        <f t="shared" si="24"/>
        <v/>
      </c>
      <c r="K284" s="393" t="str">
        <f t="shared" si="25"/>
        <v/>
      </c>
      <c r="O284" s="369">
        <v>263</v>
      </c>
      <c r="P284" t="s">
        <v>1172</v>
      </c>
      <c r="Q284" s="5">
        <v>20.350000000000001</v>
      </c>
      <c r="S284" s="1" t="str">
        <v/>
      </c>
    </row>
    <row r="285" spans="1:19" x14ac:dyDescent="0.25">
      <c r="A285" s="369" t="str">
        <v/>
      </c>
      <c r="H285" s="393" t="str">
        <f t="shared" si="22"/>
        <v/>
      </c>
      <c r="I285" s="393" t="str">
        <f t="shared" si="23"/>
        <v/>
      </c>
      <c r="J285" s="393" t="str">
        <f t="shared" si="24"/>
        <v/>
      </c>
      <c r="K285" s="393" t="str">
        <f t="shared" si="25"/>
        <v/>
      </c>
      <c r="O285" s="369">
        <v>264</v>
      </c>
      <c r="P285" t="s">
        <v>1173</v>
      </c>
      <c r="Q285" s="5">
        <v>25.3</v>
      </c>
      <c r="S285" s="1" t="str">
        <v/>
      </c>
    </row>
    <row r="286" spans="1:19" x14ac:dyDescent="0.25">
      <c r="A286" s="369" t="str">
        <v/>
      </c>
      <c r="H286" s="393" t="str">
        <f t="shared" si="22"/>
        <v/>
      </c>
      <c r="I286" s="393" t="str">
        <f t="shared" si="23"/>
        <v/>
      </c>
      <c r="J286" s="393" t="str">
        <f t="shared" si="24"/>
        <v/>
      </c>
      <c r="K286" s="393" t="str">
        <f t="shared" si="25"/>
        <v/>
      </c>
      <c r="O286" s="369">
        <v>265</v>
      </c>
      <c r="P286" t="s">
        <v>1174</v>
      </c>
      <c r="Q286" s="5">
        <v>29.7</v>
      </c>
      <c r="S286" s="1" t="str">
        <v/>
      </c>
    </row>
    <row r="287" spans="1:19" x14ac:dyDescent="0.25">
      <c r="A287" s="369" t="str">
        <v/>
      </c>
      <c r="H287" s="393" t="str">
        <f t="shared" si="22"/>
        <v/>
      </c>
      <c r="I287" s="393" t="str">
        <f t="shared" si="23"/>
        <v/>
      </c>
      <c r="J287" s="393" t="str">
        <f t="shared" si="24"/>
        <v/>
      </c>
      <c r="K287" s="393" t="str">
        <f t="shared" si="25"/>
        <v/>
      </c>
      <c r="O287" s="369">
        <v>266</v>
      </c>
      <c r="P287" t="s">
        <v>1175</v>
      </c>
      <c r="Q287" s="5">
        <v>12.65</v>
      </c>
      <c r="S287" s="1" t="str">
        <v/>
      </c>
    </row>
    <row r="288" spans="1:19" x14ac:dyDescent="0.25">
      <c r="A288" s="369" t="str">
        <v/>
      </c>
      <c r="H288" s="393" t="str">
        <f t="shared" si="22"/>
        <v/>
      </c>
      <c r="I288" s="393" t="str">
        <f t="shared" si="23"/>
        <v/>
      </c>
      <c r="J288" s="393" t="str">
        <f t="shared" si="24"/>
        <v/>
      </c>
      <c r="K288" s="393" t="str">
        <f t="shared" si="25"/>
        <v/>
      </c>
      <c r="O288" s="369">
        <v>267</v>
      </c>
      <c r="P288" t="s">
        <v>1176</v>
      </c>
      <c r="Q288" s="5">
        <v>14.85</v>
      </c>
      <c r="S288" s="1" t="str">
        <v/>
      </c>
    </row>
    <row r="289" spans="1:19" x14ac:dyDescent="0.25">
      <c r="A289" s="369" t="str">
        <v/>
      </c>
      <c r="H289" s="393" t="str">
        <f t="shared" si="22"/>
        <v/>
      </c>
      <c r="I289" s="393" t="str">
        <f t="shared" si="23"/>
        <v/>
      </c>
      <c r="J289" s="393" t="str">
        <f t="shared" si="24"/>
        <v/>
      </c>
      <c r="K289" s="393" t="str">
        <f t="shared" si="25"/>
        <v/>
      </c>
      <c r="O289" s="369">
        <v>268</v>
      </c>
      <c r="P289" t="s">
        <v>1177</v>
      </c>
      <c r="Q289" s="5">
        <v>15.4</v>
      </c>
      <c r="S289" s="1" t="str">
        <v/>
      </c>
    </row>
    <row r="290" spans="1:19" x14ac:dyDescent="0.25">
      <c r="A290" s="369" t="str">
        <v/>
      </c>
      <c r="H290" s="393" t="str">
        <f t="shared" si="22"/>
        <v/>
      </c>
      <c r="I290" s="393" t="str">
        <f t="shared" si="23"/>
        <v/>
      </c>
      <c r="J290" s="393" t="str">
        <f t="shared" si="24"/>
        <v/>
      </c>
      <c r="K290" s="393" t="str">
        <f t="shared" si="25"/>
        <v/>
      </c>
      <c r="O290" s="369">
        <v>269</v>
      </c>
      <c r="P290" t="s">
        <v>1178</v>
      </c>
      <c r="Q290" s="5">
        <v>16.5</v>
      </c>
      <c r="S290" s="1" t="str">
        <v/>
      </c>
    </row>
    <row r="291" spans="1:19" x14ac:dyDescent="0.25">
      <c r="A291" s="369" t="str">
        <v/>
      </c>
      <c r="H291" s="393" t="str">
        <f t="shared" si="22"/>
        <v/>
      </c>
      <c r="I291" s="393" t="str">
        <f t="shared" si="23"/>
        <v/>
      </c>
      <c r="J291" s="393" t="str">
        <f t="shared" si="24"/>
        <v/>
      </c>
      <c r="K291" s="393" t="str">
        <f t="shared" si="25"/>
        <v/>
      </c>
      <c r="O291" s="369">
        <v>270</v>
      </c>
      <c r="P291" t="s">
        <v>1179</v>
      </c>
      <c r="Q291" s="5">
        <v>17.600000000000001</v>
      </c>
      <c r="S291" s="1" t="str">
        <v/>
      </c>
    </row>
    <row r="292" spans="1:19" x14ac:dyDescent="0.25">
      <c r="A292" s="369" t="str">
        <v/>
      </c>
      <c r="H292" s="393" t="str">
        <f t="shared" si="22"/>
        <v/>
      </c>
      <c r="I292" s="393" t="str">
        <f t="shared" si="23"/>
        <v/>
      </c>
      <c r="J292" s="393" t="str">
        <f t="shared" si="24"/>
        <v/>
      </c>
      <c r="K292" s="393" t="str">
        <f t="shared" si="25"/>
        <v/>
      </c>
      <c r="O292" s="369">
        <v>271</v>
      </c>
      <c r="P292" t="s">
        <v>1180</v>
      </c>
      <c r="Q292" s="5">
        <v>20.9</v>
      </c>
      <c r="S292" s="1" t="str">
        <v/>
      </c>
    </row>
    <row r="293" spans="1:19" x14ac:dyDescent="0.25">
      <c r="A293" s="369" t="str">
        <v/>
      </c>
      <c r="H293" s="393" t="str">
        <f t="shared" si="22"/>
        <v/>
      </c>
      <c r="I293" s="393" t="str">
        <f t="shared" si="23"/>
        <v/>
      </c>
      <c r="J293" s="393" t="str">
        <f t="shared" si="24"/>
        <v/>
      </c>
      <c r="K293" s="393" t="str">
        <f t="shared" si="25"/>
        <v/>
      </c>
      <c r="O293" s="369">
        <v>272</v>
      </c>
      <c r="P293" t="s">
        <v>1181</v>
      </c>
      <c r="Q293" s="5">
        <v>22.55</v>
      </c>
      <c r="S293" s="1" t="str">
        <v/>
      </c>
    </row>
    <row r="294" spans="1:19" x14ac:dyDescent="0.25">
      <c r="A294" s="369" t="str">
        <v/>
      </c>
      <c r="H294" s="393" t="str">
        <f t="shared" si="22"/>
        <v/>
      </c>
      <c r="I294" s="393" t="str">
        <f t="shared" si="23"/>
        <v/>
      </c>
      <c r="J294" s="393" t="str">
        <f t="shared" si="24"/>
        <v/>
      </c>
      <c r="K294" s="393" t="str">
        <f t="shared" si="25"/>
        <v/>
      </c>
      <c r="O294" s="369">
        <v>273</v>
      </c>
      <c r="P294" t="s">
        <v>1182</v>
      </c>
      <c r="Q294" s="5">
        <v>27.5</v>
      </c>
      <c r="S294" s="1" t="str">
        <v/>
      </c>
    </row>
    <row r="295" spans="1:19" x14ac:dyDescent="0.25">
      <c r="A295" s="369" t="str">
        <v/>
      </c>
      <c r="H295" s="393" t="str">
        <f t="shared" si="22"/>
        <v/>
      </c>
      <c r="I295" s="393" t="str">
        <f t="shared" si="23"/>
        <v/>
      </c>
      <c r="J295" s="393" t="str">
        <f t="shared" si="24"/>
        <v/>
      </c>
      <c r="K295" s="393" t="str">
        <f t="shared" si="25"/>
        <v/>
      </c>
      <c r="O295" s="369">
        <v>274</v>
      </c>
      <c r="P295" t="s">
        <v>1183</v>
      </c>
      <c r="Q295" s="5">
        <v>31.9</v>
      </c>
      <c r="S295" s="1" t="str">
        <v/>
      </c>
    </row>
    <row r="296" spans="1:19" x14ac:dyDescent="0.25">
      <c r="A296" s="369" t="str">
        <v/>
      </c>
      <c r="H296" s="393" t="str">
        <f t="shared" si="22"/>
        <v/>
      </c>
      <c r="I296" s="393" t="str">
        <f t="shared" si="23"/>
        <v/>
      </c>
      <c r="J296" s="393" t="str">
        <f t="shared" si="24"/>
        <v/>
      </c>
      <c r="K296" s="393" t="str">
        <f t="shared" si="25"/>
        <v/>
      </c>
      <c r="O296" s="369">
        <v>275</v>
      </c>
      <c r="P296" t="s">
        <v>1224</v>
      </c>
      <c r="Q296" s="5">
        <v>8.25</v>
      </c>
      <c r="S296" s="1" t="str">
        <v/>
      </c>
    </row>
    <row r="297" spans="1:19" x14ac:dyDescent="0.25">
      <c r="A297" s="369" t="str">
        <v/>
      </c>
      <c r="H297" s="393" t="str">
        <f t="shared" si="22"/>
        <v/>
      </c>
      <c r="I297" s="393" t="str">
        <f t="shared" si="23"/>
        <v/>
      </c>
      <c r="J297" s="393" t="str">
        <f t="shared" si="24"/>
        <v/>
      </c>
      <c r="K297" s="393" t="str">
        <f t="shared" si="25"/>
        <v/>
      </c>
      <c r="O297" s="369">
        <v>276</v>
      </c>
      <c r="P297" t="s">
        <v>1225</v>
      </c>
      <c r="Q297" s="5">
        <v>10.45</v>
      </c>
      <c r="S297" s="1" t="str">
        <v/>
      </c>
    </row>
    <row r="298" spans="1:19" x14ac:dyDescent="0.25">
      <c r="A298" s="369" t="str">
        <v/>
      </c>
      <c r="H298" s="393" t="str">
        <f t="shared" si="22"/>
        <v/>
      </c>
      <c r="I298" s="393" t="str">
        <f t="shared" si="23"/>
        <v/>
      </c>
      <c r="J298" s="393" t="str">
        <f t="shared" si="24"/>
        <v/>
      </c>
      <c r="K298" s="393" t="str">
        <f t="shared" si="25"/>
        <v/>
      </c>
      <c r="O298" s="369">
        <v>277</v>
      </c>
      <c r="P298" t="s">
        <v>1226</v>
      </c>
      <c r="Q298" s="5">
        <v>11</v>
      </c>
      <c r="S298" s="1" t="str">
        <v/>
      </c>
    </row>
    <row r="299" spans="1:19" x14ac:dyDescent="0.25">
      <c r="A299" s="369" t="str">
        <v/>
      </c>
      <c r="H299" s="393" t="str">
        <f t="shared" si="22"/>
        <v/>
      </c>
      <c r="I299" s="393" t="str">
        <f t="shared" si="23"/>
        <v/>
      </c>
      <c r="J299" s="393" t="str">
        <f t="shared" si="24"/>
        <v/>
      </c>
      <c r="K299" s="393" t="str">
        <f t="shared" si="25"/>
        <v/>
      </c>
      <c r="O299" s="369">
        <v>278</v>
      </c>
      <c r="P299" t="s">
        <v>1227</v>
      </c>
      <c r="Q299" s="5">
        <v>12.1</v>
      </c>
      <c r="S299" s="1" t="str">
        <v/>
      </c>
    </row>
    <row r="300" spans="1:19" x14ac:dyDescent="0.25">
      <c r="A300" s="369" t="str">
        <v/>
      </c>
      <c r="H300" s="393" t="str">
        <f t="shared" si="22"/>
        <v/>
      </c>
      <c r="I300" s="393" t="str">
        <f t="shared" si="23"/>
        <v/>
      </c>
      <c r="J300" s="393" t="str">
        <f t="shared" si="24"/>
        <v/>
      </c>
      <c r="K300" s="393" t="str">
        <f t="shared" si="25"/>
        <v/>
      </c>
      <c r="O300" s="369">
        <v>279</v>
      </c>
      <c r="P300" t="s">
        <v>1228</v>
      </c>
      <c r="Q300" s="5">
        <v>13.2</v>
      </c>
      <c r="S300" s="1" t="str">
        <v/>
      </c>
    </row>
    <row r="301" spans="1:19" x14ac:dyDescent="0.25">
      <c r="A301" s="369" t="str">
        <v/>
      </c>
      <c r="H301" s="393" t="str">
        <f t="shared" si="22"/>
        <v/>
      </c>
      <c r="I301" s="393" t="str">
        <f t="shared" si="23"/>
        <v/>
      </c>
      <c r="J301" s="393" t="str">
        <f t="shared" si="24"/>
        <v/>
      </c>
      <c r="K301" s="393" t="str">
        <f t="shared" si="25"/>
        <v/>
      </c>
      <c r="O301" s="369">
        <v>280</v>
      </c>
      <c r="P301" t="s">
        <v>1229</v>
      </c>
      <c r="Q301" s="5">
        <v>16.5</v>
      </c>
      <c r="S301" s="1" t="str">
        <v/>
      </c>
    </row>
    <row r="302" spans="1:19" x14ac:dyDescent="0.25">
      <c r="A302" s="369" t="str">
        <v/>
      </c>
      <c r="H302" s="393" t="str">
        <f t="shared" si="22"/>
        <v/>
      </c>
      <c r="I302" s="393" t="str">
        <f t="shared" si="23"/>
        <v/>
      </c>
      <c r="J302" s="393" t="str">
        <f t="shared" si="24"/>
        <v/>
      </c>
      <c r="K302" s="393" t="str">
        <f t="shared" si="25"/>
        <v/>
      </c>
      <c r="O302" s="369">
        <v>281</v>
      </c>
      <c r="P302" t="s">
        <v>1230</v>
      </c>
      <c r="Q302" s="5">
        <v>18.149999999999999</v>
      </c>
      <c r="S302" s="1" t="str">
        <v/>
      </c>
    </row>
    <row r="303" spans="1:19" x14ac:dyDescent="0.25">
      <c r="A303" s="369" t="str">
        <v/>
      </c>
      <c r="H303" s="393" t="str">
        <f t="shared" si="22"/>
        <v/>
      </c>
      <c r="I303" s="393" t="str">
        <f t="shared" si="23"/>
        <v/>
      </c>
      <c r="J303" s="393" t="str">
        <f t="shared" si="24"/>
        <v/>
      </c>
      <c r="K303" s="393" t="str">
        <f t="shared" si="25"/>
        <v/>
      </c>
      <c r="O303" s="369">
        <v>282</v>
      </c>
      <c r="P303" t="s">
        <v>1231</v>
      </c>
      <c r="Q303" s="5">
        <v>23.1</v>
      </c>
      <c r="S303" s="1" t="str">
        <v/>
      </c>
    </row>
    <row r="304" spans="1:19" x14ac:dyDescent="0.25">
      <c r="A304" s="369" t="str">
        <v/>
      </c>
      <c r="H304" s="393" t="str">
        <f t="shared" si="22"/>
        <v/>
      </c>
      <c r="I304" s="393" t="str">
        <f t="shared" si="23"/>
        <v/>
      </c>
      <c r="J304" s="393" t="str">
        <f t="shared" si="24"/>
        <v/>
      </c>
      <c r="K304" s="393" t="str">
        <f t="shared" si="25"/>
        <v/>
      </c>
      <c r="O304" s="369">
        <v>283</v>
      </c>
      <c r="P304" t="s">
        <v>1232</v>
      </c>
      <c r="Q304" s="5">
        <v>27.5</v>
      </c>
      <c r="S304" s="1" t="str">
        <v/>
      </c>
    </row>
    <row r="305" spans="1:19" x14ac:dyDescent="0.25">
      <c r="A305" s="369" t="str">
        <v/>
      </c>
      <c r="H305" s="393" t="str">
        <f t="shared" si="22"/>
        <v/>
      </c>
      <c r="I305" s="393" t="str">
        <f t="shared" si="23"/>
        <v/>
      </c>
      <c r="J305" s="393" t="str">
        <f t="shared" si="24"/>
        <v/>
      </c>
      <c r="K305" s="393" t="str">
        <f t="shared" si="25"/>
        <v/>
      </c>
      <c r="O305" s="369">
        <v>284</v>
      </c>
      <c r="P305" t="s">
        <v>1233</v>
      </c>
      <c r="Q305" s="5">
        <v>9.35</v>
      </c>
      <c r="S305" s="1" t="str">
        <v/>
      </c>
    </row>
    <row r="306" spans="1:19" x14ac:dyDescent="0.25">
      <c r="A306" s="369" t="str">
        <v/>
      </c>
      <c r="H306" s="393" t="str">
        <f t="shared" si="22"/>
        <v/>
      </c>
      <c r="I306" s="393" t="str">
        <f t="shared" si="23"/>
        <v/>
      </c>
      <c r="J306" s="393" t="str">
        <f t="shared" si="24"/>
        <v/>
      </c>
      <c r="K306" s="393" t="str">
        <f t="shared" si="25"/>
        <v/>
      </c>
      <c r="O306" s="369">
        <v>285</v>
      </c>
      <c r="P306" t="s">
        <v>1234</v>
      </c>
      <c r="Q306" s="5">
        <v>11.55</v>
      </c>
      <c r="S306" s="1" t="str">
        <v/>
      </c>
    </row>
    <row r="307" spans="1:19" x14ac:dyDescent="0.25">
      <c r="A307" s="369" t="str">
        <v/>
      </c>
      <c r="H307" s="393" t="str">
        <f t="shared" si="22"/>
        <v/>
      </c>
      <c r="I307" s="393" t="str">
        <f t="shared" si="23"/>
        <v/>
      </c>
      <c r="J307" s="393" t="str">
        <f t="shared" si="24"/>
        <v/>
      </c>
      <c r="K307" s="393" t="str">
        <f t="shared" si="25"/>
        <v/>
      </c>
      <c r="O307" s="369">
        <v>286</v>
      </c>
      <c r="P307" t="s">
        <v>1235</v>
      </c>
      <c r="Q307" s="5">
        <v>12.1</v>
      </c>
      <c r="S307" s="1" t="str">
        <v/>
      </c>
    </row>
    <row r="308" spans="1:19" x14ac:dyDescent="0.25">
      <c r="A308" s="369" t="str">
        <v/>
      </c>
      <c r="H308" s="393" t="str">
        <f t="shared" si="22"/>
        <v/>
      </c>
      <c r="I308" s="393" t="str">
        <f t="shared" si="23"/>
        <v/>
      </c>
      <c r="J308" s="393" t="str">
        <f t="shared" si="24"/>
        <v/>
      </c>
      <c r="K308" s="393" t="str">
        <f t="shared" si="25"/>
        <v/>
      </c>
      <c r="O308" s="369">
        <v>287</v>
      </c>
      <c r="P308" t="s">
        <v>1236</v>
      </c>
      <c r="Q308" s="5">
        <v>13.2</v>
      </c>
      <c r="S308" s="1" t="str">
        <v/>
      </c>
    </row>
    <row r="309" spans="1:19" x14ac:dyDescent="0.25">
      <c r="A309" s="369" t="str">
        <v/>
      </c>
      <c r="H309" s="393" t="str">
        <f t="shared" si="22"/>
        <v/>
      </c>
      <c r="I309" s="393" t="str">
        <f t="shared" si="23"/>
        <v/>
      </c>
      <c r="J309" s="393" t="str">
        <f t="shared" si="24"/>
        <v/>
      </c>
      <c r="K309" s="393" t="str">
        <f t="shared" si="25"/>
        <v/>
      </c>
      <c r="O309" s="369">
        <v>288</v>
      </c>
      <c r="P309" t="s">
        <v>1237</v>
      </c>
      <c r="Q309" s="5">
        <v>14.3</v>
      </c>
      <c r="S309" s="1" t="str">
        <v/>
      </c>
    </row>
    <row r="310" spans="1:19" x14ac:dyDescent="0.25">
      <c r="A310" s="369" t="str">
        <v/>
      </c>
      <c r="H310" s="393" t="str">
        <f t="shared" si="22"/>
        <v/>
      </c>
      <c r="I310" s="393" t="str">
        <f t="shared" si="23"/>
        <v/>
      </c>
      <c r="J310" s="393" t="str">
        <f t="shared" si="24"/>
        <v/>
      </c>
      <c r="K310" s="393" t="str">
        <f t="shared" si="25"/>
        <v/>
      </c>
      <c r="O310" s="369">
        <v>289</v>
      </c>
      <c r="P310" t="s">
        <v>1238</v>
      </c>
      <c r="Q310" s="5">
        <v>17.600000000000001</v>
      </c>
      <c r="S310" s="1" t="str">
        <v/>
      </c>
    </row>
    <row r="311" spans="1:19" x14ac:dyDescent="0.25">
      <c r="A311" s="369" t="str">
        <v/>
      </c>
      <c r="H311" s="393" t="str">
        <f t="shared" si="22"/>
        <v/>
      </c>
      <c r="I311" s="393" t="str">
        <f t="shared" si="23"/>
        <v/>
      </c>
      <c r="J311" s="393" t="str">
        <f t="shared" si="24"/>
        <v/>
      </c>
      <c r="K311" s="393" t="str">
        <f t="shared" si="25"/>
        <v/>
      </c>
      <c r="O311" s="369">
        <v>290</v>
      </c>
      <c r="P311" t="s">
        <v>1239</v>
      </c>
      <c r="Q311" s="5">
        <v>19.25</v>
      </c>
      <c r="S311" s="1" t="str">
        <v/>
      </c>
    </row>
    <row r="312" spans="1:19" x14ac:dyDescent="0.25">
      <c r="A312" s="369" t="str">
        <v/>
      </c>
      <c r="H312" s="393" t="str">
        <f t="shared" si="22"/>
        <v/>
      </c>
      <c r="I312" s="393" t="str">
        <f t="shared" si="23"/>
        <v/>
      </c>
      <c r="J312" s="393" t="str">
        <f t="shared" si="24"/>
        <v/>
      </c>
      <c r="K312" s="393" t="str">
        <f t="shared" si="25"/>
        <v/>
      </c>
      <c r="O312" s="369">
        <v>291</v>
      </c>
      <c r="P312" t="s">
        <v>1240</v>
      </c>
      <c r="Q312" s="5">
        <v>24.2</v>
      </c>
      <c r="S312" s="1" t="str">
        <v/>
      </c>
    </row>
    <row r="313" spans="1:19" x14ac:dyDescent="0.25">
      <c r="A313" s="369" t="str">
        <v/>
      </c>
      <c r="H313" s="393" t="str">
        <f t="shared" si="22"/>
        <v/>
      </c>
      <c r="I313" s="393" t="str">
        <f t="shared" si="23"/>
        <v/>
      </c>
      <c r="J313" s="393" t="str">
        <f t="shared" si="24"/>
        <v/>
      </c>
      <c r="K313" s="393" t="str">
        <f t="shared" si="25"/>
        <v/>
      </c>
      <c r="O313" s="369">
        <v>292</v>
      </c>
      <c r="P313" t="s">
        <v>1241</v>
      </c>
      <c r="Q313" s="5">
        <v>28.6</v>
      </c>
      <c r="S313" s="1" t="str">
        <v/>
      </c>
    </row>
    <row r="314" spans="1:19" x14ac:dyDescent="0.25">
      <c r="A314" s="369" t="str">
        <v/>
      </c>
      <c r="H314" s="393" t="str">
        <f t="shared" si="22"/>
        <v/>
      </c>
      <c r="I314" s="393" t="str">
        <f t="shared" si="23"/>
        <v/>
      </c>
      <c r="J314" s="393" t="str">
        <f t="shared" si="24"/>
        <v/>
      </c>
      <c r="K314" s="393" t="str">
        <f t="shared" si="25"/>
        <v/>
      </c>
      <c r="O314" s="369">
        <v>293</v>
      </c>
      <c r="P314" t="s">
        <v>1242</v>
      </c>
      <c r="Q314" s="5">
        <v>10.45</v>
      </c>
      <c r="S314" s="1" t="str">
        <v/>
      </c>
    </row>
    <row r="315" spans="1:19" x14ac:dyDescent="0.25">
      <c r="A315" s="369" t="str">
        <v/>
      </c>
      <c r="H315" s="393" t="str">
        <f t="shared" si="22"/>
        <v/>
      </c>
      <c r="I315" s="393" t="str">
        <f t="shared" si="23"/>
        <v/>
      </c>
      <c r="J315" s="393" t="str">
        <f t="shared" si="24"/>
        <v/>
      </c>
      <c r="K315" s="393" t="str">
        <f t="shared" si="25"/>
        <v/>
      </c>
      <c r="O315" s="369">
        <v>294</v>
      </c>
      <c r="P315" t="s">
        <v>1243</v>
      </c>
      <c r="Q315" s="5">
        <v>12.65</v>
      </c>
      <c r="S315" s="1" t="str">
        <v/>
      </c>
    </row>
    <row r="316" spans="1:19" x14ac:dyDescent="0.25">
      <c r="A316" s="369" t="str">
        <v/>
      </c>
      <c r="H316" s="393" t="str">
        <f t="shared" si="22"/>
        <v/>
      </c>
      <c r="I316" s="393" t="str">
        <f t="shared" si="23"/>
        <v/>
      </c>
      <c r="J316" s="393" t="str">
        <f t="shared" si="24"/>
        <v/>
      </c>
      <c r="K316" s="393" t="str">
        <f t="shared" si="25"/>
        <v/>
      </c>
      <c r="O316" s="369">
        <v>295</v>
      </c>
      <c r="P316" t="s">
        <v>1244</v>
      </c>
      <c r="Q316" s="5">
        <v>13.2</v>
      </c>
      <c r="S316" s="1" t="str">
        <v/>
      </c>
    </row>
    <row r="317" spans="1:19" x14ac:dyDescent="0.25">
      <c r="A317" s="369" t="str">
        <v/>
      </c>
      <c r="H317" s="393" t="str">
        <f t="shared" si="22"/>
        <v/>
      </c>
      <c r="I317" s="393" t="str">
        <f t="shared" si="23"/>
        <v/>
      </c>
      <c r="J317" s="393" t="str">
        <f t="shared" si="24"/>
        <v/>
      </c>
      <c r="K317" s="393" t="str">
        <f t="shared" si="25"/>
        <v/>
      </c>
      <c r="O317" s="369">
        <v>296</v>
      </c>
      <c r="P317" t="s">
        <v>1245</v>
      </c>
      <c r="Q317" s="5">
        <v>14.3</v>
      </c>
      <c r="S317" s="1" t="str">
        <v/>
      </c>
    </row>
    <row r="318" spans="1:19" x14ac:dyDescent="0.25">
      <c r="A318" s="369" t="str">
        <v/>
      </c>
      <c r="H318" s="393" t="str">
        <f t="shared" si="22"/>
        <v/>
      </c>
      <c r="I318" s="393" t="str">
        <f t="shared" si="23"/>
        <v/>
      </c>
      <c r="J318" s="393" t="str">
        <f t="shared" si="24"/>
        <v/>
      </c>
      <c r="K318" s="393" t="str">
        <f t="shared" si="25"/>
        <v/>
      </c>
      <c r="O318" s="369">
        <v>297</v>
      </c>
      <c r="P318" t="s">
        <v>1246</v>
      </c>
      <c r="Q318" s="5">
        <v>15.4</v>
      </c>
      <c r="S318" s="1" t="str">
        <v/>
      </c>
    </row>
    <row r="319" spans="1:19" x14ac:dyDescent="0.25">
      <c r="A319" s="369" t="str">
        <v/>
      </c>
      <c r="H319" s="393" t="str">
        <f t="shared" si="22"/>
        <v/>
      </c>
      <c r="I319" s="393" t="str">
        <f t="shared" si="23"/>
        <v/>
      </c>
      <c r="J319" s="393" t="str">
        <f t="shared" si="24"/>
        <v/>
      </c>
      <c r="K319" s="393" t="str">
        <f t="shared" si="25"/>
        <v/>
      </c>
      <c r="O319" s="369">
        <v>298</v>
      </c>
      <c r="P319" t="s">
        <v>1247</v>
      </c>
      <c r="Q319" s="5">
        <v>18.7</v>
      </c>
      <c r="S319" s="1" t="str">
        <v/>
      </c>
    </row>
    <row r="320" spans="1:19" x14ac:dyDescent="0.25">
      <c r="A320" s="369" t="str">
        <v/>
      </c>
      <c r="H320" s="393" t="str">
        <f t="shared" si="22"/>
        <v/>
      </c>
      <c r="I320" s="393" t="str">
        <f t="shared" si="23"/>
        <v/>
      </c>
      <c r="J320" s="393" t="str">
        <f t="shared" si="24"/>
        <v/>
      </c>
      <c r="K320" s="393" t="str">
        <f t="shared" si="25"/>
        <v/>
      </c>
      <c r="O320" s="369">
        <v>299</v>
      </c>
      <c r="P320" t="s">
        <v>1248</v>
      </c>
      <c r="Q320" s="5">
        <v>20.350000000000001</v>
      </c>
      <c r="S320" s="1" t="str">
        <v/>
      </c>
    </row>
    <row r="321" spans="1:19" x14ac:dyDescent="0.25">
      <c r="A321" s="369" t="str">
        <v/>
      </c>
      <c r="H321" s="393" t="str">
        <f t="shared" si="22"/>
        <v/>
      </c>
      <c r="I321" s="393" t="str">
        <f t="shared" si="23"/>
        <v/>
      </c>
      <c r="J321" s="393" t="str">
        <f t="shared" si="24"/>
        <v/>
      </c>
      <c r="K321" s="393" t="str">
        <f t="shared" si="25"/>
        <v/>
      </c>
      <c r="O321" s="369">
        <v>300</v>
      </c>
      <c r="P321" t="s">
        <v>1249</v>
      </c>
      <c r="Q321" s="5">
        <v>25.3</v>
      </c>
      <c r="S321" s="1" t="str">
        <v/>
      </c>
    </row>
    <row r="322" spans="1:19" x14ac:dyDescent="0.25">
      <c r="A322" s="369" t="str">
        <v/>
      </c>
      <c r="H322" s="393" t="str">
        <f t="shared" si="22"/>
        <v/>
      </c>
      <c r="I322" s="393" t="str">
        <f t="shared" si="23"/>
        <v/>
      </c>
      <c r="J322" s="393" t="str">
        <f t="shared" si="24"/>
        <v/>
      </c>
      <c r="K322" s="393" t="str">
        <f t="shared" si="25"/>
        <v/>
      </c>
      <c r="O322" s="369">
        <v>301</v>
      </c>
      <c r="P322" t="s">
        <v>1250</v>
      </c>
      <c r="Q322" s="5">
        <v>29.7</v>
      </c>
      <c r="S322" s="1" t="str">
        <v/>
      </c>
    </row>
    <row r="323" spans="1:19" x14ac:dyDescent="0.25">
      <c r="A323" s="369" t="str">
        <v/>
      </c>
      <c r="H323" s="393" t="str">
        <f t="shared" si="22"/>
        <v/>
      </c>
      <c r="I323" s="393" t="str">
        <f t="shared" si="23"/>
        <v/>
      </c>
      <c r="J323" s="393" t="str">
        <f t="shared" si="24"/>
        <v/>
      </c>
      <c r="K323" s="393" t="str">
        <f t="shared" si="25"/>
        <v/>
      </c>
      <c r="O323" s="369">
        <v>302</v>
      </c>
      <c r="P323" t="s">
        <v>1251</v>
      </c>
      <c r="Q323" s="5">
        <v>12.65</v>
      </c>
      <c r="S323" s="1" t="str">
        <v/>
      </c>
    </row>
    <row r="324" spans="1:19" x14ac:dyDescent="0.25">
      <c r="A324" s="369" t="str">
        <v/>
      </c>
      <c r="H324" s="393" t="str">
        <f t="shared" si="22"/>
        <v/>
      </c>
      <c r="I324" s="393" t="str">
        <f t="shared" si="23"/>
        <v/>
      </c>
      <c r="J324" s="393" t="str">
        <f t="shared" si="24"/>
        <v/>
      </c>
      <c r="K324" s="393" t="str">
        <f t="shared" si="25"/>
        <v/>
      </c>
      <c r="O324" s="369">
        <v>303</v>
      </c>
      <c r="P324" t="s">
        <v>1252</v>
      </c>
      <c r="Q324" s="5">
        <v>14.85</v>
      </c>
      <c r="S324" s="1" t="str">
        <v/>
      </c>
    </row>
    <row r="325" spans="1:19" x14ac:dyDescent="0.25">
      <c r="A325" s="369" t="str">
        <v/>
      </c>
      <c r="H325" s="393" t="str">
        <f t="shared" si="22"/>
        <v/>
      </c>
      <c r="I325" s="393" t="str">
        <f t="shared" si="23"/>
        <v/>
      </c>
      <c r="J325" s="393" t="str">
        <f t="shared" si="24"/>
        <v/>
      </c>
      <c r="K325" s="393" t="str">
        <f t="shared" si="25"/>
        <v/>
      </c>
      <c r="O325" s="369">
        <v>304</v>
      </c>
      <c r="P325" t="s">
        <v>1253</v>
      </c>
      <c r="Q325" s="5">
        <v>15.4</v>
      </c>
      <c r="S325" s="1" t="str">
        <v/>
      </c>
    </row>
    <row r="326" spans="1:19" x14ac:dyDescent="0.25">
      <c r="A326" s="369" t="str">
        <v/>
      </c>
      <c r="H326" s="393" t="str">
        <f t="shared" si="22"/>
        <v/>
      </c>
      <c r="I326" s="393" t="str">
        <f t="shared" si="23"/>
        <v/>
      </c>
      <c r="J326" s="393" t="str">
        <f t="shared" si="24"/>
        <v/>
      </c>
      <c r="K326" s="393" t="str">
        <f t="shared" si="25"/>
        <v/>
      </c>
      <c r="O326" s="369">
        <v>305</v>
      </c>
      <c r="P326" t="s">
        <v>1254</v>
      </c>
      <c r="Q326" s="5">
        <v>16.5</v>
      </c>
      <c r="S326" s="1" t="str">
        <v/>
      </c>
    </row>
    <row r="327" spans="1:19" x14ac:dyDescent="0.25">
      <c r="A327" s="369" t="str">
        <v/>
      </c>
      <c r="H327" s="393" t="str">
        <f t="shared" si="22"/>
        <v/>
      </c>
      <c r="I327" s="393" t="str">
        <f t="shared" si="23"/>
        <v/>
      </c>
      <c r="J327" s="393" t="str">
        <f t="shared" si="24"/>
        <v/>
      </c>
      <c r="K327" s="393" t="str">
        <f t="shared" si="25"/>
        <v/>
      </c>
      <c r="O327" s="369">
        <v>306</v>
      </c>
      <c r="P327" t="s">
        <v>1255</v>
      </c>
      <c r="Q327" s="5">
        <v>17.600000000000001</v>
      </c>
      <c r="S327" s="1" t="str">
        <v/>
      </c>
    </row>
    <row r="328" spans="1:19" x14ac:dyDescent="0.25">
      <c r="A328" s="369" t="str">
        <v/>
      </c>
      <c r="H328" s="393" t="str">
        <f t="shared" si="22"/>
        <v/>
      </c>
      <c r="I328" s="393" t="str">
        <f t="shared" si="23"/>
        <v/>
      </c>
      <c r="J328" s="393" t="str">
        <f t="shared" si="24"/>
        <v/>
      </c>
      <c r="K328" s="393" t="str">
        <f t="shared" si="25"/>
        <v/>
      </c>
      <c r="O328" s="369">
        <v>307</v>
      </c>
      <c r="P328" t="s">
        <v>1256</v>
      </c>
      <c r="Q328" s="5">
        <v>20.9</v>
      </c>
      <c r="S328" s="1" t="str">
        <v/>
      </c>
    </row>
    <row r="329" spans="1:19" x14ac:dyDescent="0.25">
      <c r="A329" s="369" t="str">
        <v/>
      </c>
      <c r="H329" s="393" t="str">
        <f t="shared" si="22"/>
        <v/>
      </c>
      <c r="I329" s="393" t="str">
        <f t="shared" si="23"/>
        <v/>
      </c>
      <c r="J329" s="393" t="str">
        <f t="shared" si="24"/>
        <v/>
      </c>
      <c r="K329" s="393" t="str">
        <f t="shared" si="25"/>
        <v/>
      </c>
      <c r="O329" s="369">
        <v>308</v>
      </c>
      <c r="P329" t="s">
        <v>1257</v>
      </c>
      <c r="Q329" s="5">
        <v>22.55</v>
      </c>
      <c r="S329" s="1" t="str">
        <v/>
      </c>
    </row>
    <row r="330" spans="1:19" x14ac:dyDescent="0.25">
      <c r="A330" s="369" t="str">
        <v/>
      </c>
      <c r="H330" s="393" t="str">
        <f t="shared" si="22"/>
        <v/>
      </c>
      <c r="I330" s="393" t="str">
        <f t="shared" si="23"/>
        <v/>
      </c>
      <c r="J330" s="393" t="str">
        <f t="shared" si="24"/>
        <v/>
      </c>
      <c r="K330" s="393" t="str">
        <f t="shared" si="25"/>
        <v/>
      </c>
      <c r="O330" s="369">
        <v>309</v>
      </c>
      <c r="P330" t="s">
        <v>1258</v>
      </c>
      <c r="Q330" s="5">
        <v>27.5</v>
      </c>
      <c r="S330" s="1" t="str">
        <v/>
      </c>
    </row>
    <row r="331" spans="1:19" x14ac:dyDescent="0.25">
      <c r="A331" s="369" t="str">
        <v/>
      </c>
      <c r="H331" s="393" t="str">
        <f t="shared" si="22"/>
        <v/>
      </c>
      <c r="I331" s="393" t="str">
        <f t="shared" si="23"/>
        <v/>
      </c>
      <c r="J331" s="393" t="str">
        <f t="shared" si="24"/>
        <v/>
      </c>
      <c r="K331" s="393" t="str">
        <f t="shared" si="25"/>
        <v/>
      </c>
      <c r="O331" s="369">
        <v>310</v>
      </c>
      <c r="P331" t="s">
        <v>1259</v>
      </c>
      <c r="Q331" s="5">
        <v>31.9</v>
      </c>
      <c r="S331" s="1" t="str">
        <v/>
      </c>
    </row>
    <row r="332" spans="1:19" x14ac:dyDescent="0.25">
      <c r="A332" s="369" t="str">
        <v/>
      </c>
      <c r="H332" s="393" t="str">
        <f t="shared" si="22"/>
        <v/>
      </c>
      <c r="I332" s="393" t="str">
        <f t="shared" si="23"/>
        <v/>
      </c>
      <c r="J332" s="393" t="str">
        <f t="shared" si="24"/>
        <v/>
      </c>
      <c r="K332" s="393" t="str">
        <f t="shared" si="25"/>
        <v/>
      </c>
      <c r="O332" s="369">
        <v>311</v>
      </c>
      <c r="P332" t="s">
        <v>1260</v>
      </c>
      <c r="Q332" s="5">
        <v>23.1</v>
      </c>
      <c r="S332" s="1" t="str">
        <v/>
      </c>
    </row>
    <row r="333" spans="1:19" x14ac:dyDescent="0.25">
      <c r="A333" s="369" t="str">
        <v/>
      </c>
      <c r="H333" s="393" t="str">
        <f t="shared" si="22"/>
        <v/>
      </c>
      <c r="I333" s="393" t="str">
        <f t="shared" si="23"/>
        <v/>
      </c>
      <c r="J333" s="393" t="str">
        <f t="shared" si="24"/>
        <v/>
      </c>
      <c r="K333" s="393" t="str">
        <f t="shared" si="25"/>
        <v/>
      </c>
      <c r="O333" s="369">
        <v>312</v>
      </c>
      <c r="P333" t="s">
        <v>1261</v>
      </c>
      <c r="Q333" s="5">
        <v>24.2</v>
      </c>
      <c r="S333" s="1" t="str">
        <v/>
      </c>
    </row>
    <row r="334" spans="1:19" x14ac:dyDescent="0.25">
      <c r="A334" s="369" t="str">
        <v/>
      </c>
      <c r="H334" s="393" t="str">
        <f t="shared" si="22"/>
        <v/>
      </c>
      <c r="I334" s="393" t="str">
        <f t="shared" si="23"/>
        <v/>
      </c>
      <c r="J334" s="393" t="str">
        <f t="shared" si="24"/>
        <v/>
      </c>
      <c r="K334" s="393" t="str">
        <f t="shared" si="25"/>
        <v/>
      </c>
      <c r="O334" s="369">
        <v>313</v>
      </c>
      <c r="P334" t="s">
        <v>1262</v>
      </c>
      <c r="Q334" s="5">
        <v>25.3</v>
      </c>
      <c r="S334" s="1" t="str">
        <v/>
      </c>
    </row>
    <row r="335" spans="1:19" x14ac:dyDescent="0.25">
      <c r="A335" s="369" t="str">
        <v/>
      </c>
      <c r="H335" s="393" t="str">
        <f t="shared" si="22"/>
        <v/>
      </c>
      <c r="I335" s="393" t="str">
        <f t="shared" si="23"/>
        <v/>
      </c>
      <c r="J335" s="393" t="str">
        <f t="shared" si="24"/>
        <v/>
      </c>
      <c r="K335" s="393" t="str">
        <f t="shared" si="25"/>
        <v/>
      </c>
      <c r="O335" s="369">
        <v>314</v>
      </c>
      <c r="P335" t="s">
        <v>1263</v>
      </c>
      <c r="Q335" s="5">
        <v>28.6</v>
      </c>
      <c r="S335" s="1" t="str">
        <v/>
      </c>
    </row>
    <row r="336" spans="1:19" x14ac:dyDescent="0.25">
      <c r="A336" s="369" t="str">
        <v/>
      </c>
      <c r="H336" s="393" t="str">
        <f t="shared" si="22"/>
        <v/>
      </c>
      <c r="I336" s="393" t="str">
        <f t="shared" si="23"/>
        <v/>
      </c>
      <c r="J336" s="393" t="str">
        <f t="shared" si="24"/>
        <v/>
      </c>
      <c r="K336" s="393" t="str">
        <f t="shared" si="25"/>
        <v/>
      </c>
      <c r="O336" s="369">
        <v>315</v>
      </c>
      <c r="P336" t="s">
        <v>1264</v>
      </c>
      <c r="Q336" s="5">
        <v>30.8</v>
      </c>
      <c r="S336" s="1" t="str">
        <v/>
      </c>
    </row>
    <row r="337" spans="1:19" x14ac:dyDescent="0.25">
      <c r="A337" s="369" t="str">
        <v/>
      </c>
      <c r="H337" s="393" t="str">
        <f t="shared" si="22"/>
        <v/>
      </c>
      <c r="I337" s="393" t="str">
        <f t="shared" si="23"/>
        <v/>
      </c>
      <c r="J337" s="393" t="str">
        <f t="shared" si="24"/>
        <v/>
      </c>
      <c r="K337" s="393" t="str">
        <f t="shared" si="25"/>
        <v/>
      </c>
      <c r="O337" s="369">
        <v>316</v>
      </c>
      <c r="P337" t="s">
        <v>1265</v>
      </c>
      <c r="Q337" s="5">
        <v>33</v>
      </c>
      <c r="S337" s="1" t="str">
        <v/>
      </c>
    </row>
    <row r="338" spans="1:19" x14ac:dyDescent="0.25">
      <c r="A338" s="369" t="str">
        <v/>
      </c>
      <c r="H338" s="393" t="str">
        <f t="shared" si="22"/>
        <v/>
      </c>
      <c r="I338" s="393" t="str">
        <f t="shared" si="23"/>
        <v/>
      </c>
      <c r="J338" s="393" t="str">
        <f t="shared" si="24"/>
        <v/>
      </c>
      <c r="K338" s="393" t="str">
        <f t="shared" si="25"/>
        <v/>
      </c>
      <c r="O338" s="369">
        <v>317</v>
      </c>
      <c r="P338" t="s">
        <v>1266</v>
      </c>
      <c r="Q338" s="5">
        <v>35.200000000000003</v>
      </c>
      <c r="S338" s="1" t="str">
        <v/>
      </c>
    </row>
    <row r="339" spans="1:19" x14ac:dyDescent="0.25">
      <c r="A339" s="369" t="str">
        <v/>
      </c>
      <c r="H339" s="393" t="str">
        <f t="shared" si="22"/>
        <v/>
      </c>
      <c r="I339" s="393" t="str">
        <f t="shared" si="23"/>
        <v/>
      </c>
      <c r="J339" s="393" t="str">
        <f t="shared" si="24"/>
        <v/>
      </c>
      <c r="K339" s="393" t="str">
        <f t="shared" si="25"/>
        <v/>
      </c>
      <c r="O339" s="369">
        <v>318</v>
      </c>
      <c r="P339" t="s">
        <v>1267</v>
      </c>
      <c r="Q339" s="5">
        <v>37.4</v>
      </c>
      <c r="S339" s="1" t="str">
        <v/>
      </c>
    </row>
    <row r="340" spans="1:19" x14ac:dyDescent="0.25">
      <c r="A340" s="369" t="str">
        <v/>
      </c>
      <c r="H340" s="393" t="str">
        <f t="shared" si="22"/>
        <v/>
      </c>
      <c r="I340" s="393" t="str">
        <f t="shared" si="23"/>
        <v/>
      </c>
      <c r="J340" s="393" t="str">
        <f t="shared" si="24"/>
        <v/>
      </c>
      <c r="K340" s="393" t="str">
        <f t="shared" si="25"/>
        <v/>
      </c>
      <c r="O340" s="369">
        <v>319</v>
      </c>
      <c r="P340" t="s">
        <v>1268</v>
      </c>
      <c r="Q340" s="5">
        <v>39.6</v>
      </c>
      <c r="S340" s="1" t="str">
        <v/>
      </c>
    </row>
    <row r="341" spans="1:19" x14ac:dyDescent="0.25">
      <c r="A341" s="369" t="str">
        <v/>
      </c>
      <c r="H341" s="393" t="str">
        <f t="shared" si="22"/>
        <v/>
      </c>
      <c r="I341" s="393" t="str">
        <f t="shared" si="23"/>
        <v/>
      </c>
      <c r="J341" s="393" t="str">
        <f t="shared" si="24"/>
        <v/>
      </c>
      <c r="K341" s="393" t="str">
        <f t="shared" si="25"/>
        <v/>
      </c>
      <c r="O341" s="369">
        <v>320</v>
      </c>
      <c r="P341" t="s">
        <v>1269</v>
      </c>
      <c r="Q341" s="5">
        <v>24.2</v>
      </c>
      <c r="S341" s="1" t="str">
        <v/>
      </c>
    </row>
    <row r="342" spans="1:19" x14ac:dyDescent="0.25">
      <c r="A342" s="369" t="str">
        <v/>
      </c>
      <c r="H342" s="393" t="str">
        <f t="shared" si="22"/>
        <v/>
      </c>
      <c r="I342" s="393" t="str">
        <f t="shared" si="23"/>
        <v/>
      </c>
      <c r="J342" s="393" t="str">
        <f t="shared" si="24"/>
        <v/>
      </c>
      <c r="K342" s="393" t="str">
        <f t="shared" si="25"/>
        <v/>
      </c>
      <c r="O342" s="369">
        <v>321</v>
      </c>
      <c r="P342" t="s">
        <v>1270</v>
      </c>
      <c r="Q342" s="5">
        <v>25.3</v>
      </c>
      <c r="S342" s="1" t="str">
        <v/>
      </c>
    </row>
    <row r="343" spans="1:19" x14ac:dyDescent="0.25">
      <c r="A343" s="369" t="str">
        <v/>
      </c>
      <c r="H343" s="393" t="str">
        <f t="shared" ref="H343:H406" si="26">IF($C343="","",ROUND((($B$2*$F343*($B$5/1000))/$B$6)*(1+IF($B$18="",0,$B$18)),2))</f>
        <v/>
      </c>
      <c r="I343" s="393" t="str">
        <f t="shared" ref="I343:I406" si="27">IF($C343="","",ROUND((($B$3*$F343*($B$5/1000))/$B$6)*(1+IF($B$18="",0,$B$18)),2))</f>
        <v/>
      </c>
      <c r="J343" s="393" t="str">
        <f t="shared" ref="J343:J406" si="28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29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</row>
    <row r="344" spans="1:19" x14ac:dyDescent="0.25">
      <c r="A344" s="369" t="str">
        <v/>
      </c>
      <c r="H344" s="393" t="str">
        <f t="shared" si="26"/>
        <v/>
      </c>
      <c r="I344" s="393" t="str">
        <f t="shared" si="27"/>
        <v/>
      </c>
      <c r="J344" s="393" t="str">
        <f t="shared" si="28"/>
        <v/>
      </c>
      <c r="K344" s="393" t="str">
        <f t="shared" si="29"/>
        <v/>
      </c>
      <c r="O344" s="369">
        <v>323</v>
      </c>
      <c r="P344" t="s">
        <v>1272</v>
      </c>
      <c r="Q344" s="5">
        <v>29.7</v>
      </c>
      <c r="S344" s="1" t="str">
        <v/>
      </c>
    </row>
    <row r="345" spans="1:19" x14ac:dyDescent="0.25">
      <c r="A345" s="369" t="str">
        <v/>
      </c>
      <c r="H345" s="393" t="str">
        <f t="shared" si="26"/>
        <v/>
      </c>
      <c r="I345" s="393" t="str">
        <f t="shared" si="27"/>
        <v/>
      </c>
      <c r="J345" s="393" t="str">
        <f t="shared" si="28"/>
        <v/>
      </c>
      <c r="K345" s="393" t="str">
        <f t="shared" si="29"/>
        <v/>
      </c>
      <c r="O345" s="369">
        <v>324</v>
      </c>
      <c r="P345" t="s">
        <v>1273</v>
      </c>
      <c r="Q345" s="5">
        <v>31.9</v>
      </c>
      <c r="S345" s="1" t="str">
        <v/>
      </c>
    </row>
    <row r="346" spans="1:19" x14ac:dyDescent="0.25">
      <c r="A346" s="369" t="str">
        <v/>
      </c>
      <c r="H346" s="393" t="str">
        <f t="shared" si="26"/>
        <v/>
      </c>
      <c r="I346" s="393" t="str">
        <f t="shared" si="27"/>
        <v/>
      </c>
      <c r="J346" s="393" t="str">
        <f t="shared" si="28"/>
        <v/>
      </c>
      <c r="K346" s="393" t="str">
        <f t="shared" si="29"/>
        <v/>
      </c>
      <c r="O346" s="369">
        <v>325</v>
      </c>
      <c r="P346" t="s">
        <v>1274</v>
      </c>
      <c r="Q346" s="5">
        <v>34.1</v>
      </c>
      <c r="S346" s="1" t="str">
        <v/>
      </c>
    </row>
    <row r="347" spans="1:19" x14ac:dyDescent="0.25">
      <c r="A347" s="369" t="str">
        <v/>
      </c>
      <c r="H347" s="393" t="str">
        <f t="shared" si="26"/>
        <v/>
      </c>
      <c r="I347" s="393" t="str">
        <f t="shared" si="27"/>
        <v/>
      </c>
      <c r="J347" s="393" t="str">
        <f t="shared" si="28"/>
        <v/>
      </c>
      <c r="K347" s="393" t="str">
        <f t="shared" si="29"/>
        <v/>
      </c>
      <c r="O347" s="369">
        <v>326</v>
      </c>
      <c r="P347" t="s">
        <v>1275</v>
      </c>
      <c r="Q347" s="5">
        <v>36.299999999999997</v>
      </c>
      <c r="S347" s="1" t="str">
        <v/>
      </c>
    </row>
    <row r="348" spans="1:19" x14ac:dyDescent="0.25">
      <c r="A348" s="369" t="str">
        <v/>
      </c>
      <c r="H348" s="393" t="str">
        <f t="shared" si="26"/>
        <v/>
      </c>
      <c r="I348" s="393" t="str">
        <f t="shared" si="27"/>
        <v/>
      </c>
      <c r="J348" s="393" t="str">
        <f t="shared" si="28"/>
        <v/>
      </c>
      <c r="K348" s="393" t="str">
        <f t="shared" si="29"/>
        <v/>
      </c>
      <c r="O348" s="369">
        <v>327</v>
      </c>
      <c r="P348" t="s">
        <v>1276</v>
      </c>
      <c r="Q348" s="5">
        <v>38.5</v>
      </c>
      <c r="S348" s="1" t="str">
        <v/>
      </c>
    </row>
    <row r="349" spans="1:19" x14ac:dyDescent="0.25">
      <c r="A349" s="369" t="str">
        <v/>
      </c>
      <c r="H349" s="393" t="str">
        <f t="shared" si="26"/>
        <v/>
      </c>
      <c r="I349" s="393" t="str">
        <f t="shared" si="27"/>
        <v/>
      </c>
      <c r="J349" s="393" t="str">
        <f t="shared" si="28"/>
        <v/>
      </c>
      <c r="K349" s="393" t="str">
        <f t="shared" si="29"/>
        <v/>
      </c>
      <c r="O349" s="369">
        <v>328</v>
      </c>
      <c r="P349" t="s">
        <v>1277</v>
      </c>
      <c r="Q349" s="5">
        <v>40.700000000000003</v>
      </c>
      <c r="S349" s="1" t="str">
        <v/>
      </c>
    </row>
    <row r="350" spans="1:19" x14ac:dyDescent="0.25">
      <c r="A350" s="369" t="str">
        <v/>
      </c>
      <c r="H350" s="393" t="str">
        <f t="shared" si="26"/>
        <v/>
      </c>
      <c r="I350" s="393" t="str">
        <f t="shared" si="27"/>
        <v/>
      </c>
      <c r="J350" s="393" t="str">
        <f t="shared" si="28"/>
        <v/>
      </c>
      <c r="K350" s="393" t="str">
        <f t="shared" si="29"/>
        <v/>
      </c>
      <c r="O350" s="369">
        <v>329</v>
      </c>
      <c r="P350" t="s">
        <v>1278</v>
      </c>
      <c r="Q350" s="5">
        <v>25.3</v>
      </c>
      <c r="S350" s="1" t="str">
        <v/>
      </c>
    </row>
    <row r="351" spans="1:19" x14ac:dyDescent="0.25">
      <c r="A351" s="369" t="str">
        <v/>
      </c>
      <c r="H351" s="393" t="str">
        <f t="shared" si="26"/>
        <v/>
      </c>
      <c r="I351" s="393" t="str">
        <f t="shared" si="27"/>
        <v/>
      </c>
      <c r="J351" s="393" t="str">
        <f t="shared" si="28"/>
        <v/>
      </c>
      <c r="K351" s="393" t="str">
        <f t="shared" si="29"/>
        <v/>
      </c>
      <c r="O351" s="369">
        <v>330</v>
      </c>
      <c r="P351" t="s">
        <v>1279</v>
      </c>
      <c r="Q351" s="5">
        <v>26.4</v>
      </c>
      <c r="S351" s="1" t="str">
        <v/>
      </c>
    </row>
    <row r="352" spans="1:19" x14ac:dyDescent="0.25">
      <c r="A352" s="369" t="str">
        <v/>
      </c>
      <c r="H352" s="393" t="str">
        <f t="shared" si="26"/>
        <v/>
      </c>
      <c r="I352" s="393" t="str">
        <f t="shared" si="27"/>
        <v/>
      </c>
      <c r="J352" s="393" t="str">
        <f t="shared" si="28"/>
        <v/>
      </c>
      <c r="K352" s="393" t="str">
        <f t="shared" si="29"/>
        <v/>
      </c>
      <c r="O352" s="369">
        <v>331</v>
      </c>
      <c r="P352" t="s">
        <v>1280</v>
      </c>
      <c r="Q352" s="5">
        <v>27.5</v>
      </c>
      <c r="S352" s="1" t="str">
        <v/>
      </c>
    </row>
    <row r="353" spans="1:19" x14ac:dyDescent="0.25">
      <c r="A353" s="369" t="str">
        <v/>
      </c>
      <c r="H353" s="393" t="str">
        <f t="shared" si="26"/>
        <v/>
      </c>
      <c r="I353" s="393" t="str">
        <f t="shared" si="27"/>
        <v/>
      </c>
      <c r="J353" s="393" t="str">
        <f t="shared" si="28"/>
        <v/>
      </c>
      <c r="K353" s="393" t="str">
        <f t="shared" si="29"/>
        <v/>
      </c>
      <c r="O353" s="369">
        <v>332</v>
      </c>
      <c r="P353" t="s">
        <v>1281</v>
      </c>
      <c r="Q353" s="5">
        <v>30.8</v>
      </c>
      <c r="S353" s="1" t="str">
        <v/>
      </c>
    </row>
    <row r="354" spans="1:19" x14ac:dyDescent="0.25">
      <c r="A354" s="369" t="str">
        <v/>
      </c>
      <c r="H354" s="393" t="str">
        <f t="shared" si="26"/>
        <v/>
      </c>
      <c r="I354" s="393" t="str">
        <f t="shared" si="27"/>
        <v/>
      </c>
      <c r="J354" s="393" t="str">
        <f t="shared" si="28"/>
        <v/>
      </c>
      <c r="K354" s="393" t="str">
        <f t="shared" si="29"/>
        <v/>
      </c>
      <c r="O354" s="369">
        <v>333</v>
      </c>
      <c r="P354" t="s">
        <v>1282</v>
      </c>
      <c r="Q354" s="5">
        <v>33</v>
      </c>
      <c r="S354" s="1" t="str">
        <v/>
      </c>
    </row>
    <row r="355" spans="1:19" x14ac:dyDescent="0.25">
      <c r="A355" s="369" t="str">
        <v/>
      </c>
      <c r="H355" s="393" t="str">
        <f t="shared" si="26"/>
        <v/>
      </c>
      <c r="I355" s="393" t="str">
        <f t="shared" si="27"/>
        <v/>
      </c>
      <c r="J355" s="393" t="str">
        <f t="shared" si="28"/>
        <v/>
      </c>
      <c r="K355" s="393" t="str">
        <f t="shared" si="29"/>
        <v/>
      </c>
      <c r="O355" s="369">
        <v>334</v>
      </c>
      <c r="P355" t="s">
        <v>1283</v>
      </c>
      <c r="Q355" s="5">
        <v>35.200000000000003</v>
      </c>
      <c r="S355" s="1" t="str">
        <v/>
      </c>
    </row>
    <row r="356" spans="1:19" x14ac:dyDescent="0.25">
      <c r="A356" s="369" t="str">
        <v/>
      </c>
      <c r="H356" s="393" t="str">
        <f t="shared" si="26"/>
        <v/>
      </c>
      <c r="I356" s="393" t="str">
        <f t="shared" si="27"/>
        <v/>
      </c>
      <c r="J356" s="393" t="str">
        <f t="shared" si="28"/>
        <v/>
      </c>
      <c r="K356" s="393" t="str">
        <f t="shared" si="29"/>
        <v/>
      </c>
      <c r="O356" s="369">
        <v>335</v>
      </c>
      <c r="P356" t="s">
        <v>1284</v>
      </c>
      <c r="Q356" s="5">
        <v>37.4</v>
      </c>
      <c r="S356" s="1" t="str">
        <v/>
      </c>
    </row>
    <row r="357" spans="1:19" x14ac:dyDescent="0.25">
      <c r="A357" s="369" t="str">
        <v/>
      </c>
      <c r="H357" s="393" t="str">
        <f t="shared" si="26"/>
        <v/>
      </c>
      <c r="I357" s="393" t="str">
        <f t="shared" si="27"/>
        <v/>
      </c>
      <c r="J357" s="393" t="str">
        <f t="shared" si="28"/>
        <v/>
      </c>
      <c r="K357" s="393" t="str">
        <f t="shared" si="29"/>
        <v/>
      </c>
      <c r="O357" s="369">
        <v>336</v>
      </c>
      <c r="P357" t="s">
        <v>1285</v>
      </c>
      <c r="Q357" s="5">
        <v>39.6</v>
      </c>
      <c r="S357" s="1" t="str">
        <v/>
      </c>
    </row>
    <row r="358" spans="1:19" x14ac:dyDescent="0.25">
      <c r="A358" s="369" t="str">
        <v/>
      </c>
      <c r="H358" s="393" t="str">
        <f t="shared" si="26"/>
        <v/>
      </c>
      <c r="I358" s="393" t="str">
        <f t="shared" si="27"/>
        <v/>
      </c>
      <c r="J358" s="393" t="str">
        <f t="shared" si="28"/>
        <v/>
      </c>
      <c r="K358" s="393" t="str">
        <f t="shared" si="29"/>
        <v/>
      </c>
      <c r="O358" s="369">
        <v>337</v>
      </c>
      <c r="P358" t="s">
        <v>1286</v>
      </c>
      <c r="Q358" s="5">
        <v>41.8</v>
      </c>
      <c r="S358" s="1" t="str">
        <v/>
      </c>
    </row>
    <row r="359" spans="1:19" x14ac:dyDescent="0.25">
      <c r="A359" s="369" t="str">
        <v/>
      </c>
      <c r="H359" s="393" t="str">
        <f t="shared" si="26"/>
        <v/>
      </c>
      <c r="I359" s="393" t="str">
        <f t="shared" si="27"/>
        <v/>
      </c>
      <c r="J359" s="393" t="str">
        <f t="shared" si="28"/>
        <v/>
      </c>
      <c r="K359" s="393" t="str">
        <f t="shared" si="29"/>
        <v/>
      </c>
      <c r="O359" s="369">
        <v>338</v>
      </c>
      <c r="P359" t="s">
        <v>1287</v>
      </c>
      <c r="Q359" s="5">
        <v>27.5</v>
      </c>
      <c r="S359" s="1" t="str">
        <v/>
      </c>
    </row>
    <row r="360" spans="1:19" x14ac:dyDescent="0.25">
      <c r="A360" s="369" t="str">
        <v/>
      </c>
      <c r="H360" s="393" t="str">
        <f t="shared" si="26"/>
        <v/>
      </c>
      <c r="I360" s="393" t="str">
        <f t="shared" si="27"/>
        <v/>
      </c>
      <c r="J360" s="393" t="str">
        <f t="shared" si="28"/>
        <v/>
      </c>
      <c r="K360" s="393" t="str">
        <f t="shared" si="29"/>
        <v/>
      </c>
      <c r="O360" s="369">
        <v>339</v>
      </c>
      <c r="P360" t="s">
        <v>1288</v>
      </c>
      <c r="Q360" s="5">
        <v>28.6</v>
      </c>
      <c r="S360" s="1" t="str">
        <v/>
      </c>
    </row>
    <row r="361" spans="1:19" x14ac:dyDescent="0.25">
      <c r="A361" s="369" t="str">
        <v/>
      </c>
      <c r="H361" s="393" t="str">
        <f t="shared" si="26"/>
        <v/>
      </c>
      <c r="I361" s="393" t="str">
        <f t="shared" si="27"/>
        <v/>
      </c>
      <c r="J361" s="393" t="str">
        <f t="shared" si="28"/>
        <v/>
      </c>
      <c r="K361" s="393" t="str">
        <f t="shared" si="29"/>
        <v/>
      </c>
      <c r="O361" s="369">
        <v>340</v>
      </c>
      <c r="P361" t="s">
        <v>1289</v>
      </c>
      <c r="Q361" s="5">
        <v>29.7</v>
      </c>
      <c r="S361" s="1" t="str">
        <v/>
      </c>
    </row>
    <row r="362" spans="1:19" x14ac:dyDescent="0.25">
      <c r="A362" s="369" t="str">
        <v/>
      </c>
      <c r="H362" s="393" t="str">
        <f t="shared" si="26"/>
        <v/>
      </c>
      <c r="I362" s="393" t="str">
        <f t="shared" si="27"/>
        <v/>
      </c>
      <c r="J362" s="393" t="str">
        <f t="shared" si="28"/>
        <v/>
      </c>
      <c r="K362" s="393" t="str">
        <f t="shared" si="29"/>
        <v/>
      </c>
      <c r="O362" s="369">
        <v>341</v>
      </c>
      <c r="P362" t="s">
        <v>1290</v>
      </c>
      <c r="Q362" s="5">
        <v>33</v>
      </c>
      <c r="S362" s="1" t="str">
        <v/>
      </c>
    </row>
    <row r="363" spans="1:19" x14ac:dyDescent="0.25">
      <c r="A363" s="369" t="str">
        <v/>
      </c>
      <c r="H363" s="393" t="str">
        <f t="shared" si="26"/>
        <v/>
      </c>
      <c r="I363" s="393" t="str">
        <f t="shared" si="27"/>
        <v/>
      </c>
      <c r="J363" s="393" t="str">
        <f t="shared" si="28"/>
        <v/>
      </c>
      <c r="K363" s="393" t="str">
        <f t="shared" si="29"/>
        <v/>
      </c>
      <c r="O363" s="369">
        <v>342</v>
      </c>
      <c r="P363" t="s">
        <v>1291</v>
      </c>
      <c r="Q363" s="5">
        <v>35.200000000000003</v>
      </c>
      <c r="S363" s="1" t="str">
        <v/>
      </c>
    </row>
    <row r="364" spans="1:19" x14ac:dyDescent="0.25">
      <c r="A364" s="369" t="str">
        <v/>
      </c>
      <c r="H364" s="393" t="str">
        <f t="shared" si="26"/>
        <v/>
      </c>
      <c r="I364" s="393" t="str">
        <f t="shared" si="27"/>
        <v/>
      </c>
      <c r="J364" s="393" t="str">
        <f t="shared" si="28"/>
        <v/>
      </c>
      <c r="K364" s="393" t="str">
        <f t="shared" si="29"/>
        <v/>
      </c>
      <c r="O364" s="369">
        <v>343</v>
      </c>
      <c r="P364" t="s">
        <v>1292</v>
      </c>
      <c r="Q364" s="5">
        <v>37.4</v>
      </c>
      <c r="S364" s="1" t="str">
        <v/>
      </c>
    </row>
    <row r="365" spans="1:19" x14ac:dyDescent="0.25">
      <c r="A365" s="369" t="str">
        <v/>
      </c>
      <c r="H365" s="393" t="str">
        <f t="shared" si="26"/>
        <v/>
      </c>
      <c r="I365" s="393" t="str">
        <f t="shared" si="27"/>
        <v/>
      </c>
      <c r="J365" s="393" t="str">
        <f t="shared" si="28"/>
        <v/>
      </c>
      <c r="K365" s="393" t="str">
        <f t="shared" si="29"/>
        <v/>
      </c>
      <c r="O365" s="369">
        <v>344</v>
      </c>
      <c r="P365" t="s">
        <v>1293</v>
      </c>
      <c r="Q365" s="5">
        <v>39.6</v>
      </c>
      <c r="S365" s="1" t="str">
        <v/>
      </c>
    </row>
    <row r="366" spans="1:19" x14ac:dyDescent="0.25">
      <c r="A366" s="369" t="str">
        <v/>
      </c>
      <c r="H366" s="393" t="str">
        <f t="shared" si="26"/>
        <v/>
      </c>
      <c r="I366" s="393" t="str">
        <f t="shared" si="27"/>
        <v/>
      </c>
      <c r="J366" s="393" t="str">
        <f t="shared" si="28"/>
        <v/>
      </c>
      <c r="K366" s="393" t="str">
        <f t="shared" si="29"/>
        <v/>
      </c>
      <c r="O366" s="369">
        <v>345</v>
      </c>
      <c r="P366" t="s">
        <v>1294</v>
      </c>
      <c r="Q366" s="5">
        <v>41.8</v>
      </c>
      <c r="S366" s="1" t="str">
        <v/>
      </c>
    </row>
    <row r="367" spans="1:19" x14ac:dyDescent="0.25">
      <c r="A367" s="369" t="str">
        <v/>
      </c>
      <c r="H367" s="393" t="str">
        <f t="shared" si="26"/>
        <v/>
      </c>
      <c r="I367" s="393" t="str">
        <f t="shared" si="27"/>
        <v/>
      </c>
      <c r="J367" s="393" t="str">
        <f t="shared" si="28"/>
        <v/>
      </c>
      <c r="K367" s="393" t="str">
        <f t="shared" si="29"/>
        <v/>
      </c>
      <c r="O367" s="369">
        <v>346</v>
      </c>
      <c r="P367" t="s">
        <v>1295</v>
      </c>
      <c r="Q367" s="5">
        <v>44</v>
      </c>
      <c r="S367" s="1" t="str">
        <v/>
      </c>
    </row>
    <row r="368" spans="1:19" x14ac:dyDescent="0.25">
      <c r="A368" s="369" t="str">
        <v/>
      </c>
      <c r="H368" s="393" t="str">
        <f t="shared" si="26"/>
        <v/>
      </c>
      <c r="I368" s="393" t="str">
        <f t="shared" si="27"/>
        <v/>
      </c>
      <c r="J368" s="393" t="str">
        <f t="shared" si="28"/>
        <v/>
      </c>
      <c r="K368" s="393" t="str">
        <f t="shared" si="29"/>
        <v/>
      </c>
      <c r="O368" s="369">
        <v>347</v>
      </c>
      <c r="P368" t="s">
        <v>1296</v>
      </c>
      <c r="Q368" s="5">
        <v>23.1</v>
      </c>
      <c r="S368" s="1" t="str">
        <v/>
      </c>
    </row>
    <row r="369" spans="1:19" x14ac:dyDescent="0.25">
      <c r="A369" s="369" t="str">
        <v/>
      </c>
      <c r="H369" s="393" t="str">
        <f t="shared" si="26"/>
        <v/>
      </c>
      <c r="I369" s="393" t="str">
        <f t="shared" si="27"/>
        <v/>
      </c>
      <c r="J369" s="393" t="str">
        <f t="shared" si="28"/>
        <v/>
      </c>
      <c r="K369" s="393" t="str">
        <f t="shared" si="29"/>
        <v/>
      </c>
      <c r="O369" s="369">
        <v>348</v>
      </c>
      <c r="P369" t="s">
        <v>1297</v>
      </c>
      <c r="Q369" s="5">
        <v>24.2</v>
      </c>
      <c r="S369" s="1" t="str">
        <v/>
      </c>
    </row>
    <row r="370" spans="1:19" x14ac:dyDescent="0.25">
      <c r="A370" s="369" t="str">
        <v/>
      </c>
      <c r="H370" s="393" t="str">
        <f t="shared" si="26"/>
        <v/>
      </c>
      <c r="I370" s="393" t="str">
        <f t="shared" si="27"/>
        <v/>
      </c>
      <c r="J370" s="393" t="str">
        <f t="shared" si="28"/>
        <v/>
      </c>
      <c r="K370" s="393" t="str">
        <f t="shared" si="29"/>
        <v/>
      </c>
      <c r="O370" s="369">
        <v>349</v>
      </c>
      <c r="P370" t="s">
        <v>1298</v>
      </c>
      <c r="Q370" s="5">
        <v>25.3</v>
      </c>
      <c r="S370" s="1" t="str">
        <v/>
      </c>
    </row>
    <row r="371" spans="1:19" x14ac:dyDescent="0.25">
      <c r="A371" s="369" t="str">
        <v/>
      </c>
      <c r="H371" s="393" t="str">
        <f t="shared" si="26"/>
        <v/>
      </c>
      <c r="I371" s="393" t="str">
        <f t="shared" si="27"/>
        <v/>
      </c>
      <c r="J371" s="393" t="str">
        <f t="shared" si="28"/>
        <v/>
      </c>
      <c r="K371" s="393" t="str">
        <f t="shared" si="29"/>
        <v/>
      </c>
      <c r="O371" s="369">
        <v>350</v>
      </c>
      <c r="P371" t="s">
        <v>1299</v>
      </c>
      <c r="Q371" s="5">
        <v>28.6</v>
      </c>
      <c r="S371" s="1" t="str">
        <v/>
      </c>
    </row>
    <row r="372" spans="1:19" x14ac:dyDescent="0.25">
      <c r="A372" s="369" t="str">
        <v/>
      </c>
      <c r="H372" s="393" t="str">
        <f t="shared" si="26"/>
        <v/>
      </c>
      <c r="I372" s="393" t="str">
        <f t="shared" si="27"/>
        <v/>
      </c>
      <c r="J372" s="393" t="str">
        <f t="shared" si="28"/>
        <v/>
      </c>
      <c r="K372" s="393" t="str">
        <f t="shared" si="29"/>
        <v/>
      </c>
      <c r="O372" s="369">
        <v>351</v>
      </c>
      <c r="P372" t="s">
        <v>1300</v>
      </c>
      <c r="Q372" s="5">
        <v>30.8</v>
      </c>
      <c r="S372" s="1" t="str">
        <v/>
      </c>
    </row>
    <row r="373" spans="1:19" x14ac:dyDescent="0.25">
      <c r="A373" s="369" t="str">
        <v/>
      </c>
      <c r="H373" s="393" t="str">
        <f t="shared" si="26"/>
        <v/>
      </c>
      <c r="I373" s="393" t="str">
        <f t="shared" si="27"/>
        <v/>
      </c>
      <c r="J373" s="393" t="str">
        <f t="shared" si="28"/>
        <v/>
      </c>
      <c r="K373" s="393" t="str">
        <f t="shared" si="29"/>
        <v/>
      </c>
      <c r="O373" s="369">
        <v>352</v>
      </c>
      <c r="P373" t="s">
        <v>1301</v>
      </c>
      <c r="Q373" s="5">
        <v>33</v>
      </c>
      <c r="S373" s="1" t="str">
        <v/>
      </c>
    </row>
    <row r="374" spans="1:19" x14ac:dyDescent="0.25">
      <c r="A374" s="369" t="str">
        <v/>
      </c>
      <c r="H374" s="393" t="str">
        <f t="shared" si="26"/>
        <v/>
      </c>
      <c r="I374" s="393" t="str">
        <f t="shared" si="27"/>
        <v/>
      </c>
      <c r="J374" s="393" t="str">
        <f t="shared" si="28"/>
        <v/>
      </c>
      <c r="K374" s="393" t="str">
        <f t="shared" si="29"/>
        <v/>
      </c>
      <c r="O374" s="369">
        <v>353</v>
      </c>
      <c r="P374" t="s">
        <v>1302</v>
      </c>
      <c r="Q374" s="5">
        <v>35.200000000000003</v>
      </c>
      <c r="S374" s="1" t="str">
        <v/>
      </c>
    </row>
    <row r="375" spans="1:19" x14ac:dyDescent="0.25">
      <c r="A375" s="369" t="str">
        <v/>
      </c>
      <c r="H375" s="393" t="str">
        <f t="shared" si="26"/>
        <v/>
      </c>
      <c r="I375" s="393" t="str">
        <f t="shared" si="27"/>
        <v/>
      </c>
      <c r="J375" s="393" t="str">
        <f t="shared" si="28"/>
        <v/>
      </c>
      <c r="K375" s="393" t="str">
        <f t="shared" si="29"/>
        <v/>
      </c>
      <c r="O375" s="369">
        <v>354</v>
      </c>
      <c r="P375" t="s">
        <v>1303</v>
      </c>
      <c r="Q375" s="5">
        <v>37.4</v>
      </c>
      <c r="S375" s="1" t="str">
        <v/>
      </c>
    </row>
    <row r="376" spans="1:19" x14ac:dyDescent="0.25">
      <c r="A376" s="369" t="str">
        <v/>
      </c>
      <c r="H376" s="393" t="str">
        <f t="shared" si="26"/>
        <v/>
      </c>
      <c r="I376" s="393" t="str">
        <f t="shared" si="27"/>
        <v/>
      </c>
      <c r="J376" s="393" t="str">
        <f t="shared" si="28"/>
        <v/>
      </c>
      <c r="K376" s="393" t="str">
        <f t="shared" si="29"/>
        <v/>
      </c>
      <c r="O376" s="369">
        <v>355</v>
      </c>
      <c r="P376" t="s">
        <v>1304</v>
      </c>
      <c r="Q376" s="5">
        <v>39.6</v>
      </c>
      <c r="S376" s="1" t="str">
        <v/>
      </c>
    </row>
    <row r="377" spans="1:19" x14ac:dyDescent="0.25">
      <c r="A377" s="369" t="str">
        <v/>
      </c>
      <c r="H377" s="393" t="str">
        <f t="shared" si="26"/>
        <v/>
      </c>
      <c r="I377" s="393" t="str">
        <f t="shared" si="27"/>
        <v/>
      </c>
      <c r="J377" s="393" t="str">
        <f t="shared" si="28"/>
        <v/>
      </c>
      <c r="K377" s="393" t="str">
        <f t="shared" si="29"/>
        <v/>
      </c>
      <c r="O377" s="369">
        <v>356</v>
      </c>
      <c r="P377" t="s">
        <v>1305</v>
      </c>
      <c r="Q377" s="5">
        <v>24.2</v>
      </c>
      <c r="S377" s="1" t="str">
        <v/>
      </c>
    </row>
    <row r="378" spans="1:19" x14ac:dyDescent="0.25">
      <c r="A378" s="369" t="str">
        <v/>
      </c>
      <c r="H378" s="393" t="str">
        <f t="shared" si="26"/>
        <v/>
      </c>
      <c r="I378" s="393" t="str">
        <f t="shared" si="27"/>
        <v/>
      </c>
      <c r="J378" s="393" t="str">
        <f t="shared" si="28"/>
        <v/>
      </c>
      <c r="K378" s="393" t="str">
        <f t="shared" si="29"/>
        <v/>
      </c>
      <c r="O378" s="369">
        <v>357</v>
      </c>
      <c r="P378" t="s">
        <v>1306</v>
      </c>
      <c r="Q378" s="5">
        <v>25.3</v>
      </c>
      <c r="S378" s="1" t="str">
        <v/>
      </c>
    </row>
    <row r="379" spans="1:19" x14ac:dyDescent="0.25">
      <c r="A379" s="369" t="str">
        <v/>
      </c>
      <c r="H379" s="393" t="str">
        <f t="shared" si="26"/>
        <v/>
      </c>
      <c r="I379" s="393" t="str">
        <f t="shared" si="27"/>
        <v/>
      </c>
      <c r="J379" s="393" t="str">
        <f t="shared" si="28"/>
        <v/>
      </c>
      <c r="K379" s="393" t="str">
        <f t="shared" si="29"/>
        <v/>
      </c>
      <c r="O379" s="369">
        <v>358</v>
      </c>
      <c r="P379" t="s">
        <v>1307</v>
      </c>
      <c r="Q379" s="5">
        <v>26.4</v>
      </c>
      <c r="S379" s="1" t="str">
        <v/>
      </c>
    </row>
    <row r="380" spans="1:19" x14ac:dyDescent="0.25">
      <c r="A380" s="369" t="str">
        <v/>
      </c>
      <c r="H380" s="393" t="str">
        <f t="shared" si="26"/>
        <v/>
      </c>
      <c r="I380" s="393" t="str">
        <f t="shared" si="27"/>
        <v/>
      </c>
      <c r="J380" s="393" t="str">
        <f t="shared" si="28"/>
        <v/>
      </c>
      <c r="K380" s="393" t="str">
        <f t="shared" si="29"/>
        <v/>
      </c>
      <c r="O380" s="369">
        <v>359</v>
      </c>
      <c r="P380" t="s">
        <v>1308</v>
      </c>
      <c r="Q380" s="5">
        <v>29.7</v>
      </c>
      <c r="S380" s="1" t="str">
        <v/>
      </c>
    </row>
    <row r="381" spans="1:19" x14ac:dyDescent="0.25">
      <c r="A381" s="369" t="str">
        <v/>
      </c>
      <c r="H381" s="393" t="str">
        <f t="shared" si="26"/>
        <v/>
      </c>
      <c r="I381" s="393" t="str">
        <f t="shared" si="27"/>
        <v/>
      </c>
      <c r="J381" s="393" t="str">
        <f t="shared" si="28"/>
        <v/>
      </c>
      <c r="K381" s="393" t="str">
        <f t="shared" si="29"/>
        <v/>
      </c>
      <c r="O381" s="369">
        <v>360</v>
      </c>
      <c r="P381" t="s">
        <v>1309</v>
      </c>
      <c r="Q381" s="5">
        <v>31.9</v>
      </c>
      <c r="S381" s="1" t="str">
        <v/>
      </c>
    </row>
    <row r="382" spans="1:19" x14ac:dyDescent="0.25">
      <c r="A382" s="369" t="str">
        <v/>
      </c>
      <c r="H382" s="393" t="str">
        <f t="shared" si="26"/>
        <v/>
      </c>
      <c r="I382" s="393" t="str">
        <f t="shared" si="27"/>
        <v/>
      </c>
      <c r="J382" s="393" t="str">
        <f t="shared" si="28"/>
        <v/>
      </c>
      <c r="K382" s="393" t="str">
        <f t="shared" si="29"/>
        <v/>
      </c>
      <c r="O382" s="369">
        <v>361</v>
      </c>
      <c r="P382" t="s">
        <v>1310</v>
      </c>
      <c r="Q382" s="5">
        <v>34.1</v>
      </c>
      <c r="S382" s="1" t="str">
        <v/>
      </c>
    </row>
    <row r="383" spans="1:19" x14ac:dyDescent="0.25">
      <c r="A383" s="369" t="str">
        <v/>
      </c>
      <c r="H383" s="393" t="str">
        <f t="shared" si="26"/>
        <v/>
      </c>
      <c r="I383" s="393" t="str">
        <f t="shared" si="27"/>
        <v/>
      </c>
      <c r="J383" s="393" t="str">
        <f t="shared" si="28"/>
        <v/>
      </c>
      <c r="K383" s="393" t="str">
        <f t="shared" si="29"/>
        <v/>
      </c>
      <c r="O383" s="369">
        <v>362</v>
      </c>
      <c r="P383" t="s">
        <v>1311</v>
      </c>
      <c r="Q383" s="5">
        <v>36.299999999999997</v>
      </c>
      <c r="S383" s="1" t="str">
        <v/>
      </c>
    </row>
    <row r="384" spans="1:19" x14ac:dyDescent="0.25">
      <c r="A384" s="369" t="str">
        <v/>
      </c>
      <c r="H384" s="393" t="str">
        <f t="shared" si="26"/>
        <v/>
      </c>
      <c r="I384" s="393" t="str">
        <f t="shared" si="27"/>
        <v/>
      </c>
      <c r="J384" s="393" t="str">
        <f t="shared" si="28"/>
        <v/>
      </c>
      <c r="K384" s="393" t="str">
        <f t="shared" si="29"/>
        <v/>
      </c>
      <c r="O384" s="369">
        <v>363</v>
      </c>
      <c r="P384" t="s">
        <v>1312</v>
      </c>
      <c r="Q384" s="5">
        <v>38.5</v>
      </c>
      <c r="S384" s="1" t="str">
        <v/>
      </c>
    </row>
    <row r="385" spans="1:19" x14ac:dyDescent="0.25">
      <c r="A385" s="369" t="str">
        <v/>
      </c>
      <c r="H385" s="393" t="str">
        <f t="shared" si="26"/>
        <v/>
      </c>
      <c r="I385" s="393" t="str">
        <f t="shared" si="27"/>
        <v/>
      </c>
      <c r="J385" s="393" t="str">
        <f t="shared" si="28"/>
        <v/>
      </c>
      <c r="K385" s="393" t="str">
        <f t="shared" si="29"/>
        <v/>
      </c>
      <c r="O385" s="369">
        <v>364</v>
      </c>
      <c r="P385" t="s">
        <v>1313</v>
      </c>
      <c r="Q385" s="5">
        <v>40.700000000000003</v>
      </c>
      <c r="S385" s="1" t="str">
        <v/>
      </c>
    </row>
    <row r="386" spans="1:19" x14ac:dyDescent="0.25">
      <c r="A386" s="369" t="str">
        <v/>
      </c>
      <c r="H386" s="393" t="str">
        <f t="shared" si="26"/>
        <v/>
      </c>
      <c r="I386" s="393" t="str">
        <f t="shared" si="27"/>
        <v/>
      </c>
      <c r="J386" s="393" t="str">
        <f t="shared" si="28"/>
        <v/>
      </c>
      <c r="K386" s="393" t="str">
        <f t="shared" si="29"/>
        <v/>
      </c>
      <c r="O386" s="369">
        <v>365</v>
      </c>
      <c r="P386" t="s">
        <v>1314</v>
      </c>
      <c r="Q386" s="5">
        <v>25.3</v>
      </c>
      <c r="S386" s="1" t="str">
        <v/>
      </c>
    </row>
    <row r="387" spans="1:19" x14ac:dyDescent="0.25">
      <c r="A387" s="369" t="str">
        <v/>
      </c>
      <c r="H387" s="393" t="str">
        <f t="shared" si="26"/>
        <v/>
      </c>
      <c r="I387" s="393" t="str">
        <f t="shared" si="27"/>
        <v/>
      </c>
      <c r="J387" s="393" t="str">
        <f t="shared" si="28"/>
        <v/>
      </c>
      <c r="K387" s="393" t="str">
        <f t="shared" si="29"/>
        <v/>
      </c>
      <c r="O387" s="369">
        <v>366</v>
      </c>
      <c r="P387" t="s">
        <v>1315</v>
      </c>
      <c r="Q387" s="5">
        <v>26.4</v>
      </c>
      <c r="S387" s="1" t="str">
        <v/>
      </c>
    </row>
    <row r="388" spans="1:19" x14ac:dyDescent="0.25">
      <c r="A388" s="369" t="str">
        <v/>
      </c>
      <c r="H388" s="393" t="str">
        <f t="shared" si="26"/>
        <v/>
      </c>
      <c r="I388" s="393" t="str">
        <f t="shared" si="27"/>
        <v/>
      </c>
      <c r="J388" s="393" t="str">
        <f t="shared" si="28"/>
        <v/>
      </c>
      <c r="K388" s="393" t="str">
        <f t="shared" si="29"/>
        <v/>
      </c>
      <c r="O388" s="369">
        <v>367</v>
      </c>
      <c r="P388" t="s">
        <v>1316</v>
      </c>
      <c r="Q388" s="5">
        <v>27.5</v>
      </c>
      <c r="S388" s="1" t="str">
        <v/>
      </c>
    </row>
    <row r="389" spans="1:19" x14ac:dyDescent="0.25">
      <c r="A389" s="369" t="str">
        <v/>
      </c>
      <c r="H389" s="393" t="str">
        <f t="shared" si="26"/>
        <v/>
      </c>
      <c r="I389" s="393" t="str">
        <f t="shared" si="27"/>
        <v/>
      </c>
      <c r="J389" s="393" t="str">
        <f t="shared" si="28"/>
        <v/>
      </c>
      <c r="K389" s="393" t="str">
        <f t="shared" si="29"/>
        <v/>
      </c>
      <c r="O389" s="369">
        <v>368</v>
      </c>
      <c r="P389" t="s">
        <v>1317</v>
      </c>
      <c r="Q389" s="5">
        <v>30.8</v>
      </c>
      <c r="S389" s="1" t="str">
        <v/>
      </c>
    </row>
    <row r="390" spans="1:19" x14ac:dyDescent="0.25">
      <c r="A390" s="369" t="str">
        <v/>
      </c>
      <c r="H390" s="393" t="str">
        <f t="shared" si="26"/>
        <v/>
      </c>
      <c r="I390" s="393" t="str">
        <f t="shared" si="27"/>
        <v/>
      </c>
      <c r="J390" s="393" t="str">
        <f t="shared" si="28"/>
        <v/>
      </c>
      <c r="K390" s="393" t="str">
        <f t="shared" si="29"/>
        <v/>
      </c>
      <c r="O390" s="369">
        <v>369</v>
      </c>
      <c r="P390" t="s">
        <v>1318</v>
      </c>
      <c r="Q390" s="5">
        <v>33</v>
      </c>
      <c r="S390" s="1" t="str">
        <v/>
      </c>
    </row>
    <row r="391" spans="1:19" x14ac:dyDescent="0.25">
      <c r="A391" s="369" t="str">
        <v/>
      </c>
      <c r="H391" s="393" t="str">
        <f t="shared" si="26"/>
        <v/>
      </c>
      <c r="I391" s="393" t="str">
        <f t="shared" si="27"/>
        <v/>
      </c>
      <c r="J391" s="393" t="str">
        <f t="shared" si="28"/>
        <v/>
      </c>
      <c r="K391" s="393" t="str">
        <f t="shared" si="29"/>
        <v/>
      </c>
      <c r="O391" s="369">
        <v>370</v>
      </c>
      <c r="P391" t="s">
        <v>1319</v>
      </c>
      <c r="Q391" s="5">
        <v>35.200000000000003</v>
      </c>
      <c r="S391" s="1" t="str">
        <v/>
      </c>
    </row>
    <row r="392" spans="1:19" x14ac:dyDescent="0.25">
      <c r="A392" s="369" t="str">
        <v/>
      </c>
      <c r="H392" s="393" t="str">
        <f t="shared" si="26"/>
        <v/>
      </c>
      <c r="I392" s="393" t="str">
        <f t="shared" si="27"/>
        <v/>
      </c>
      <c r="J392" s="393" t="str">
        <f t="shared" si="28"/>
        <v/>
      </c>
      <c r="K392" s="393" t="str">
        <f t="shared" si="29"/>
        <v/>
      </c>
      <c r="O392" s="369">
        <v>371</v>
      </c>
      <c r="P392" t="s">
        <v>1320</v>
      </c>
      <c r="Q392" s="5">
        <v>37.4</v>
      </c>
      <c r="S392" s="1" t="str">
        <v/>
      </c>
    </row>
    <row r="393" spans="1:19" x14ac:dyDescent="0.25">
      <c r="A393" s="369" t="str">
        <v/>
      </c>
      <c r="H393" s="393" t="str">
        <f t="shared" si="26"/>
        <v/>
      </c>
      <c r="I393" s="393" t="str">
        <f t="shared" si="27"/>
        <v/>
      </c>
      <c r="J393" s="393" t="str">
        <f t="shared" si="28"/>
        <v/>
      </c>
      <c r="K393" s="393" t="str">
        <f t="shared" si="29"/>
        <v/>
      </c>
      <c r="O393" s="369">
        <v>372</v>
      </c>
      <c r="P393" t="s">
        <v>1321</v>
      </c>
      <c r="Q393" s="5">
        <v>39.6</v>
      </c>
      <c r="S393" s="1" t="str">
        <v/>
      </c>
    </row>
    <row r="394" spans="1:19" x14ac:dyDescent="0.25">
      <c r="A394" s="369" t="str">
        <v/>
      </c>
      <c r="H394" s="393" t="str">
        <f t="shared" si="26"/>
        <v/>
      </c>
      <c r="I394" s="393" t="str">
        <f t="shared" si="27"/>
        <v/>
      </c>
      <c r="J394" s="393" t="str">
        <f t="shared" si="28"/>
        <v/>
      </c>
      <c r="K394" s="393" t="str">
        <f t="shared" si="29"/>
        <v/>
      </c>
      <c r="O394" s="369">
        <v>373</v>
      </c>
      <c r="P394" t="s">
        <v>1322</v>
      </c>
      <c r="Q394" s="5">
        <v>41.8</v>
      </c>
      <c r="S394" s="1" t="str">
        <v/>
      </c>
    </row>
    <row r="395" spans="1:19" x14ac:dyDescent="0.25">
      <c r="A395" s="369" t="str">
        <v/>
      </c>
      <c r="H395" s="393" t="str">
        <f t="shared" si="26"/>
        <v/>
      </c>
      <c r="I395" s="393" t="str">
        <f t="shared" si="27"/>
        <v/>
      </c>
      <c r="J395" s="393" t="str">
        <f t="shared" si="28"/>
        <v/>
      </c>
      <c r="K395" s="393" t="str">
        <f t="shared" si="29"/>
        <v/>
      </c>
      <c r="O395" s="369">
        <v>374</v>
      </c>
      <c r="P395" t="s">
        <v>1323</v>
      </c>
      <c r="Q395" s="5">
        <v>27.5</v>
      </c>
      <c r="S395" s="1" t="str">
        <v/>
      </c>
    </row>
    <row r="396" spans="1:19" x14ac:dyDescent="0.25">
      <c r="A396" s="369" t="str">
        <v/>
      </c>
      <c r="H396" s="393" t="str">
        <f t="shared" si="26"/>
        <v/>
      </c>
      <c r="I396" s="393" t="str">
        <f t="shared" si="27"/>
        <v/>
      </c>
      <c r="J396" s="393" t="str">
        <f t="shared" si="28"/>
        <v/>
      </c>
      <c r="K396" s="393" t="str">
        <f t="shared" si="29"/>
        <v/>
      </c>
      <c r="O396" s="369">
        <v>375</v>
      </c>
      <c r="P396" t="s">
        <v>1324</v>
      </c>
      <c r="Q396" s="5">
        <v>28.6</v>
      </c>
      <c r="S396" s="1" t="str">
        <v/>
      </c>
    </row>
    <row r="397" spans="1:19" x14ac:dyDescent="0.25">
      <c r="A397" s="369" t="str">
        <v/>
      </c>
      <c r="H397" s="393" t="str">
        <f t="shared" si="26"/>
        <v/>
      </c>
      <c r="I397" s="393" t="str">
        <f t="shared" si="27"/>
        <v/>
      </c>
      <c r="J397" s="393" t="str">
        <f t="shared" si="28"/>
        <v/>
      </c>
      <c r="K397" s="393" t="str">
        <f t="shared" si="29"/>
        <v/>
      </c>
      <c r="O397" s="369">
        <v>376</v>
      </c>
      <c r="P397" t="s">
        <v>1325</v>
      </c>
      <c r="Q397" s="5">
        <v>29.7</v>
      </c>
      <c r="S397" s="1" t="str">
        <v/>
      </c>
    </row>
    <row r="398" spans="1:19" x14ac:dyDescent="0.25">
      <c r="A398" s="369" t="str">
        <v/>
      </c>
      <c r="H398" s="393" t="str">
        <f t="shared" si="26"/>
        <v/>
      </c>
      <c r="I398" s="393" t="str">
        <f t="shared" si="27"/>
        <v/>
      </c>
      <c r="J398" s="393" t="str">
        <f t="shared" si="28"/>
        <v/>
      </c>
      <c r="K398" s="393" t="str">
        <f t="shared" si="29"/>
        <v/>
      </c>
      <c r="O398" s="369">
        <v>377</v>
      </c>
      <c r="P398" t="s">
        <v>1326</v>
      </c>
      <c r="Q398" s="5">
        <v>33</v>
      </c>
      <c r="S398" s="1" t="str">
        <v/>
      </c>
    </row>
    <row r="399" spans="1:19" x14ac:dyDescent="0.25">
      <c r="A399" s="369" t="str">
        <v/>
      </c>
      <c r="H399" s="393" t="str">
        <f t="shared" si="26"/>
        <v/>
      </c>
      <c r="I399" s="393" t="str">
        <f t="shared" si="27"/>
        <v/>
      </c>
      <c r="J399" s="393" t="str">
        <f t="shared" si="28"/>
        <v/>
      </c>
      <c r="K399" s="393" t="str">
        <f t="shared" si="29"/>
        <v/>
      </c>
      <c r="O399" s="369">
        <v>378</v>
      </c>
      <c r="P399" t="s">
        <v>1327</v>
      </c>
      <c r="Q399" s="5">
        <v>35.200000000000003</v>
      </c>
      <c r="S399" s="1" t="str">
        <v/>
      </c>
    </row>
    <row r="400" spans="1:19" x14ac:dyDescent="0.25">
      <c r="A400" s="369" t="str">
        <v/>
      </c>
      <c r="H400" s="393" t="str">
        <f t="shared" si="26"/>
        <v/>
      </c>
      <c r="I400" s="393" t="str">
        <f t="shared" si="27"/>
        <v/>
      </c>
      <c r="J400" s="393" t="str">
        <f t="shared" si="28"/>
        <v/>
      </c>
      <c r="K400" s="393" t="str">
        <f t="shared" si="29"/>
        <v/>
      </c>
      <c r="O400" s="369">
        <v>379</v>
      </c>
      <c r="P400" t="s">
        <v>1328</v>
      </c>
      <c r="Q400" s="5">
        <v>37.4</v>
      </c>
      <c r="S400" s="1" t="str">
        <v/>
      </c>
    </row>
    <row r="401" spans="1:19" x14ac:dyDescent="0.25">
      <c r="A401" s="369" t="str">
        <v/>
      </c>
      <c r="H401" s="393" t="str">
        <f t="shared" si="26"/>
        <v/>
      </c>
      <c r="I401" s="393" t="str">
        <f t="shared" si="27"/>
        <v/>
      </c>
      <c r="J401" s="393" t="str">
        <f t="shared" si="28"/>
        <v/>
      </c>
      <c r="K401" s="393" t="str">
        <f t="shared" si="29"/>
        <v/>
      </c>
      <c r="O401" s="369">
        <v>380</v>
      </c>
      <c r="P401" t="s">
        <v>1329</v>
      </c>
      <c r="Q401" s="5">
        <v>39.6</v>
      </c>
      <c r="S401" s="1" t="str">
        <v/>
      </c>
    </row>
    <row r="402" spans="1:19" x14ac:dyDescent="0.25">
      <c r="A402" s="369" t="str">
        <v/>
      </c>
      <c r="H402" s="393" t="str">
        <f t="shared" si="26"/>
        <v/>
      </c>
      <c r="I402" s="393" t="str">
        <f t="shared" si="27"/>
        <v/>
      </c>
      <c r="J402" s="393" t="str">
        <f t="shared" si="28"/>
        <v/>
      </c>
      <c r="K402" s="393" t="str">
        <f t="shared" si="29"/>
        <v/>
      </c>
      <c r="O402" s="369">
        <v>381</v>
      </c>
      <c r="P402" t="s">
        <v>1330</v>
      </c>
      <c r="Q402" s="5">
        <v>41.8</v>
      </c>
      <c r="S402" s="1" t="str">
        <v/>
      </c>
    </row>
    <row r="403" spans="1:19" x14ac:dyDescent="0.25">
      <c r="A403" s="369" t="str">
        <v/>
      </c>
      <c r="H403" s="393" t="str">
        <f t="shared" si="26"/>
        <v/>
      </c>
      <c r="I403" s="393" t="str">
        <f t="shared" si="27"/>
        <v/>
      </c>
      <c r="J403" s="393" t="str">
        <f t="shared" si="28"/>
        <v/>
      </c>
      <c r="K403" s="393" t="str">
        <f t="shared" si="29"/>
        <v/>
      </c>
      <c r="O403" s="369">
        <v>382</v>
      </c>
      <c r="P403" t="s">
        <v>1331</v>
      </c>
      <c r="Q403" s="5">
        <v>44</v>
      </c>
      <c r="S403" s="1" t="str">
        <v/>
      </c>
    </row>
    <row r="404" spans="1:19" x14ac:dyDescent="0.25">
      <c r="A404" s="369" t="str">
        <v/>
      </c>
      <c r="H404" s="393" t="str">
        <f t="shared" si="26"/>
        <v/>
      </c>
      <c r="I404" s="393" t="str">
        <f t="shared" si="27"/>
        <v/>
      </c>
      <c r="J404" s="393" t="str">
        <f t="shared" si="28"/>
        <v/>
      </c>
      <c r="K404" s="393" t="str">
        <f t="shared" si="29"/>
        <v/>
      </c>
      <c r="O404" s="369">
        <v>383</v>
      </c>
      <c r="P404" t="s">
        <v>1345</v>
      </c>
      <c r="Q404" s="5">
        <v>17.600000000000001</v>
      </c>
      <c r="S404" s="1" t="str">
        <v/>
      </c>
    </row>
    <row r="405" spans="1:19" x14ac:dyDescent="0.25">
      <c r="A405" s="369" t="str">
        <v/>
      </c>
      <c r="H405" s="393" t="str">
        <f t="shared" si="26"/>
        <v/>
      </c>
      <c r="I405" s="393" t="str">
        <f t="shared" si="27"/>
        <v/>
      </c>
      <c r="J405" s="393" t="str">
        <f t="shared" si="28"/>
        <v/>
      </c>
      <c r="K405" s="393" t="str">
        <f t="shared" si="29"/>
        <v/>
      </c>
      <c r="O405" s="369">
        <v>384</v>
      </c>
      <c r="P405" t="s">
        <v>1346</v>
      </c>
      <c r="Q405" s="5">
        <v>19.8</v>
      </c>
      <c r="S405" s="1" t="str">
        <v/>
      </c>
    </row>
    <row r="406" spans="1:19" x14ac:dyDescent="0.25">
      <c r="A406" s="369" t="str">
        <v/>
      </c>
      <c r="H406" s="393" t="str">
        <f t="shared" si="26"/>
        <v/>
      </c>
      <c r="I406" s="393" t="str">
        <f t="shared" si="27"/>
        <v/>
      </c>
      <c r="J406" s="393" t="str">
        <f t="shared" si="28"/>
        <v/>
      </c>
      <c r="K406" s="393" t="str">
        <f t="shared" si="29"/>
        <v/>
      </c>
      <c r="O406" s="369">
        <v>385</v>
      </c>
      <c r="P406" t="s">
        <v>1332</v>
      </c>
      <c r="Q406" s="5">
        <v>2.38</v>
      </c>
      <c r="S406" s="1" t="str">
        <v/>
      </c>
    </row>
    <row r="407" spans="1:19" x14ac:dyDescent="0.25">
      <c r="A407" s="369" t="str">
        <v/>
      </c>
      <c r="H407" s="393" t="str">
        <f t="shared" ref="H407:H470" si="30">IF($C407="","",ROUND((($B$2*$F407*($B$5/1000))/$B$6)*(1+IF($B$18="",0,$B$18)),2))</f>
        <v/>
      </c>
      <c r="I407" s="393" t="str">
        <f t="shared" ref="I407:I470" si="31">IF($C407="","",ROUND((($B$3*$F407*($B$5/1000))/$B$6)*(1+IF($B$18="",0,$B$18)),2))</f>
        <v/>
      </c>
      <c r="J407" s="393" t="str">
        <f t="shared" ref="J407:J470" si="32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3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</row>
    <row r="408" spans="1:19" x14ac:dyDescent="0.25">
      <c r="A408" s="369" t="str">
        <v/>
      </c>
      <c r="H408" s="393" t="str">
        <f t="shared" si="30"/>
        <v/>
      </c>
      <c r="I408" s="393" t="str">
        <f t="shared" si="31"/>
        <v/>
      </c>
      <c r="J408" s="393" t="str">
        <f t="shared" si="32"/>
        <v/>
      </c>
      <c r="K408" s="393" t="str">
        <f t="shared" si="33"/>
        <v/>
      </c>
      <c r="O408" s="369">
        <v>387</v>
      </c>
      <c r="P408" t="s">
        <v>1343</v>
      </c>
      <c r="Q408" s="5">
        <v>5.44</v>
      </c>
      <c r="S408" s="1" t="str">
        <v/>
      </c>
    </row>
    <row r="409" spans="1:19" x14ac:dyDescent="0.25">
      <c r="A409" s="369" t="str">
        <v/>
      </c>
      <c r="H409" s="393" t="str">
        <f t="shared" si="30"/>
        <v/>
      </c>
      <c r="I409" s="393" t="str">
        <f t="shared" si="31"/>
        <v/>
      </c>
      <c r="J409" s="393" t="str">
        <f t="shared" si="32"/>
        <v/>
      </c>
      <c r="K409" s="393" t="str">
        <f t="shared" si="33"/>
        <v/>
      </c>
      <c r="O409" s="369">
        <v>388</v>
      </c>
      <c r="P409" t="s">
        <v>1969</v>
      </c>
      <c r="Q409" s="5">
        <f>CalcEngine!W8</f>
        <v>28.565000000000001</v>
      </c>
      <c r="S409" s="1" t="str">
        <v/>
      </c>
    </row>
    <row r="410" spans="1:19" x14ac:dyDescent="0.25">
      <c r="A410" s="369" t="str">
        <v/>
      </c>
      <c r="H410" s="393" t="str">
        <f t="shared" si="30"/>
        <v/>
      </c>
      <c r="I410" s="393" t="str">
        <f t="shared" si="31"/>
        <v/>
      </c>
      <c r="J410" s="393" t="str">
        <f t="shared" si="32"/>
        <v/>
      </c>
      <c r="K410" s="393" t="str">
        <f t="shared" si="33"/>
        <v/>
      </c>
      <c r="O410" s="369">
        <v>389</v>
      </c>
      <c r="P410" t="s">
        <v>1970</v>
      </c>
      <c r="Q410" s="5">
        <f>CalcEngine!W11</f>
        <v>31.565333333333335</v>
      </c>
      <c r="S410" s="1" t="str">
        <v/>
      </c>
    </row>
    <row r="411" spans="1:19" x14ac:dyDescent="0.25">
      <c r="A411" s="369" t="str">
        <v/>
      </c>
      <c r="H411" s="393" t="str">
        <f t="shared" si="30"/>
        <v/>
      </c>
      <c r="I411" s="393" t="str">
        <f t="shared" si="31"/>
        <v/>
      </c>
      <c r="J411" s="393" t="str">
        <f t="shared" si="32"/>
        <v/>
      </c>
      <c r="K411" s="393" t="str">
        <f t="shared" si="33"/>
        <v/>
      </c>
      <c r="O411" s="369">
        <v>390</v>
      </c>
      <c r="P411" t="s">
        <v>1429</v>
      </c>
      <c r="Q411" s="5">
        <v>3.5</v>
      </c>
      <c r="S411" s="1" t="str">
        <v/>
      </c>
    </row>
    <row r="412" spans="1:19" x14ac:dyDescent="0.25">
      <c r="A412" s="369" t="str">
        <v/>
      </c>
      <c r="H412" s="393" t="str">
        <f t="shared" si="30"/>
        <v/>
      </c>
      <c r="I412" s="393" t="str">
        <f t="shared" si="31"/>
        <v/>
      </c>
      <c r="J412" s="393" t="str">
        <f t="shared" si="32"/>
        <v/>
      </c>
      <c r="K412" s="393" t="str">
        <f t="shared" si="33"/>
        <v/>
      </c>
      <c r="O412" s="369">
        <v>391</v>
      </c>
      <c r="P412" t="s">
        <v>1430</v>
      </c>
      <c r="Q412" s="5">
        <v>4.5</v>
      </c>
      <c r="S412" s="1" t="str">
        <v/>
      </c>
    </row>
    <row r="413" spans="1:19" x14ac:dyDescent="0.25">
      <c r="A413" s="369" t="str">
        <v/>
      </c>
      <c r="H413" s="393" t="str">
        <f t="shared" si="30"/>
        <v/>
      </c>
      <c r="I413" s="393" t="str">
        <f t="shared" si="31"/>
        <v/>
      </c>
      <c r="J413" s="393" t="str">
        <f t="shared" si="32"/>
        <v/>
      </c>
      <c r="K413" s="393" t="str">
        <f t="shared" si="33"/>
        <v/>
      </c>
      <c r="O413" s="369">
        <v>392</v>
      </c>
      <c r="P413" t="s">
        <v>1340</v>
      </c>
      <c r="Q413" s="5">
        <v>1.35</v>
      </c>
      <c r="S413" s="1" t="str">
        <v/>
      </c>
    </row>
    <row r="414" spans="1:19" x14ac:dyDescent="0.25">
      <c r="A414" s="369" t="str">
        <v/>
      </c>
      <c r="H414" s="393" t="str">
        <f t="shared" si="30"/>
        <v/>
      </c>
      <c r="I414" s="393" t="str">
        <f t="shared" si="31"/>
        <v/>
      </c>
      <c r="J414" s="393" t="str">
        <f t="shared" si="32"/>
        <v/>
      </c>
      <c r="K414" s="393" t="str">
        <f t="shared" si="33"/>
        <v/>
      </c>
      <c r="O414" s="369">
        <v>393</v>
      </c>
      <c r="P414" t="s">
        <v>1342</v>
      </c>
      <c r="Q414" s="5">
        <v>4.0599999999999996</v>
      </c>
      <c r="S414" s="1" t="str">
        <v/>
      </c>
    </row>
    <row r="415" spans="1:19" x14ac:dyDescent="0.25">
      <c r="A415" s="369" t="str">
        <v/>
      </c>
      <c r="H415" s="393" t="str">
        <f t="shared" si="30"/>
        <v/>
      </c>
      <c r="I415" s="393" t="str">
        <f t="shared" si="31"/>
        <v/>
      </c>
      <c r="J415" s="393" t="str">
        <f t="shared" si="32"/>
        <v/>
      </c>
      <c r="K415" s="393" t="str">
        <f t="shared" si="33"/>
        <v/>
      </c>
      <c r="O415" s="369">
        <v>394</v>
      </c>
      <c r="P415" t="s">
        <v>1344</v>
      </c>
      <c r="Q415" s="5">
        <v>0.7</v>
      </c>
      <c r="S415" s="1" t="str">
        <v/>
      </c>
    </row>
    <row r="416" spans="1:19" x14ac:dyDescent="0.25">
      <c r="A416" s="369" t="str">
        <v/>
      </c>
      <c r="H416" s="393" t="str">
        <f t="shared" si="30"/>
        <v/>
      </c>
      <c r="I416" s="393" t="str">
        <f t="shared" si="31"/>
        <v/>
      </c>
      <c r="J416" s="393" t="str">
        <f t="shared" si="32"/>
        <v/>
      </c>
      <c r="K416" s="393" t="str">
        <f t="shared" si="33"/>
        <v/>
      </c>
      <c r="O416" s="369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69" t="str">
        <v/>
      </c>
      <c r="H417" s="393" t="str">
        <f t="shared" si="30"/>
        <v/>
      </c>
      <c r="I417" s="393" t="str">
        <f t="shared" si="31"/>
        <v/>
      </c>
      <c r="J417" s="393" t="str">
        <f t="shared" si="32"/>
        <v/>
      </c>
      <c r="K417" s="393" t="str">
        <f t="shared" si="33"/>
        <v/>
      </c>
      <c r="O417" s="369">
        <v>396</v>
      </c>
      <c r="P417" t="s">
        <v>1422</v>
      </c>
      <c r="Q417" s="5">
        <v>13.5</v>
      </c>
      <c r="S417" s="1" t="str">
        <v/>
      </c>
    </row>
    <row r="418" spans="1:19" x14ac:dyDescent="0.25">
      <c r="A418" s="369" t="str">
        <v/>
      </c>
      <c r="H418" s="393" t="str">
        <f t="shared" si="30"/>
        <v/>
      </c>
      <c r="I418" s="393" t="str">
        <f t="shared" si="31"/>
        <v/>
      </c>
      <c r="J418" s="393" t="str">
        <f t="shared" si="32"/>
        <v/>
      </c>
      <c r="K418" s="393" t="str">
        <f t="shared" si="33"/>
        <v/>
      </c>
      <c r="O418" s="369">
        <v>397</v>
      </c>
      <c r="P418" t="s">
        <v>1423</v>
      </c>
      <c r="Q418" s="5">
        <v>15</v>
      </c>
      <c r="S418" s="1" t="str">
        <v/>
      </c>
    </row>
    <row r="419" spans="1:19" x14ac:dyDescent="0.25">
      <c r="A419" s="369" t="str">
        <v/>
      </c>
      <c r="H419" s="393" t="str">
        <f t="shared" si="30"/>
        <v/>
      </c>
      <c r="I419" s="393" t="str">
        <f t="shared" si="31"/>
        <v/>
      </c>
      <c r="J419" s="393" t="str">
        <f t="shared" si="32"/>
        <v/>
      </c>
      <c r="K419" s="393" t="str">
        <f t="shared" si="33"/>
        <v/>
      </c>
      <c r="O419" s="369">
        <v>398</v>
      </c>
      <c r="P419" t="s">
        <v>1421</v>
      </c>
      <c r="Q419" s="5">
        <v>18.75</v>
      </c>
      <c r="S419" s="1" t="str">
        <v/>
      </c>
    </row>
    <row r="420" spans="1:19" x14ac:dyDescent="0.25">
      <c r="A420" s="369" t="str">
        <v/>
      </c>
      <c r="H420" s="393" t="str">
        <f t="shared" si="30"/>
        <v/>
      </c>
      <c r="I420" s="393" t="str">
        <f t="shared" si="31"/>
        <v/>
      </c>
      <c r="J420" s="393" t="str">
        <f t="shared" si="32"/>
        <v/>
      </c>
      <c r="K420" s="393" t="str">
        <f t="shared" si="33"/>
        <v/>
      </c>
      <c r="O420" s="369">
        <v>399</v>
      </c>
      <c r="P420" t="s">
        <v>1351</v>
      </c>
      <c r="Q420" s="5">
        <v>5.28</v>
      </c>
      <c r="S420" s="1" t="str">
        <v/>
      </c>
    </row>
    <row r="421" spans="1:19" x14ac:dyDescent="0.25">
      <c r="A421" s="369" t="str">
        <v/>
      </c>
      <c r="H421" s="393" t="str">
        <f t="shared" si="30"/>
        <v/>
      </c>
      <c r="I421" s="393" t="str">
        <f t="shared" si="31"/>
        <v/>
      </c>
      <c r="J421" s="393" t="str">
        <f t="shared" si="32"/>
        <v/>
      </c>
      <c r="K421" s="393" t="str">
        <f t="shared" si="33"/>
        <v/>
      </c>
      <c r="O421" s="369">
        <v>400</v>
      </c>
      <c r="P421" t="s">
        <v>1352</v>
      </c>
      <c r="Q421" s="5">
        <v>1.6</v>
      </c>
      <c r="S421" s="1" t="str">
        <v/>
      </c>
    </row>
    <row r="422" spans="1:19" x14ac:dyDescent="0.25">
      <c r="A422" s="369" t="str">
        <v/>
      </c>
      <c r="H422" s="393" t="str">
        <f t="shared" si="30"/>
        <v/>
      </c>
      <c r="I422" s="393" t="str">
        <f t="shared" si="31"/>
        <v/>
      </c>
      <c r="J422" s="393" t="str">
        <f t="shared" si="32"/>
        <v/>
      </c>
      <c r="K422" s="393" t="str">
        <f t="shared" si="33"/>
        <v/>
      </c>
      <c r="O422" s="369">
        <v>401</v>
      </c>
      <c r="P422" t="s">
        <v>1341</v>
      </c>
      <c r="Q422" s="5">
        <v>0.63</v>
      </c>
      <c r="S422" s="1" t="str">
        <v/>
      </c>
    </row>
    <row r="423" spans="1:19" x14ac:dyDescent="0.25">
      <c r="A423" s="369" t="str">
        <v/>
      </c>
      <c r="H423" s="393" t="str">
        <f t="shared" si="30"/>
        <v/>
      </c>
      <c r="I423" s="393" t="str">
        <f t="shared" si="31"/>
        <v/>
      </c>
      <c r="J423" s="393" t="str">
        <f t="shared" si="32"/>
        <v/>
      </c>
      <c r="K423" s="393" t="str">
        <f t="shared" si="33"/>
        <v/>
      </c>
      <c r="O423" s="369">
        <v>402</v>
      </c>
      <c r="P423" t="s">
        <v>1353</v>
      </c>
      <c r="Q423" s="5">
        <v>5.9</v>
      </c>
      <c r="S423" s="1" t="str">
        <v/>
      </c>
    </row>
    <row r="424" spans="1:19" x14ac:dyDescent="0.25">
      <c r="A424" s="369" t="str">
        <v/>
      </c>
      <c r="H424" s="393" t="str">
        <f t="shared" si="30"/>
        <v/>
      </c>
      <c r="I424" s="393" t="str">
        <f t="shared" si="31"/>
        <v/>
      </c>
      <c r="J424" s="393" t="str">
        <f t="shared" si="32"/>
        <v/>
      </c>
      <c r="K424" s="393" t="str">
        <f t="shared" si="33"/>
        <v/>
      </c>
      <c r="O424" s="369" t="str">
        <v/>
      </c>
      <c r="S424" s="1" t="str">
        <v/>
      </c>
    </row>
    <row r="425" spans="1:19" x14ac:dyDescent="0.25">
      <c r="A425" s="369" t="str">
        <v/>
      </c>
      <c r="H425" s="393" t="str">
        <f t="shared" si="30"/>
        <v/>
      </c>
      <c r="I425" s="393" t="str">
        <f t="shared" si="31"/>
        <v/>
      </c>
      <c r="J425" s="393" t="str">
        <f t="shared" si="32"/>
        <v/>
      </c>
      <c r="K425" s="393" t="str">
        <f t="shared" si="33"/>
        <v/>
      </c>
      <c r="O425" s="369">
        <v>403</v>
      </c>
      <c r="P425" t="s">
        <v>1375</v>
      </c>
      <c r="Q425">
        <v>1.35</v>
      </c>
      <c r="S425" s="1" t="str">
        <v/>
      </c>
    </row>
    <row r="426" spans="1:19" x14ac:dyDescent="0.25">
      <c r="A426" s="369" t="str">
        <v/>
      </c>
      <c r="H426" s="393" t="str">
        <f t="shared" si="30"/>
        <v/>
      </c>
      <c r="I426" s="393" t="str">
        <f t="shared" si="31"/>
        <v/>
      </c>
      <c r="J426" s="393" t="str">
        <f t="shared" si="32"/>
        <v/>
      </c>
      <c r="K426" s="393" t="str">
        <f t="shared" si="33"/>
        <v/>
      </c>
      <c r="O426" s="369">
        <v>404</v>
      </c>
      <c r="P426" t="s">
        <v>1376</v>
      </c>
      <c r="Q426">
        <v>1.48</v>
      </c>
      <c r="S426" s="1" t="str">
        <v/>
      </c>
    </row>
    <row r="427" spans="1:19" x14ac:dyDescent="0.25">
      <c r="A427" s="369" t="str">
        <v/>
      </c>
      <c r="H427" s="393" t="str">
        <f t="shared" si="30"/>
        <v/>
      </c>
      <c r="I427" s="393" t="str">
        <f t="shared" si="31"/>
        <v/>
      </c>
      <c r="J427" s="393" t="str">
        <f t="shared" si="32"/>
        <v/>
      </c>
      <c r="K427" s="393" t="str">
        <f t="shared" si="33"/>
        <v/>
      </c>
      <c r="O427" s="369">
        <v>405</v>
      </c>
      <c r="P427" t="s">
        <v>1378</v>
      </c>
      <c r="Q427">
        <v>1.68</v>
      </c>
      <c r="S427" s="1" t="str">
        <v/>
      </c>
    </row>
    <row r="428" spans="1:19" x14ac:dyDescent="0.25">
      <c r="A428" s="369" t="str">
        <v/>
      </c>
      <c r="H428" s="393" t="str">
        <f t="shared" si="30"/>
        <v/>
      </c>
      <c r="I428" s="393" t="str">
        <f t="shared" si="31"/>
        <v/>
      </c>
      <c r="J428" s="393" t="str">
        <f t="shared" si="32"/>
        <v/>
      </c>
      <c r="K428" s="393" t="str">
        <f t="shared" si="33"/>
        <v/>
      </c>
      <c r="O428" s="369">
        <v>406</v>
      </c>
      <c r="P428" t="s">
        <v>1397</v>
      </c>
      <c r="Q428">
        <v>1.68</v>
      </c>
      <c r="S428" s="1" t="str">
        <v/>
      </c>
    </row>
    <row r="429" spans="1:19" x14ac:dyDescent="0.25">
      <c r="A429" s="369" t="str">
        <v/>
      </c>
      <c r="H429" s="393" t="str">
        <f t="shared" si="30"/>
        <v/>
      </c>
      <c r="I429" s="393" t="str">
        <f t="shared" si="31"/>
        <v/>
      </c>
      <c r="J429" s="393" t="str">
        <f t="shared" si="32"/>
        <v/>
      </c>
      <c r="K429" s="393" t="str">
        <f t="shared" si="33"/>
        <v/>
      </c>
      <c r="O429" s="369">
        <v>407</v>
      </c>
      <c r="P429" t="s">
        <v>1398</v>
      </c>
      <c r="Q429">
        <v>1.68</v>
      </c>
      <c r="S429" s="1" t="str">
        <v/>
      </c>
    </row>
    <row r="430" spans="1:19" x14ac:dyDescent="0.25">
      <c r="A430" s="369" t="str">
        <v/>
      </c>
      <c r="H430" s="393" t="str">
        <f t="shared" si="30"/>
        <v/>
      </c>
      <c r="I430" s="393" t="str">
        <f t="shared" si="31"/>
        <v/>
      </c>
      <c r="J430" s="393" t="str">
        <f t="shared" si="32"/>
        <v/>
      </c>
      <c r="K430" s="393" t="str">
        <f t="shared" si="33"/>
        <v/>
      </c>
      <c r="O430" s="369">
        <v>408</v>
      </c>
      <c r="P430" t="s">
        <v>1381</v>
      </c>
      <c r="Q430">
        <v>1.68</v>
      </c>
      <c r="S430" s="1" t="str">
        <v/>
      </c>
    </row>
    <row r="431" spans="1:19" x14ac:dyDescent="0.25">
      <c r="A431" s="369" t="str">
        <v/>
      </c>
      <c r="H431" s="393" t="str">
        <f t="shared" si="30"/>
        <v/>
      </c>
      <c r="I431" s="393" t="str">
        <f t="shared" si="31"/>
        <v/>
      </c>
      <c r="J431" s="393" t="str">
        <f t="shared" si="32"/>
        <v/>
      </c>
      <c r="K431" s="393" t="str">
        <f t="shared" si="33"/>
        <v/>
      </c>
      <c r="O431" s="369">
        <v>409</v>
      </c>
      <c r="P431" t="s">
        <v>1377</v>
      </c>
      <c r="Q431">
        <v>1.68</v>
      </c>
      <c r="S431" s="1" t="str">
        <v/>
      </c>
    </row>
    <row r="432" spans="1:19" x14ac:dyDescent="0.25">
      <c r="A432" s="369" t="str">
        <v/>
      </c>
      <c r="H432" s="393" t="str">
        <f t="shared" si="30"/>
        <v/>
      </c>
      <c r="I432" s="393" t="str">
        <f t="shared" si="31"/>
        <v/>
      </c>
      <c r="J432" s="393" t="str">
        <f t="shared" si="32"/>
        <v/>
      </c>
      <c r="K432" s="393" t="str">
        <f t="shared" si="33"/>
        <v/>
      </c>
      <c r="O432" s="369">
        <v>410</v>
      </c>
      <c r="P432" t="s">
        <v>1380</v>
      </c>
      <c r="Q432">
        <v>1.68</v>
      </c>
      <c r="S432" s="1" t="str">
        <v/>
      </c>
    </row>
    <row r="433" spans="1:19" x14ac:dyDescent="0.25">
      <c r="A433" s="369" t="str">
        <v/>
      </c>
      <c r="H433" s="393" t="str">
        <f t="shared" si="30"/>
        <v/>
      </c>
      <c r="I433" s="393" t="str">
        <f t="shared" si="31"/>
        <v/>
      </c>
      <c r="J433" s="393" t="str">
        <f t="shared" si="32"/>
        <v/>
      </c>
      <c r="K433" s="393" t="str">
        <f t="shared" si="33"/>
        <v/>
      </c>
      <c r="O433" s="369">
        <v>411</v>
      </c>
      <c r="P433" t="s">
        <v>1379</v>
      </c>
      <c r="Q433">
        <v>1.68</v>
      </c>
      <c r="S433" s="1" t="str">
        <v/>
      </c>
    </row>
    <row r="434" spans="1:19" x14ac:dyDescent="0.25">
      <c r="A434" s="369" t="str">
        <v/>
      </c>
      <c r="H434" s="393" t="str">
        <f t="shared" si="30"/>
        <v/>
      </c>
      <c r="I434" s="393" t="str">
        <f t="shared" si="31"/>
        <v/>
      </c>
      <c r="J434" s="393" t="str">
        <f t="shared" si="32"/>
        <v/>
      </c>
      <c r="K434" s="393" t="str">
        <f t="shared" si="33"/>
        <v/>
      </c>
      <c r="O434" s="369">
        <v>412</v>
      </c>
      <c r="P434" t="s">
        <v>1399</v>
      </c>
      <c r="Q434">
        <v>1.99</v>
      </c>
      <c r="S434" s="1" t="str">
        <v/>
      </c>
    </row>
    <row r="435" spans="1:19" x14ac:dyDescent="0.25">
      <c r="A435" s="369" t="str">
        <v/>
      </c>
      <c r="H435" s="393" t="str">
        <f t="shared" si="30"/>
        <v/>
      </c>
      <c r="I435" s="393" t="str">
        <f t="shared" si="31"/>
        <v/>
      </c>
      <c r="J435" s="393" t="str">
        <f t="shared" si="32"/>
        <v/>
      </c>
      <c r="K435" s="393" t="str">
        <f t="shared" si="33"/>
        <v/>
      </c>
      <c r="O435" s="369">
        <v>413</v>
      </c>
      <c r="P435" t="s">
        <v>1382</v>
      </c>
      <c r="Q435">
        <v>1.99</v>
      </c>
      <c r="S435" s="1" t="str">
        <v/>
      </c>
    </row>
    <row r="436" spans="1:19" x14ac:dyDescent="0.25">
      <c r="A436" s="369" t="str">
        <v/>
      </c>
      <c r="H436" s="393" t="str">
        <f t="shared" si="30"/>
        <v/>
      </c>
      <c r="I436" s="393" t="str">
        <f t="shared" si="31"/>
        <v/>
      </c>
      <c r="J436" s="393" t="str">
        <f t="shared" si="32"/>
        <v/>
      </c>
      <c r="K436" s="393" t="str">
        <f t="shared" si="33"/>
        <v/>
      </c>
      <c r="O436" s="369">
        <v>414</v>
      </c>
      <c r="P436" t="s">
        <v>1383</v>
      </c>
      <c r="Q436">
        <v>1.99</v>
      </c>
      <c r="S436" s="1" t="str">
        <v/>
      </c>
    </row>
    <row r="437" spans="1:19" x14ac:dyDescent="0.25">
      <c r="A437" s="369" t="str">
        <v/>
      </c>
      <c r="H437" s="393" t="str">
        <f t="shared" si="30"/>
        <v/>
      </c>
      <c r="I437" s="393" t="str">
        <f t="shared" si="31"/>
        <v/>
      </c>
      <c r="J437" s="393" t="str">
        <f t="shared" si="32"/>
        <v/>
      </c>
      <c r="K437" s="393" t="str">
        <f t="shared" si="33"/>
        <v/>
      </c>
      <c r="O437" s="369">
        <v>415</v>
      </c>
      <c r="P437" t="s">
        <v>1385</v>
      </c>
      <c r="Q437">
        <v>1.99</v>
      </c>
      <c r="S437" s="1" t="str">
        <v/>
      </c>
    </row>
    <row r="438" spans="1:19" x14ac:dyDescent="0.25">
      <c r="A438" s="369" t="str">
        <v/>
      </c>
      <c r="H438" s="393" t="str">
        <f t="shared" si="30"/>
        <v/>
      </c>
      <c r="I438" s="393" t="str">
        <f t="shared" si="31"/>
        <v/>
      </c>
      <c r="J438" s="393" t="str">
        <f t="shared" si="32"/>
        <v/>
      </c>
      <c r="K438" s="393" t="str">
        <f t="shared" si="33"/>
        <v/>
      </c>
      <c r="O438" s="369">
        <v>416</v>
      </c>
      <c r="P438" t="s">
        <v>1384</v>
      </c>
      <c r="Q438">
        <v>1.99</v>
      </c>
      <c r="S438" s="1" t="str">
        <v/>
      </c>
    </row>
    <row r="439" spans="1:19" x14ac:dyDescent="0.25">
      <c r="A439" s="369" t="str">
        <v/>
      </c>
      <c r="H439" s="393" t="str">
        <f t="shared" si="30"/>
        <v/>
      </c>
      <c r="I439" s="393" t="str">
        <f t="shared" si="31"/>
        <v/>
      </c>
      <c r="J439" s="393" t="str">
        <f t="shared" si="32"/>
        <v/>
      </c>
      <c r="K439" s="393" t="str">
        <f t="shared" si="33"/>
        <v/>
      </c>
      <c r="O439" s="369">
        <v>417</v>
      </c>
      <c r="P439" t="s">
        <v>1386</v>
      </c>
      <c r="Q439">
        <v>2.1800000000000002</v>
      </c>
      <c r="S439" s="1" t="str">
        <v/>
      </c>
    </row>
    <row r="440" spans="1:19" x14ac:dyDescent="0.25">
      <c r="A440" s="369" t="str">
        <v/>
      </c>
      <c r="H440" s="393" t="str">
        <f t="shared" si="30"/>
        <v/>
      </c>
      <c r="I440" s="393" t="str">
        <f t="shared" si="31"/>
        <v/>
      </c>
      <c r="J440" s="393" t="str">
        <f t="shared" si="32"/>
        <v/>
      </c>
      <c r="K440" s="393" t="str">
        <f t="shared" si="33"/>
        <v/>
      </c>
      <c r="O440" s="369">
        <v>418</v>
      </c>
      <c r="P440" t="s">
        <v>1387</v>
      </c>
      <c r="Q440">
        <v>2.1800000000000002</v>
      </c>
      <c r="S440" s="1" t="str">
        <v/>
      </c>
    </row>
    <row r="441" spans="1:19" x14ac:dyDescent="0.25">
      <c r="A441" s="369" t="str">
        <v/>
      </c>
      <c r="H441" s="393" t="str">
        <f t="shared" si="30"/>
        <v/>
      </c>
      <c r="I441" s="393" t="str">
        <f t="shared" si="31"/>
        <v/>
      </c>
      <c r="J441" s="393" t="str">
        <f t="shared" si="32"/>
        <v/>
      </c>
      <c r="K441" s="393" t="str">
        <f t="shared" si="33"/>
        <v/>
      </c>
      <c r="O441" s="369">
        <v>419</v>
      </c>
      <c r="P441" t="s">
        <v>1391</v>
      </c>
      <c r="Q441">
        <v>2.2799999999999998</v>
      </c>
      <c r="S441" s="1" t="str">
        <v/>
      </c>
    </row>
    <row r="442" spans="1:19" x14ac:dyDescent="0.25">
      <c r="A442" s="369" t="str">
        <v/>
      </c>
      <c r="H442" s="393" t="str">
        <f t="shared" si="30"/>
        <v/>
      </c>
      <c r="I442" s="393" t="str">
        <f t="shared" si="31"/>
        <v/>
      </c>
      <c r="J442" s="393" t="str">
        <f t="shared" si="32"/>
        <v/>
      </c>
      <c r="K442" s="393" t="str">
        <f t="shared" si="33"/>
        <v/>
      </c>
      <c r="O442" s="369">
        <v>420</v>
      </c>
      <c r="P442" t="s">
        <v>1389</v>
      </c>
      <c r="Q442">
        <v>2.2799999999999998</v>
      </c>
      <c r="S442" s="1" t="str">
        <v/>
      </c>
    </row>
    <row r="443" spans="1:19" x14ac:dyDescent="0.25">
      <c r="A443" s="369" t="str">
        <v/>
      </c>
      <c r="H443" s="393" t="str">
        <f t="shared" si="30"/>
        <v/>
      </c>
      <c r="I443" s="393" t="str">
        <f t="shared" si="31"/>
        <v/>
      </c>
      <c r="J443" s="393" t="str">
        <f t="shared" si="32"/>
        <v/>
      </c>
      <c r="K443" s="393" t="str">
        <f t="shared" si="33"/>
        <v/>
      </c>
      <c r="O443" s="369">
        <v>421</v>
      </c>
      <c r="P443" t="s">
        <v>1388</v>
      </c>
      <c r="Q443">
        <v>2.2799999999999998</v>
      </c>
      <c r="S443" s="1" t="str">
        <v/>
      </c>
    </row>
    <row r="444" spans="1:19" x14ac:dyDescent="0.25">
      <c r="A444" s="369" t="str">
        <v/>
      </c>
      <c r="H444" s="393" t="str">
        <f t="shared" si="30"/>
        <v/>
      </c>
      <c r="I444" s="393" t="str">
        <f t="shared" si="31"/>
        <v/>
      </c>
      <c r="J444" s="393" t="str">
        <f t="shared" si="32"/>
        <v/>
      </c>
      <c r="K444" s="393" t="str">
        <f t="shared" si="33"/>
        <v/>
      </c>
      <c r="O444" s="369">
        <v>422</v>
      </c>
      <c r="P444" t="s">
        <v>1390</v>
      </c>
      <c r="Q444">
        <v>2.2799999999999998</v>
      </c>
      <c r="S444" s="1" t="str">
        <v/>
      </c>
    </row>
    <row r="445" spans="1:19" x14ac:dyDescent="0.25">
      <c r="A445" s="369" t="str">
        <v/>
      </c>
      <c r="H445" s="393" t="str">
        <f t="shared" si="30"/>
        <v/>
      </c>
      <c r="I445" s="393" t="str">
        <f t="shared" si="31"/>
        <v/>
      </c>
      <c r="J445" s="393" t="str">
        <f t="shared" si="32"/>
        <v/>
      </c>
      <c r="K445" s="393" t="str">
        <f t="shared" si="33"/>
        <v/>
      </c>
      <c r="O445" s="369">
        <v>423</v>
      </c>
      <c r="P445" t="s">
        <v>1392</v>
      </c>
      <c r="Q445">
        <v>2.2799999999999998</v>
      </c>
      <c r="S445" s="1" t="str">
        <v/>
      </c>
    </row>
    <row r="446" spans="1:19" x14ac:dyDescent="0.25">
      <c r="A446" s="369" t="str">
        <v/>
      </c>
      <c r="H446" s="393" t="str">
        <f t="shared" si="30"/>
        <v/>
      </c>
      <c r="I446" s="393" t="str">
        <f t="shared" si="31"/>
        <v/>
      </c>
      <c r="J446" s="393" t="str">
        <f t="shared" si="32"/>
        <v/>
      </c>
      <c r="K446" s="393" t="str">
        <f t="shared" si="33"/>
        <v/>
      </c>
      <c r="O446" s="369">
        <v>424</v>
      </c>
      <c r="P446" t="s">
        <v>1393</v>
      </c>
      <c r="Q446">
        <v>2.48</v>
      </c>
      <c r="S446" s="1" t="str">
        <v/>
      </c>
    </row>
    <row r="447" spans="1:19" x14ac:dyDescent="0.25">
      <c r="A447" s="369" t="str">
        <v/>
      </c>
      <c r="H447" s="393" t="str">
        <f t="shared" si="30"/>
        <v/>
      </c>
      <c r="I447" s="393" t="str">
        <f t="shared" si="31"/>
        <v/>
      </c>
      <c r="J447" s="393" t="str">
        <f t="shared" si="32"/>
        <v/>
      </c>
      <c r="K447" s="393" t="str">
        <f t="shared" si="33"/>
        <v/>
      </c>
      <c r="O447" s="369">
        <v>425</v>
      </c>
      <c r="P447" t="s">
        <v>1394</v>
      </c>
      <c r="Q447">
        <v>2.48</v>
      </c>
      <c r="S447" s="1" t="str">
        <v/>
      </c>
    </row>
    <row r="448" spans="1:19" x14ac:dyDescent="0.25">
      <c r="A448" s="369" t="str">
        <v/>
      </c>
      <c r="H448" s="393" t="str">
        <f t="shared" si="30"/>
        <v/>
      </c>
      <c r="I448" s="393" t="str">
        <f t="shared" si="31"/>
        <v/>
      </c>
      <c r="J448" s="393" t="str">
        <f t="shared" si="32"/>
        <v/>
      </c>
      <c r="K448" s="393" t="str">
        <f t="shared" si="33"/>
        <v/>
      </c>
      <c r="O448" s="369">
        <v>426</v>
      </c>
      <c r="P448" t="s">
        <v>1400</v>
      </c>
      <c r="Q448">
        <v>2.59</v>
      </c>
      <c r="S448" s="1" t="str">
        <v/>
      </c>
    </row>
    <row r="449" spans="1:19" x14ac:dyDescent="0.25">
      <c r="A449" s="369" t="str">
        <v/>
      </c>
      <c r="H449" s="393" t="str">
        <f t="shared" si="30"/>
        <v/>
      </c>
      <c r="I449" s="393" t="str">
        <f t="shared" si="31"/>
        <v/>
      </c>
      <c r="J449" s="393" t="str">
        <f t="shared" si="32"/>
        <v/>
      </c>
      <c r="K449" s="393" t="str">
        <f t="shared" si="33"/>
        <v/>
      </c>
      <c r="O449" s="369">
        <v>427</v>
      </c>
      <c r="P449" t="s">
        <v>1395</v>
      </c>
      <c r="Q449">
        <v>2.88</v>
      </c>
      <c r="S449" s="1" t="str">
        <v/>
      </c>
    </row>
    <row r="450" spans="1:19" x14ac:dyDescent="0.25">
      <c r="A450" s="369" t="str">
        <v/>
      </c>
      <c r="H450" s="393" t="str">
        <f t="shared" si="30"/>
        <v/>
      </c>
      <c r="I450" s="393" t="str">
        <f t="shared" si="31"/>
        <v/>
      </c>
      <c r="J450" s="393" t="str">
        <f t="shared" si="32"/>
        <v/>
      </c>
      <c r="K450" s="393" t="str">
        <f t="shared" si="33"/>
        <v/>
      </c>
      <c r="O450" s="369" t="str">
        <v/>
      </c>
      <c r="S450" s="1" t="str">
        <v/>
      </c>
    </row>
    <row r="451" spans="1:19" x14ac:dyDescent="0.25">
      <c r="A451" s="369" t="str">
        <v/>
      </c>
      <c r="H451" s="393" t="str">
        <f t="shared" si="30"/>
        <v/>
      </c>
      <c r="I451" s="393" t="str">
        <f t="shared" si="31"/>
        <v/>
      </c>
      <c r="J451" s="393" t="str">
        <f t="shared" si="32"/>
        <v/>
      </c>
      <c r="K451" s="393" t="str">
        <f t="shared" si="33"/>
        <v/>
      </c>
      <c r="O451" s="369" t="str">
        <v/>
      </c>
      <c r="S451" s="1" t="str">
        <v/>
      </c>
    </row>
    <row r="452" spans="1:19" x14ac:dyDescent="0.25">
      <c r="A452" s="369" t="str">
        <v/>
      </c>
      <c r="H452" s="393" t="str">
        <f t="shared" si="30"/>
        <v/>
      </c>
      <c r="I452" s="393" t="str">
        <f t="shared" si="31"/>
        <v/>
      </c>
      <c r="J452" s="393" t="str">
        <f t="shared" si="32"/>
        <v/>
      </c>
      <c r="K452" s="393" t="str">
        <f t="shared" si="33"/>
        <v/>
      </c>
      <c r="O452" s="369" t="str">
        <v/>
      </c>
      <c r="S452" s="1" t="str">
        <v/>
      </c>
    </row>
    <row r="453" spans="1:19" x14ac:dyDescent="0.25">
      <c r="A453" s="369" t="str">
        <v/>
      </c>
      <c r="H453" s="393" t="str">
        <f t="shared" si="30"/>
        <v/>
      </c>
      <c r="I453" s="393" t="str">
        <f t="shared" si="31"/>
        <v/>
      </c>
      <c r="J453" s="393" t="str">
        <f t="shared" si="32"/>
        <v/>
      </c>
      <c r="K453" s="393" t="str">
        <f t="shared" si="33"/>
        <v/>
      </c>
      <c r="O453" s="369" t="str">
        <v/>
      </c>
      <c r="S453" s="1" t="str">
        <v/>
      </c>
    </row>
    <row r="454" spans="1:19" x14ac:dyDescent="0.25">
      <c r="A454" s="369" t="str">
        <v/>
      </c>
      <c r="H454" s="393" t="str">
        <f t="shared" si="30"/>
        <v/>
      </c>
      <c r="I454" s="393" t="str">
        <f t="shared" si="31"/>
        <v/>
      </c>
      <c r="J454" s="393" t="str">
        <f t="shared" si="32"/>
        <v/>
      </c>
      <c r="K454" s="393" t="str">
        <f t="shared" si="33"/>
        <v/>
      </c>
      <c r="O454" s="369" t="str">
        <v/>
      </c>
      <c r="S454" s="1" t="str">
        <v/>
      </c>
    </row>
    <row r="455" spans="1:19" x14ac:dyDescent="0.25">
      <c r="A455" s="369" t="str">
        <v/>
      </c>
      <c r="H455" s="393" t="str">
        <f t="shared" si="30"/>
        <v/>
      </c>
      <c r="I455" s="393" t="str">
        <f t="shared" si="31"/>
        <v/>
      </c>
      <c r="J455" s="393" t="str">
        <f t="shared" si="32"/>
        <v/>
      </c>
      <c r="K455" s="393" t="str">
        <f t="shared" si="33"/>
        <v/>
      </c>
      <c r="O455" s="369" t="str">
        <v/>
      </c>
      <c r="S455" s="1" t="str">
        <v/>
      </c>
    </row>
    <row r="456" spans="1:19" x14ac:dyDescent="0.25">
      <c r="A456" s="369" t="str">
        <v/>
      </c>
      <c r="H456" s="393" t="str">
        <f t="shared" si="30"/>
        <v/>
      </c>
      <c r="I456" s="393" t="str">
        <f t="shared" si="31"/>
        <v/>
      </c>
      <c r="J456" s="393" t="str">
        <f t="shared" si="32"/>
        <v/>
      </c>
      <c r="K456" s="393" t="str">
        <f t="shared" si="33"/>
        <v/>
      </c>
      <c r="O456" s="369" t="str">
        <v/>
      </c>
      <c r="S456" s="1" t="str">
        <v/>
      </c>
    </row>
    <row r="457" spans="1:19" x14ac:dyDescent="0.25">
      <c r="A457" s="369" t="str">
        <v/>
      </c>
      <c r="H457" s="393" t="str">
        <f t="shared" si="30"/>
        <v/>
      </c>
      <c r="I457" s="393" t="str">
        <f t="shared" si="31"/>
        <v/>
      </c>
      <c r="J457" s="393" t="str">
        <f t="shared" si="32"/>
        <v/>
      </c>
      <c r="K457" s="393" t="str">
        <f t="shared" si="33"/>
        <v/>
      </c>
      <c r="O457" s="369" t="str">
        <v/>
      </c>
      <c r="S457" s="1" t="str">
        <v/>
      </c>
    </row>
    <row r="458" spans="1:19" x14ac:dyDescent="0.25">
      <c r="A458" s="369" t="str">
        <v/>
      </c>
      <c r="H458" s="393" t="str">
        <f t="shared" si="30"/>
        <v/>
      </c>
      <c r="I458" s="393" t="str">
        <f t="shared" si="31"/>
        <v/>
      </c>
      <c r="J458" s="393" t="str">
        <f t="shared" si="32"/>
        <v/>
      </c>
      <c r="K458" s="393" t="str">
        <f t="shared" si="33"/>
        <v/>
      </c>
      <c r="O458" s="369" t="str">
        <v/>
      </c>
      <c r="S458" s="1" t="str">
        <v/>
      </c>
    </row>
    <row r="459" spans="1:19" x14ac:dyDescent="0.25">
      <c r="A459" s="369" t="str">
        <v/>
      </c>
      <c r="H459" s="393" t="str">
        <f t="shared" si="30"/>
        <v/>
      </c>
      <c r="I459" s="393" t="str">
        <f t="shared" si="31"/>
        <v/>
      </c>
      <c r="J459" s="393" t="str">
        <f t="shared" si="32"/>
        <v/>
      </c>
      <c r="K459" s="393" t="str">
        <f t="shared" si="33"/>
        <v/>
      </c>
      <c r="O459" s="369" t="str">
        <v/>
      </c>
      <c r="S459" s="1" t="str">
        <v/>
      </c>
    </row>
    <row r="460" spans="1:19" x14ac:dyDescent="0.25">
      <c r="A460" s="369" t="str">
        <v/>
      </c>
      <c r="H460" s="393" t="str">
        <f t="shared" si="30"/>
        <v/>
      </c>
      <c r="I460" s="393" t="str">
        <f t="shared" si="31"/>
        <v/>
      </c>
      <c r="J460" s="393" t="str">
        <f t="shared" si="32"/>
        <v/>
      </c>
      <c r="K460" s="393" t="str">
        <f t="shared" si="33"/>
        <v/>
      </c>
      <c r="O460" s="369" t="str">
        <v/>
      </c>
      <c r="S460" s="1" t="str">
        <v/>
      </c>
    </row>
    <row r="461" spans="1:19" x14ac:dyDescent="0.25">
      <c r="A461" s="369" t="str">
        <v/>
      </c>
      <c r="H461" s="393" t="str">
        <f t="shared" si="30"/>
        <v/>
      </c>
      <c r="I461" s="393" t="str">
        <f t="shared" si="31"/>
        <v/>
      </c>
      <c r="J461" s="393" t="str">
        <f t="shared" si="32"/>
        <v/>
      </c>
      <c r="K461" s="393" t="str">
        <f t="shared" si="33"/>
        <v/>
      </c>
      <c r="O461" s="369" t="str">
        <v/>
      </c>
      <c r="S461" s="1" t="str">
        <v/>
      </c>
    </row>
    <row r="462" spans="1:19" x14ac:dyDescent="0.25">
      <c r="A462" s="369" t="str">
        <v/>
      </c>
      <c r="H462" s="393" t="str">
        <f t="shared" si="30"/>
        <v/>
      </c>
      <c r="I462" s="393" t="str">
        <f t="shared" si="31"/>
        <v/>
      </c>
      <c r="J462" s="393" t="str">
        <f t="shared" si="32"/>
        <v/>
      </c>
      <c r="K462" s="393" t="str">
        <f t="shared" si="33"/>
        <v/>
      </c>
      <c r="O462" s="369" t="str">
        <v/>
      </c>
      <c r="S462" s="1" t="str">
        <v/>
      </c>
    </row>
    <row r="463" spans="1:19" x14ac:dyDescent="0.25">
      <c r="A463" s="369" t="str">
        <v/>
      </c>
      <c r="H463" s="393" t="str">
        <f t="shared" si="30"/>
        <v/>
      </c>
      <c r="I463" s="393" t="str">
        <f t="shared" si="31"/>
        <v/>
      </c>
      <c r="J463" s="393" t="str">
        <f t="shared" si="32"/>
        <v/>
      </c>
      <c r="K463" s="393" t="str">
        <f t="shared" si="33"/>
        <v/>
      </c>
      <c r="O463" s="369" t="str">
        <v/>
      </c>
      <c r="S463" s="1" t="str">
        <v/>
      </c>
    </row>
    <row r="464" spans="1:19" x14ac:dyDescent="0.25">
      <c r="A464" s="369" t="str">
        <v/>
      </c>
      <c r="H464" s="393" t="str">
        <f t="shared" si="30"/>
        <v/>
      </c>
      <c r="I464" s="393" t="str">
        <f t="shared" si="31"/>
        <v/>
      </c>
      <c r="J464" s="393" t="str">
        <f t="shared" si="32"/>
        <v/>
      </c>
      <c r="K464" s="393" t="str">
        <f t="shared" si="33"/>
        <v/>
      </c>
      <c r="O464" s="369" t="str">
        <v/>
      </c>
      <c r="S464" s="1" t="str">
        <v/>
      </c>
    </row>
    <row r="465" spans="1:19" x14ac:dyDescent="0.25">
      <c r="A465" s="369" t="str">
        <v/>
      </c>
      <c r="H465" s="393" t="str">
        <f t="shared" si="30"/>
        <v/>
      </c>
      <c r="I465" s="393" t="str">
        <f t="shared" si="31"/>
        <v/>
      </c>
      <c r="J465" s="393" t="str">
        <f t="shared" si="32"/>
        <v/>
      </c>
      <c r="K465" s="393" t="str">
        <f t="shared" si="33"/>
        <v/>
      </c>
      <c r="O465" s="369" t="str">
        <v/>
      </c>
      <c r="S465" s="1" t="str">
        <v/>
      </c>
    </row>
    <row r="466" spans="1:19" x14ac:dyDescent="0.25">
      <c r="A466" s="369" t="str">
        <v/>
      </c>
      <c r="H466" s="393" t="str">
        <f t="shared" si="30"/>
        <v/>
      </c>
      <c r="I466" s="393" t="str">
        <f t="shared" si="31"/>
        <v/>
      </c>
      <c r="J466" s="393" t="str">
        <f t="shared" si="32"/>
        <v/>
      </c>
      <c r="K466" s="393" t="str">
        <f t="shared" si="33"/>
        <v/>
      </c>
      <c r="O466" s="369" t="str">
        <v/>
      </c>
      <c r="S466" s="1" t="str">
        <v/>
      </c>
    </row>
    <row r="467" spans="1:19" x14ac:dyDescent="0.25">
      <c r="A467" s="369" t="str">
        <v/>
      </c>
      <c r="H467" s="393" t="str">
        <f t="shared" si="30"/>
        <v/>
      </c>
      <c r="I467" s="393" t="str">
        <f t="shared" si="31"/>
        <v/>
      </c>
      <c r="J467" s="393" t="str">
        <f t="shared" si="32"/>
        <v/>
      </c>
      <c r="K467" s="393" t="str">
        <f t="shared" si="33"/>
        <v/>
      </c>
      <c r="O467" s="369" t="str">
        <v/>
      </c>
      <c r="S467" s="1" t="str">
        <v/>
      </c>
    </row>
    <row r="468" spans="1:19" x14ac:dyDescent="0.25">
      <c r="A468" s="369" t="str">
        <v/>
      </c>
      <c r="H468" s="393" t="str">
        <f t="shared" si="30"/>
        <v/>
      </c>
      <c r="I468" s="393" t="str">
        <f t="shared" si="31"/>
        <v/>
      </c>
      <c r="J468" s="393" t="str">
        <f t="shared" si="32"/>
        <v/>
      </c>
      <c r="K468" s="393" t="str">
        <f t="shared" si="33"/>
        <v/>
      </c>
      <c r="O468" s="369" t="str">
        <v/>
      </c>
      <c r="S468" s="1" t="str">
        <v/>
      </c>
    </row>
    <row r="469" spans="1:19" x14ac:dyDescent="0.25">
      <c r="A469" s="369" t="str">
        <v/>
      </c>
      <c r="H469" s="393" t="str">
        <f t="shared" si="30"/>
        <v/>
      </c>
      <c r="I469" s="393" t="str">
        <f t="shared" si="31"/>
        <v/>
      </c>
      <c r="J469" s="393" t="str">
        <f t="shared" si="32"/>
        <v/>
      </c>
      <c r="K469" s="393" t="str">
        <f t="shared" si="33"/>
        <v/>
      </c>
      <c r="O469" s="369" t="str">
        <v/>
      </c>
      <c r="S469" s="1" t="str">
        <v/>
      </c>
    </row>
    <row r="470" spans="1:19" x14ac:dyDescent="0.25">
      <c r="A470" s="369" t="str">
        <v/>
      </c>
      <c r="H470" s="393" t="str">
        <f t="shared" si="30"/>
        <v/>
      </c>
      <c r="I470" s="393" t="str">
        <f t="shared" si="31"/>
        <v/>
      </c>
      <c r="J470" s="393" t="str">
        <f t="shared" si="32"/>
        <v/>
      </c>
      <c r="K470" s="393" t="str">
        <f t="shared" si="33"/>
        <v/>
      </c>
      <c r="O470" s="369" t="str">
        <v/>
      </c>
      <c r="S470" s="1" t="str">
        <v/>
      </c>
    </row>
    <row r="471" spans="1:19" x14ac:dyDescent="0.25">
      <c r="A471" s="369" t="str">
        <v/>
      </c>
      <c r="H471" s="393" t="str">
        <f t="shared" ref="H471:H534" si="34">IF($C471="","",ROUND((($B$2*$F471*($B$5/1000))/$B$6)*(1+IF($B$18="",0,$B$18)),2))</f>
        <v/>
      </c>
      <c r="I471" s="393" t="str">
        <f t="shared" ref="I471:I534" si="35">IF($C471="","",ROUND((($B$3*$F471*($B$5/1000))/$B$6)*(1+IF($B$18="",0,$B$18)),2))</f>
        <v/>
      </c>
      <c r="J471" s="393" t="str">
        <f t="shared" ref="J471:J534" si="36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37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</row>
    <row r="472" spans="1:19" x14ac:dyDescent="0.25">
      <c r="A472" s="369" t="str">
        <v/>
      </c>
      <c r="H472" s="393" t="str">
        <f t="shared" si="34"/>
        <v/>
      </c>
      <c r="I472" s="393" t="str">
        <f t="shared" si="35"/>
        <v/>
      </c>
      <c r="J472" s="393" t="str">
        <f t="shared" si="36"/>
        <v/>
      </c>
      <c r="K472" s="393" t="str">
        <f t="shared" si="37"/>
        <v/>
      </c>
      <c r="O472" s="369" t="str">
        <v/>
      </c>
      <c r="S472" s="1" t="str">
        <v/>
      </c>
    </row>
    <row r="473" spans="1:19" x14ac:dyDescent="0.25">
      <c r="A473" s="369" t="str">
        <v/>
      </c>
      <c r="H473" s="393" t="str">
        <f t="shared" si="34"/>
        <v/>
      </c>
      <c r="I473" s="393" t="str">
        <f t="shared" si="35"/>
        <v/>
      </c>
      <c r="J473" s="393" t="str">
        <f t="shared" si="36"/>
        <v/>
      </c>
      <c r="K473" s="393" t="str">
        <f t="shared" si="37"/>
        <v/>
      </c>
      <c r="O473" s="369" t="str">
        <v/>
      </c>
      <c r="S473" s="1" t="str">
        <v/>
      </c>
    </row>
    <row r="474" spans="1:19" x14ac:dyDescent="0.25">
      <c r="A474" s="369" t="str">
        <v/>
      </c>
      <c r="H474" s="393" t="str">
        <f t="shared" si="34"/>
        <v/>
      </c>
      <c r="I474" s="393" t="str">
        <f t="shared" si="35"/>
        <v/>
      </c>
      <c r="J474" s="393" t="str">
        <f t="shared" si="36"/>
        <v/>
      </c>
      <c r="K474" s="393" t="str">
        <f t="shared" si="37"/>
        <v/>
      </c>
      <c r="O474" s="369" t="str">
        <v/>
      </c>
      <c r="S474" s="1" t="str">
        <v/>
      </c>
    </row>
    <row r="475" spans="1:19" x14ac:dyDescent="0.25">
      <c r="A475" s="369" t="str">
        <v/>
      </c>
      <c r="H475" s="393" t="str">
        <f t="shared" si="34"/>
        <v/>
      </c>
      <c r="I475" s="393" t="str">
        <f t="shared" si="35"/>
        <v/>
      </c>
      <c r="J475" s="393" t="str">
        <f t="shared" si="36"/>
        <v/>
      </c>
      <c r="K475" s="393" t="str">
        <f t="shared" si="37"/>
        <v/>
      </c>
      <c r="O475" s="369" t="str">
        <v/>
      </c>
      <c r="S475" s="1" t="str">
        <v/>
      </c>
    </row>
    <row r="476" spans="1:19" x14ac:dyDescent="0.25">
      <c r="A476" s="369" t="str">
        <v/>
      </c>
      <c r="H476" s="393" t="str">
        <f t="shared" si="34"/>
        <v/>
      </c>
      <c r="I476" s="393" t="str">
        <f t="shared" si="35"/>
        <v/>
      </c>
      <c r="J476" s="393" t="str">
        <f t="shared" si="36"/>
        <v/>
      </c>
      <c r="K476" s="393" t="str">
        <f t="shared" si="37"/>
        <v/>
      </c>
      <c r="O476" s="369" t="str">
        <v/>
      </c>
      <c r="S476" s="1" t="str">
        <v/>
      </c>
    </row>
    <row r="477" spans="1:19" x14ac:dyDescent="0.25">
      <c r="A477" s="369" t="str">
        <v/>
      </c>
      <c r="H477" s="393" t="str">
        <f t="shared" si="34"/>
        <v/>
      </c>
      <c r="I477" s="393" t="str">
        <f t="shared" si="35"/>
        <v/>
      </c>
      <c r="J477" s="393" t="str">
        <f t="shared" si="36"/>
        <v/>
      </c>
      <c r="K477" s="393" t="str">
        <f t="shared" si="37"/>
        <v/>
      </c>
      <c r="O477" s="369" t="str">
        <v/>
      </c>
      <c r="S477" s="1" t="str">
        <v/>
      </c>
    </row>
    <row r="478" spans="1:19" x14ac:dyDescent="0.25">
      <c r="A478" s="369" t="str">
        <v/>
      </c>
      <c r="H478" s="393" t="str">
        <f t="shared" si="34"/>
        <v/>
      </c>
      <c r="I478" s="393" t="str">
        <f t="shared" si="35"/>
        <v/>
      </c>
      <c r="J478" s="393" t="str">
        <f t="shared" si="36"/>
        <v/>
      </c>
      <c r="K478" s="393" t="str">
        <f t="shared" si="37"/>
        <v/>
      </c>
      <c r="O478" s="369" t="str">
        <v/>
      </c>
      <c r="S478" s="1" t="str">
        <v/>
      </c>
    </row>
    <row r="479" spans="1:19" x14ac:dyDescent="0.25">
      <c r="A479" s="369" t="str">
        <v/>
      </c>
      <c r="H479" s="393" t="str">
        <f t="shared" si="34"/>
        <v/>
      </c>
      <c r="I479" s="393" t="str">
        <f t="shared" si="35"/>
        <v/>
      </c>
      <c r="J479" s="393" t="str">
        <f t="shared" si="36"/>
        <v/>
      </c>
      <c r="K479" s="393" t="str">
        <f t="shared" si="37"/>
        <v/>
      </c>
      <c r="O479" s="369" t="str">
        <v/>
      </c>
      <c r="S479" s="1" t="str">
        <v/>
      </c>
    </row>
    <row r="480" spans="1:19" x14ac:dyDescent="0.25">
      <c r="A480" s="369" t="str">
        <v/>
      </c>
      <c r="H480" s="393" t="str">
        <f t="shared" si="34"/>
        <v/>
      </c>
      <c r="I480" s="393" t="str">
        <f t="shared" si="35"/>
        <v/>
      </c>
      <c r="J480" s="393" t="str">
        <f t="shared" si="36"/>
        <v/>
      </c>
      <c r="K480" s="393" t="str">
        <f t="shared" si="37"/>
        <v/>
      </c>
      <c r="O480" s="369" t="str">
        <v/>
      </c>
      <c r="S480" s="1" t="str">
        <v/>
      </c>
    </row>
    <row r="481" spans="1:19" x14ac:dyDescent="0.25">
      <c r="A481" s="369" t="str">
        <v/>
      </c>
      <c r="H481" s="393" t="str">
        <f t="shared" si="34"/>
        <v/>
      </c>
      <c r="I481" s="393" t="str">
        <f t="shared" si="35"/>
        <v/>
      </c>
      <c r="J481" s="393" t="str">
        <f t="shared" si="36"/>
        <v/>
      </c>
      <c r="K481" s="393" t="str">
        <f t="shared" si="37"/>
        <v/>
      </c>
      <c r="O481" s="369" t="str">
        <v/>
      </c>
      <c r="S481" s="1" t="str">
        <v/>
      </c>
    </row>
    <row r="482" spans="1:19" x14ac:dyDescent="0.25">
      <c r="A482" s="369" t="str">
        <v/>
      </c>
      <c r="H482" s="393" t="str">
        <f t="shared" si="34"/>
        <v/>
      </c>
      <c r="I482" s="393" t="str">
        <f t="shared" si="35"/>
        <v/>
      </c>
      <c r="J482" s="393" t="str">
        <f t="shared" si="36"/>
        <v/>
      </c>
      <c r="K482" s="393" t="str">
        <f t="shared" si="37"/>
        <v/>
      </c>
      <c r="O482" s="369" t="str">
        <v/>
      </c>
      <c r="S482" s="1" t="str">
        <v/>
      </c>
    </row>
    <row r="483" spans="1:19" x14ac:dyDescent="0.25">
      <c r="A483" s="369" t="str">
        <v/>
      </c>
      <c r="H483" s="393" t="str">
        <f t="shared" si="34"/>
        <v/>
      </c>
      <c r="I483" s="393" t="str">
        <f t="shared" si="35"/>
        <v/>
      </c>
      <c r="J483" s="393" t="str">
        <f t="shared" si="36"/>
        <v/>
      </c>
      <c r="K483" s="393" t="str">
        <f t="shared" si="37"/>
        <v/>
      </c>
      <c r="O483" s="369" t="str">
        <v/>
      </c>
      <c r="S483" s="1" t="str">
        <v/>
      </c>
    </row>
    <row r="484" spans="1:19" x14ac:dyDescent="0.25">
      <c r="A484" s="369" t="str">
        <v/>
      </c>
      <c r="H484" s="393" t="str">
        <f t="shared" si="34"/>
        <v/>
      </c>
      <c r="I484" s="393" t="str">
        <f t="shared" si="35"/>
        <v/>
      </c>
      <c r="J484" s="393" t="str">
        <f t="shared" si="36"/>
        <v/>
      </c>
      <c r="K484" s="393" t="str">
        <f t="shared" si="37"/>
        <v/>
      </c>
      <c r="O484" s="369" t="str">
        <v/>
      </c>
      <c r="S484" s="1" t="str">
        <v/>
      </c>
    </row>
    <row r="485" spans="1:19" x14ac:dyDescent="0.25">
      <c r="A485" s="369" t="str">
        <v/>
      </c>
      <c r="H485" s="393" t="str">
        <f t="shared" si="34"/>
        <v/>
      </c>
      <c r="I485" s="393" t="str">
        <f t="shared" si="35"/>
        <v/>
      </c>
      <c r="J485" s="393" t="str">
        <f t="shared" si="36"/>
        <v/>
      </c>
      <c r="K485" s="393" t="str">
        <f t="shared" si="37"/>
        <v/>
      </c>
      <c r="O485" s="369" t="str">
        <v/>
      </c>
      <c r="S485" s="1" t="str">
        <v/>
      </c>
    </row>
    <row r="486" spans="1:19" x14ac:dyDescent="0.25">
      <c r="A486" s="369" t="str">
        <v/>
      </c>
      <c r="H486" s="393" t="str">
        <f t="shared" si="34"/>
        <v/>
      </c>
      <c r="I486" s="393" t="str">
        <f t="shared" si="35"/>
        <v/>
      </c>
      <c r="J486" s="393" t="str">
        <f t="shared" si="36"/>
        <v/>
      </c>
      <c r="K486" s="393" t="str">
        <f t="shared" si="37"/>
        <v/>
      </c>
      <c r="O486" s="369" t="str">
        <v/>
      </c>
      <c r="S486" s="1" t="str">
        <v/>
      </c>
    </row>
    <row r="487" spans="1:19" x14ac:dyDescent="0.25">
      <c r="A487" s="369" t="str">
        <v/>
      </c>
      <c r="H487" s="393" t="str">
        <f t="shared" si="34"/>
        <v/>
      </c>
      <c r="I487" s="393" t="str">
        <f t="shared" si="35"/>
        <v/>
      </c>
      <c r="J487" s="393" t="str">
        <f t="shared" si="36"/>
        <v/>
      </c>
      <c r="K487" s="393" t="str">
        <f t="shared" si="37"/>
        <v/>
      </c>
      <c r="O487" s="369" t="str">
        <v/>
      </c>
      <c r="S487" s="1" t="str">
        <v/>
      </c>
    </row>
    <row r="488" spans="1:19" x14ac:dyDescent="0.25">
      <c r="A488" s="369" t="str">
        <v/>
      </c>
      <c r="H488" s="393" t="str">
        <f t="shared" si="34"/>
        <v/>
      </c>
      <c r="I488" s="393" t="str">
        <f t="shared" si="35"/>
        <v/>
      </c>
      <c r="J488" s="393" t="str">
        <f t="shared" si="36"/>
        <v/>
      </c>
      <c r="K488" s="393" t="str">
        <f t="shared" si="37"/>
        <v/>
      </c>
      <c r="O488" s="369" t="str">
        <v/>
      </c>
      <c r="S488" s="1" t="str">
        <v/>
      </c>
    </row>
    <row r="489" spans="1:19" x14ac:dyDescent="0.25">
      <c r="A489" s="369" t="str">
        <v/>
      </c>
      <c r="H489" s="393" t="str">
        <f t="shared" si="34"/>
        <v/>
      </c>
      <c r="I489" s="393" t="str">
        <f t="shared" si="35"/>
        <v/>
      </c>
      <c r="J489" s="393" t="str">
        <f t="shared" si="36"/>
        <v/>
      </c>
      <c r="K489" s="393" t="str">
        <f t="shared" si="37"/>
        <v/>
      </c>
      <c r="O489" s="369" t="str">
        <v/>
      </c>
      <c r="S489" s="1" t="str">
        <v/>
      </c>
    </row>
    <row r="490" spans="1:19" x14ac:dyDescent="0.25">
      <c r="A490" s="369" t="str">
        <v/>
      </c>
      <c r="H490" s="393" t="str">
        <f t="shared" si="34"/>
        <v/>
      </c>
      <c r="I490" s="393" t="str">
        <f t="shared" si="35"/>
        <v/>
      </c>
      <c r="J490" s="393" t="str">
        <f t="shared" si="36"/>
        <v/>
      </c>
      <c r="K490" s="393" t="str">
        <f t="shared" si="37"/>
        <v/>
      </c>
      <c r="O490" s="369" t="str">
        <v/>
      </c>
      <c r="S490" s="1" t="str">
        <v/>
      </c>
    </row>
    <row r="491" spans="1:19" x14ac:dyDescent="0.25">
      <c r="A491" s="369" t="str">
        <v/>
      </c>
      <c r="H491" s="393" t="str">
        <f t="shared" si="34"/>
        <v/>
      </c>
      <c r="I491" s="393" t="str">
        <f t="shared" si="35"/>
        <v/>
      </c>
      <c r="J491" s="393" t="str">
        <f t="shared" si="36"/>
        <v/>
      </c>
      <c r="K491" s="393" t="str">
        <f t="shared" si="37"/>
        <v/>
      </c>
      <c r="O491" s="369" t="str">
        <v/>
      </c>
      <c r="S491" s="1" t="str">
        <v/>
      </c>
    </row>
    <row r="492" spans="1:19" x14ac:dyDescent="0.25">
      <c r="A492" s="369" t="str">
        <v/>
      </c>
      <c r="H492" s="393" t="str">
        <f t="shared" si="34"/>
        <v/>
      </c>
      <c r="I492" s="393" t="str">
        <f t="shared" si="35"/>
        <v/>
      </c>
      <c r="J492" s="393" t="str">
        <f t="shared" si="36"/>
        <v/>
      </c>
      <c r="K492" s="393" t="str">
        <f t="shared" si="37"/>
        <v/>
      </c>
      <c r="O492" s="369" t="str">
        <v/>
      </c>
      <c r="S492" s="1" t="str">
        <v/>
      </c>
    </row>
    <row r="493" spans="1:19" x14ac:dyDescent="0.25">
      <c r="A493" s="369" t="str">
        <v/>
      </c>
      <c r="H493" s="393" t="str">
        <f t="shared" si="34"/>
        <v/>
      </c>
      <c r="I493" s="393" t="str">
        <f t="shared" si="35"/>
        <v/>
      </c>
      <c r="J493" s="393" t="str">
        <f t="shared" si="36"/>
        <v/>
      </c>
      <c r="K493" s="393" t="str">
        <f t="shared" si="37"/>
        <v/>
      </c>
      <c r="O493" s="369" t="str">
        <v/>
      </c>
      <c r="S493" s="1" t="str">
        <v/>
      </c>
    </row>
    <row r="494" spans="1:19" x14ac:dyDescent="0.25">
      <c r="A494" s="369" t="str">
        <v/>
      </c>
      <c r="H494" s="393" t="str">
        <f t="shared" si="34"/>
        <v/>
      </c>
      <c r="I494" s="393" t="str">
        <f t="shared" si="35"/>
        <v/>
      </c>
      <c r="J494" s="393" t="str">
        <f t="shared" si="36"/>
        <v/>
      </c>
      <c r="K494" s="393" t="str">
        <f t="shared" si="37"/>
        <v/>
      </c>
      <c r="O494" s="369" t="str">
        <v/>
      </c>
      <c r="S494" s="1" t="str">
        <v/>
      </c>
    </row>
    <row r="495" spans="1:19" x14ac:dyDescent="0.25">
      <c r="A495" s="369" t="str">
        <v/>
      </c>
      <c r="H495" s="393" t="str">
        <f t="shared" si="34"/>
        <v/>
      </c>
      <c r="I495" s="393" t="str">
        <f t="shared" si="35"/>
        <v/>
      </c>
      <c r="J495" s="393" t="str">
        <f t="shared" si="36"/>
        <v/>
      </c>
      <c r="K495" s="393" t="str">
        <f t="shared" si="37"/>
        <v/>
      </c>
      <c r="O495" s="369" t="str">
        <v/>
      </c>
      <c r="S495" s="1" t="str">
        <v/>
      </c>
    </row>
    <row r="496" spans="1:19" x14ac:dyDescent="0.25">
      <c r="A496" s="369" t="str">
        <v/>
      </c>
      <c r="H496" s="393" t="str">
        <f t="shared" si="34"/>
        <v/>
      </c>
      <c r="I496" s="393" t="str">
        <f t="shared" si="35"/>
        <v/>
      </c>
      <c r="J496" s="393" t="str">
        <f t="shared" si="36"/>
        <v/>
      </c>
      <c r="K496" s="393" t="str">
        <f t="shared" si="37"/>
        <v/>
      </c>
      <c r="O496" s="369" t="str">
        <v/>
      </c>
      <c r="S496" s="1" t="str">
        <v/>
      </c>
    </row>
    <row r="497" spans="1:19" x14ac:dyDescent="0.25">
      <c r="A497" s="369" t="str">
        <v/>
      </c>
      <c r="H497" s="393" t="str">
        <f t="shared" si="34"/>
        <v/>
      </c>
      <c r="I497" s="393" t="str">
        <f t="shared" si="35"/>
        <v/>
      </c>
      <c r="J497" s="393" t="str">
        <f t="shared" si="36"/>
        <v/>
      </c>
      <c r="K497" s="393" t="str">
        <f t="shared" si="37"/>
        <v/>
      </c>
      <c r="O497" s="369" t="str">
        <v/>
      </c>
      <c r="S497" s="1" t="str">
        <v/>
      </c>
    </row>
    <row r="498" spans="1:19" x14ac:dyDescent="0.25">
      <c r="A498" s="369" t="str">
        <v/>
      </c>
      <c r="H498" s="393" t="str">
        <f t="shared" si="34"/>
        <v/>
      </c>
      <c r="I498" s="393" t="str">
        <f t="shared" si="35"/>
        <v/>
      </c>
      <c r="J498" s="393" t="str">
        <f t="shared" si="36"/>
        <v/>
      </c>
      <c r="K498" s="393" t="str">
        <f t="shared" si="37"/>
        <v/>
      </c>
      <c r="O498" s="369" t="str">
        <v/>
      </c>
      <c r="S498" s="1" t="str">
        <v/>
      </c>
    </row>
    <row r="499" spans="1:19" x14ac:dyDescent="0.25">
      <c r="A499" s="369" t="str">
        <v/>
      </c>
      <c r="H499" s="393" t="str">
        <f t="shared" si="34"/>
        <v/>
      </c>
      <c r="I499" s="393" t="str">
        <f t="shared" si="35"/>
        <v/>
      </c>
      <c r="J499" s="393" t="str">
        <f t="shared" si="36"/>
        <v/>
      </c>
      <c r="K499" s="393" t="str">
        <f t="shared" si="37"/>
        <v/>
      </c>
      <c r="O499" s="369" t="str">
        <v/>
      </c>
      <c r="S499" s="1" t="str">
        <v/>
      </c>
    </row>
    <row r="500" spans="1:19" x14ac:dyDescent="0.25">
      <c r="A500" s="369" t="str">
        <v/>
      </c>
      <c r="H500" s="393" t="str">
        <f t="shared" si="34"/>
        <v/>
      </c>
      <c r="I500" s="393" t="str">
        <f t="shared" si="35"/>
        <v/>
      </c>
      <c r="J500" s="393" t="str">
        <f t="shared" si="36"/>
        <v/>
      </c>
      <c r="K500" s="393" t="str">
        <f t="shared" si="37"/>
        <v/>
      </c>
      <c r="O500" s="369" t="str">
        <v/>
      </c>
      <c r="S500" s="1" t="str">
        <v/>
      </c>
    </row>
    <row r="501" spans="1:19" x14ac:dyDescent="0.25">
      <c r="A501" s="369" t="str">
        <v/>
      </c>
      <c r="H501" s="393" t="str">
        <f t="shared" si="34"/>
        <v/>
      </c>
      <c r="I501" s="393" t="str">
        <f t="shared" si="35"/>
        <v/>
      </c>
      <c r="J501" s="393" t="str">
        <f t="shared" si="36"/>
        <v/>
      </c>
      <c r="K501" s="393" t="str">
        <f t="shared" si="37"/>
        <v/>
      </c>
      <c r="O501" s="369" t="str">
        <v/>
      </c>
      <c r="S501" s="1" t="str">
        <v/>
      </c>
    </row>
    <row r="502" spans="1:19" x14ac:dyDescent="0.25">
      <c r="A502" s="369" t="str">
        <v/>
      </c>
      <c r="H502" s="393" t="str">
        <f t="shared" si="34"/>
        <v/>
      </c>
      <c r="I502" s="393" t="str">
        <f t="shared" si="35"/>
        <v/>
      </c>
      <c r="J502" s="393" t="str">
        <f t="shared" si="36"/>
        <v/>
      </c>
      <c r="K502" s="393" t="str">
        <f t="shared" si="37"/>
        <v/>
      </c>
      <c r="O502" s="369" t="str">
        <v/>
      </c>
      <c r="S502" s="1" t="str">
        <v/>
      </c>
    </row>
    <row r="503" spans="1:19" x14ac:dyDescent="0.25">
      <c r="A503" s="369" t="str">
        <v/>
      </c>
      <c r="H503" s="393" t="str">
        <f t="shared" si="34"/>
        <v/>
      </c>
      <c r="I503" s="393" t="str">
        <f t="shared" si="35"/>
        <v/>
      </c>
      <c r="J503" s="393" t="str">
        <f t="shared" si="36"/>
        <v/>
      </c>
      <c r="K503" s="393" t="str">
        <f t="shared" si="37"/>
        <v/>
      </c>
      <c r="O503" s="369" t="str">
        <v/>
      </c>
      <c r="S503" s="1" t="str">
        <v/>
      </c>
    </row>
    <row r="504" spans="1:19" x14ac:dyDescent="0.25">
      <c r="A504" s="369" t="str">
        <v/>
      </c>
      <c r="H504" s="393" t="str">
        <f t="shared" si="34"/>
        <v/>
      </c>
      <c r="I504" s="393" t="str">
        <f t="shared" si="35"/>
        <v/>
      </c>
      <c r="J504" s="393" t="str">
        <f t="shared" si="36"/>
        <v/>
      </c>
      <c r="K504" s="393" t="str">
        <f t="shared" si="37"/>
        <v/>
      </c>
      <c r="O504" s="369" t="str">
        <v/>
      </c>
      <c r="S504" s="1" t="str">
        <v/>
      </c>
    </row>
    <row r="505" spans="1:19" x14ac:dyDescent="0.25">
      <c r="A505" s="369" t="str">
        <v/>
      </c>
      <c r="H505" s="393" t="str">
        <f t="shared" si="34"/>
        <v/>
      </c>
      <c r="I505" s="393" t="str">
        <f t="shared" si="35"/>
        <v/>
      </c>
      <c r="J505" s="393" t="str">
        <f t="shared" si="36"/>
        <v/>
      </c>
      <c r="K505" s="393" t="str">
        <f t="shared" si="37"/>
        <v/>
      </c>
      <c r="O505" s="369" t="str">
        <v/>
      </c>
      <c r="S505" s="1" t="str">
        <v/>
      </c>
    </row>
    <row r="506" spans="1:19" x14ac:dyDescent="0.25">
      <c r="A506" s="369" t="str">
        <v/>
      </c>
      <c r="H506" s="393" t="str">
        <f t="shared" si="34"/>
        <v/>
      </c>
      <c r="I506" s="393" t="str">
        <f t="shared" si="35"/>
        <v/>
      </c>
      <c r="J506" s="393" t="str">
        <f t="shared" si="36"/>
        <v/>
      </c>
      <c r="K506" s="393" t="str">
        <f t="shared" si="37"/>
        <v/>
      </c>
      <c r="O506" s="369" t="str">
        <v/>
      </c>
      <c r="S506" s="1" t="str">
        <v/>
      </c>
    </row>
    <row r="507" spans="1:19" x14ac:dyDescent="0.25">
      <c r="A507" s="369" t="str">
        <v/>
      </c>
      <c r="H507" s="393" t="str">
        <f t="shared" si="34"/>
        <v/>
      </c>
      <c r="I507" s="393" t="str">
        <f t="shared" si="35"/>
        <v/>
      </c>
      <c r="J507" s="393" t="str">
        <f t="shared" si="36"/>
        <v/>
      </c>
      <c r="K507" s="393" t="str">
        <f t="shared" si="37"/>
        <v/>
      </c>
      <c r="O507" s="369" t="str">
        <v/>
      </c>
      <c r="S507" s="1" t="str">
        <v/>
      </c>
    </row>
    <row r="508" spans="1:19" x14ac:dyDescent="0.25">
      <c r="A508" s="369" t="str">
        <v/>
      </c>
      <c r="H508" s="393" t="str">
        <f t="shared" si="34"/>
        <v/>
      </c>
      <c r="I508" s="393" t="str">
        <f t="shared" si="35"/>
        <v/>
      </c>
      <c r="J508" s="393" t="str">
        <f t="shared" si="36"/>
        <v/>
      </c>
      <c r="K508" s="393" t="str">
        <f t="shared" si="37"/>
        <v/>
      </c>
      <c r="O508" s="369" t="str">
        <v/>
      </c>
      <c r="S508" s="1" t="str">
        <v/>
      </c>
    </row>
    <row r="509" spans="1:19" x14ac:dyDescent="0.25">
      <c r="A509" s="369" t="str">
        <v/>
      </c>
      <c r="H509" s="393" t="str">
        <f t="shared" si="34"/>
        <v/>
      </c>
      <c r="I509" s="393" t="str">
        <f t="shared" si="35"/>
        <v/>
      </c>
      <c r="J509" s="393" t="str">
        <f t="shared" si="36"/>
        <v/>
      </c>
      <c r="K509" s="393" t="str">
        <f t="shared" si="37"/>
        <v/>
      </c>
      <c r="O509" s="369" t="str">
        <v/>
      </c>
      <c r="S509" s="1" t="str">
        <v/>
      </c>
    </row>
    <row r="510" spans="1:19" x14ac:dyDescent="0.25">
      <c r="A510" s="369" t="str">
        <v/>
      </c>
      <c r="H510" s="393" t="str">
        <f t="shared" si="34"/>
        <v/>
      </c>
      <c r="I510" s="393" t="str">
        <f t="shared" si="35"/>
        <v/>
      </c>
      <c r="J510" s="393" t="str">
        <f t="shared" si="36"/>
        <v/>
      </c>
      <c r="K510" s="393" t="str">
        <f t="shared" si="37"/>
        <v/>
      </c>
      <c r="O510" s="369" t="str">
        <v/>
      </c>
      <c r="S510" s="1" t="str">
        <v/>
      </c>
    </row>
    <row r="511" spans="1:19" x14ac:dyDescent="0.25">
      <c r="A511" s="369" t="str">
        <v/>
      </c>
      <c r="H511" s="393" t="str">
        <f t="shared" si="34"/>
        <v/>
      </c>
      <c r="I511" s="393" t="str">
        <f t="shared" si="35"/>
        <v/>
      </c>
      <c r="J511" s="393" t="str">
        <f t="shared" si="36"/>
        <v/>
      </c>
      <c r="K511" s="393" t="str">
        <f t="shared" si="37"/>
        <v/>
      </c>
      <c r="O511" s="369" t="str">
        <v/>
      </c>
      <c r="S511" s="1" t="str">
        <v/>
      </c>
    </row>
    <row r="512" spans="1:19" x14ac:dyDescent="0.25">
      <c r="A512" s="369" t="str">
        <v/>
      </c>
      <c r="H512" s="393" t="str">
        <f t="shared" si="34"/>
        <v/>
      </c>
      <c r="I512" s="393" t="str">
        <f t="shared" si="35"/>
        <v/>
      </c>
      <c r="J512" s="393" t="str">
        <f t="shared" si="36"/>
        <v/>
      </c>
      <c r="K512" s="393" t="str">
        <f t="shared" si="37"/>
        <v/>
      </c>
      <c r="O512" s="369" t="str">
        <v/>
      </c>
      <c r="S512" s="1" t="str">
        <v/>
      </c>
    </row>
    <row r="513" spans="1:19" x14ac:dyDescent="0.25">
      <c r="A513" s="369" t="str">
        <v/>
      </c>
      <c r="H513" s="393" t="str">
        <f t="shared" si="34"/>
        <v/>
      </c>
      <c r="I513" s="393" t="str">
        <f t="shared" si="35"/>
        <v/>
      </c>
      <c r="J513" s="393" t="str">
        <f t="shared" si="36"/>
        <v/>
      </c>
      <c r="K513" s="393" t="str">
        <f t="shared" si="37"/>
        <v/>
      </c>
      <c r="O513" s="369" t="str">
        <v/>
      </c>
      <c r="S513" s="1" t="str">
        <v/>
      </c>
    </row>
    <row r="514" spans="1:19" x14ac:dyDescent="0.25">
      <c r="A514" s="369" t="str">
        <v/>
      </c>
      <c r="H514" s="393" t="str">
        <f t="shared" si="34"/>
        <v/>
      </c>
      <c r="I514" s="393" t="str">
        <f t="shared" si="35"/>
        <v/>
      </c>
      <c r="J514" s="393" t="str">
        <f t="shared" si="36"/>
        <v/>
      </c>
      <c r="K514" s="393" t="str">
        <f t="shared" si="37"/>
        <v/>
      </c>
      <c r="O514" s="369" t="str">
        <v/>
      </c>
      <c r="S514" s="1" t="str">
        <v/>
      </c>
    </row>
    <row r="515" spans="1:19" x14ac:dyDescent="0.25">
      <c r="A515" s="369" t="str">
        <v/>
      </c>
      <c r="H515" s="393" t="str">
        <f t="shared" si="34"/>
        <v/>
      </c>
      <c r="I515" s="393" t="str">
        <f t="shared" si="35"/>
        <v/>
      </c>
      <c r="J515" s="393" t="str">
        <f t="shared" si="36"/>
        <v/>
      </c>
      <c r="K515" s="393" t="str">
        <f t="shared" si="37"/>
        <v/>
      </c>
      <c r="O515" s="369" t="str">
        <v/>
      </c>
      <c r="S515" s="1" t="str">
        <v/>
      </c>
    </row>
    <row r="516" spans="1:19" x14ac:dyDescent="0.25">
      <c r="A516" s="369" t="str">
        <v/>
      </c>
      <c r="H516" s="393" t="str">
        <f t="shared" si="34"/>
        <v/>
      </c>
      <c r="I516" s="393" t="str">
        <f t="shared" si="35"/>
        <v/>
      </c>
      <c r="J516" s="393" t="str">
        <f t="shared" si="36"/>
        <v/>
      </c>
      <c r="K516" s="393" t="str">
        <f t="shared" si="37"/>
        <v/>
      </c>
      <c r="O516" s="369" t="str">
        <v/>
      </c>
      <c r="S516" s="1" t="str">
        <v/>
      </c>
    </row>
    <row r="517" spans="1:19" x14ac:dyDescent="0.25">
      <c r="A517" s="369" t="str">
        <v/>
      </c>
      <c r="H517" s="393" t="str">
        <f t="shared" si="34"/>
        <v/>
      </c>
      <c r="I517" s="393" t="str">
        <f t="shared" si="35"/>
        <v/>
      </c>
      <c r="J517" s="393" t="str">
        <f t="shared" si="36"/>
        <v/>
      </c>
      <c r="K517" s="393" t="str">
        <f t="shared" si="37"/>
        <v/>
      </c>
      <c r="O517" s="369" t="str">
        <v/>
      </c>
      <c r="S517" s="1" t="str">
        <v/>
      </c>
    </row>
    <row r="518" spans="1:19" x14ac:dyDescent="0.25">
      <c r="A518" s="369" t="str">
        <v/>
      </c>
      <c r="H518" s="393" t="str">
        <f t="shared" si="34"/>
        <v/>
      </c>
      <c r="I518" s="393" t="str">
        <f t="shared" si="35"/>
        <v/>
      </c>
      <c r="J518" s="393" t="str">
        <f t="shared" si="36"/>
        <v/>
      </c>
      <c r="K518" s="393" t="str">
        <f t="shared" si="37"/>
        <v/>
      </c>
      <c r="O518" s="369" t="str">
        <v/>
      </c>
      <c r="S518" s="1" t="str">
        <v/>
      </c>
    </row>
    <row r="519" spans="1:19" x14ac:dyDescent="0.25">
      <c r="A519" s="369" t="str">
        <v/>
      </c>
      <c r="H519" s="393" t="str">
        <f t="shared" si="34"/>
        <v/>
      </c>
      <c r="I519" s="393" t="str">
        <f t="shared" si="35"/>
        <v/>
      </c>
      <c r="J519" s="393" t="str">
        <f t="shared" si="36"/>
        <v/>
      </c>
      <c r="K519" s="393" t="str">
        <f t="shared" si="37"/>
        <v/>
      </c>
      <c r="O519" s="369" t="str">
        <v/>
      </c>
      <c r="S519" s="1" t="str">
        <v/>
      </c>
    </row>
    <row r="520" spans="1:19" x14ac:dyDescent="0.25">
      <c r="A520" s="369" t="str">
        <v/>
      </c>
      <c r="H520" s="393" t="str">
        <f t="shared" si="34"/>
        <v/>
      </c>
      <c r="I520" s="393" t="str">
        <f t="shared" si="35"/>
        <v/>
      </c>
      <c r="J520" s="393" t="str">
        <f t="shared" si="36"/>
        <v/>
      </c>
      <c r="K520" s="393" t="str">
        <f t="shared" si="37"/>
        <v/>
      </c>
      <c r="O520" s="369" t="str">
        <v/>
      </c>
      <c r="S520" s="1" t="str">
        <v/>
      </c>
    </row>
    <row r="521" spans="1:19" x14ac:dyDescent="0.25">
      <c r="A521" s="369" t="str">
        <v/>
      </c>
      <c r="H521" s="393" t="str">
        <f t="shared" si="34"/>
        <v/>
      </c>
      <c r="I521" s="393" t="str">
        <f t="shared" si="35"/>
        <v/>
      </c>
      <c r="J521" s="393" t="str">
        <f t="shared" si="36"/>
        <v/>
      </c>
      <c r="K521" s="393" t="str">
        <f t="shared" si="37"/>
        <v/>
      </c>
      <c r="O521" s="369" t="str">
        <v/>
      </c>
      <c r="S521" s="1" t="str">
        <v/>
      </c>
    </row>
    <row r="522" spans="1:19" x14ac:dyDescent="0.25">
      <c r="A522" s="369" t="str">
        <v/>
      </c>
      <c r="H522" s="393" t="str">
        <f t="shared" si="34"/>
        <v/>
      </c>
      <c r="I522" s="393" t="str">
        <f t="shared" si="35"/>
        <v/>
      </c>
      <c r="J522" s="393" t="str">
        <f t="shared" si="36"/>
        <v/>
      </c>
      <c r="K522" s="393" t="str">
        <f t="shared" si="37"/>
        <v/>
      </c>
      <c r="O522" s="369" t="str">
        <v/>
      </c>
      <c r="S522" s="1" t="str">
        <v/>
      </c>
    </row>
    <row r="523" spans="1:19" x14ac:dyDescent="0.25">
      <c r="A523" s="369" t="str">
        <v/>
      </c>
      <c r="H523" s="393" t="str">
        <f t="shared" si="34"/>
        <v/>
      </c>
      <c r="I523" s="393" t="str">
        <f t="shared" si="35"/>
        <v/>
      </c>
      <c r="J523" s="393" t="str">
        <f t="shared" si="36"/>
        <v/>
      </c>
      <c r="K523" s="393" t="str">
        <f t="shared" si="37"/>
        <v/>
      </c>
      <c r="O523" s="369" t="str">
        <v/>
      </c>
      <c r="S523" s="1" t="str">
        <v/>
      </c>
    </row>
    <row r="524" spans="1:19" x14ac:dyDescent="0.25">
      <c r="A524" s="369" t="str">
        <v/>
      </c>
      <c r="H524" s="393" t="str">
        <f t="shared" si="34"/>
        <v/>
      </c>
      <c r="I524" s="393" t="str">
        <f t="shared" si="35"/>
        <v/>
      </c>
      <c r="J524" s="393" t="str">
        <f t="shared" si="36"/>
        <v/>
      </c>
      <c r="K524" s="393" t="str">
        <f t="shared" si="37"/>
        <v/>
      </c>
      <c r="O524" s="369" t="str">
        <v/>
      </c>
      <c r="S524" s="1" t="str">
        <v/>
      </c>
    </row>
    <row r="525" spans="1:19" x14ac:dyDescent="0.25">
      <c r="A525" s="369" t="str">
        <v/>
      </c>
      <c r="H525" s="393" t="str">
        <f t="shared" si="34"/>
        <v/>
      </c>
      <c r="I525" s="393" t="str">
        <f t="shared" si="35"/>
        <v/>
      </c>
      <c r="J525" s="393" t="str">
        <f t="shared" si="36"/>
        <v/>
      </c>
      <c r="K525" s="393" t="str">
        <f t="shared" si="37"/>
        <v/>
      </c>
      <c r="O525" s="369" t="str">
        <v/>
      </c>
      <c r="S525" s="1" t="str">
        <v/>
      </c>
    </row>
    <row r="526" spans="1:19" x14ac:dyDescent="0.25">
      <c r="A526" s="369" t="str">
        <v/>
      </c>
      <c r="H526" s="393" t="str">
        <f t="shared" si="34"/>
        <v/>
      </c>
      <c r="I526" s="393" t="str">
        <f t="shared" si="35"/>
        <v/>
      </c>
      <c r="J526" s="393" t="str">
        <f t="shared" si="36"/>
        <v/>
      </c>
      <c r="K526" s="393" t="str">
        <f t="shared" si="37"/>
        <v/>
      </c>
      <c r="O526" s="369" t="str">
        <v/>
      </c>
      <c r="S526" s="1" t="str">
        <v/>
      </c>
    </row>
    <row r="527" spans="1:19" x14ac:dyDescent="0.25">
      <c r="A527" s="369" t="str">
        <v/>
      </c>
      <c r="H527" s="393" t="str">
        <f t="shared" si="34"/>
        <v/>
      </c>
      <c r="I527" s="393" t="str">
        <f t="shared" si="35"/>
        <v/>
      </c>
      <c r="J527" s="393" t="str">
        <f t="shared" si="36"/>
        <v/>
      </c>
      <c r="K527" s="393" t="str">
        <f t="shared" si="37"/>
        <v/>
      </c>
      <c r="O527" s="369" t="str">
        <v/>
      </c>
      <c r="S527" s="1" t="str">
        <v/>
      </c>
    </row>
    <row r="528" spans="1:19" x14ac:dyDescent="0.25">
      <c r="A528" s="369" t="str">
        <v/>
      </c>
      <c r="H528" s="393" t="str">
        <f t="shared" si="34"/>
        <v/>
      </c>
      <c r="I528" s="393" t="str">
        <f t="shared" si="35"/>
        <v/>
      </c>
      <c r="J528" s="393" t="str">
        <f t="shared" si="36"/>
        <v/>
      </c>
      <c r="K528" s="393" t="str">
        <f t="shared" si="37"/>
        <v/>
      </c>
      <c r="O528" s="369" t="str">
        <v/>
      </c>
      <c r="S528" s="1" t="str">
        <v/>
      </c>
    </row>
    <row r="529" spans="1:19" x14ac:dyDescent="0.25">
      <c r="A529" s="369" t="str">
        <v/>
      </c>
      <c r="H529" s="393" t="str">
        <f t="shared" si="34"/>
        <v/>
      </c>
      <c r="I529" s="393" t="str">
        <f t="shared" si="35"/>
        <v/>
      </c>
      <c r="J529" s="393" t="str">
        <f t="shared" si="36"/>
        <v/>
      </c>
      <c r="K529" s="393" t="str">
        <f t="shared" si="37"/>
        <v/>
      </c>
      <c r="O529" s="369" t="str">
        <v/>
      </c>
      <c r="S529" s="1" t="str">
        <v/>
      </c>
    </row>
    <row r="530" spans="1:19" x14ac:dyDescent="0.25">
      <c r="A530" s="369" t="str">
        <v/>
      </c>
      <c r="H530" s="393" t="str">
        <f t="shared" si="34"/>
        <v/>
      </c>
      <c r="I530" s="393" t="str">
        <f t="shared" si="35"/>
        <v/>
      </c>
      <c r="J530" s="393" t="str">
        <f t="shared" si="36"/>
        <v/>
      </c>
      <c r="K530" s="393" t="str">
        <f t="shared" si="37"/>
        <v/>
      </c>
      <c r="O530" s="369" t="str">
        <v/>
      </c>
      <c r="S530" s="1" t="str">
        <v/>
      </c>
    </row>
    <row r="531" spans="1:19" x14ac:dyDescent="0.25">
      <c r="A531" s="369" t="str">
        <v/>
      </c>
      <c r="H531" s="393" t="str">
        <f t="shared" si="34"/>
        <v/>
      </c>
      <c r="I531" s="393" t="str">
        <f t="shared" si="35"/>
        <v/>
      </c>
      <c r="J531" s="393" t="str">
        <f t="shared" si="36"/>
        <v/>
      </c>
      <c r="K531" s="393" t="str">
        <f t="shared" si="37"/>
        <v/>
      </c>
      <c r="O531" s="369" t="str">
        <v/>
      </c>
      <c r="S531" s="1" t="str">
        <v/>
      </c>
    </row>
    <row r="532" spans="1:19" x14ac:dyDescent="0.25">
      <c r="A532" s="369" t="str">
        <v/>
      </c>
      <c r="H532" s="393" t="str">
        <f t="shared" si="34"/>
        <v/>
      </c>
      <c r="I532" s="393" t="str">
        <f t="shared" si="35"/>
        <v/>
      </c>
      <c r="J532" s="393" t="str">
        <f t="shared" si="36"/>
        <v/>
      </c>
      <c r="K532" s="393" t="str">
        <f t="shared" si="37"/>
        <v/>
      </c>
      <c r="O532" s="369" t="str">
        <v/>
      </c>
      <c r="S532" s="1" t="str">
        <v/>
      </c>
    </row>
    <row r="533" spans="1:19" x14ac:dyDescent="0.25">
      <c r="A533" s="369" t="str">
        <v/>
      </c>
      <c r="H533" s="393" t="str">
        <f t="shared" si="34"/>
        <v/>
      </c>
      <c r="I533" s="393" t="str">
        <f t="shared" si="35"/>
        <v/>
      </c>
      <c r="J533" s="393" t="str">
        <f t="shared" si="36"/>
        <v/>
      </c>
      <c r="K533" s="393" t="str">
        <f t="shared" si="37"/>
        <v/>
      </c>
      <c r="O533" s="369" t="str">
        <v/>
      </c>
      <c r="S533" s="1" t="str">
        <v/>
      </c>
    </row>
    <row r="534" spans="1:19" x14ac:dyDescent="0.25">
      <c r="A534" s="369" t="str">
        <v/>
      </c>
      <c r="H534" s="393" t="str">
        <f t="shared" si="34"/>
        <v/>
      </c>
      <c r="I534" s="393" t="str">
        <f t="shared" si="35"/>
        <v/>
      </c>
      <c r="J534" s="393" t="str">
        <f t="shared" si="36"/>
        <v/>
      </c>
      <c r="K534" s="393" t="str">
        <f t="shared" si="37"/>
        <v/>
      </c>
      <c r="O534" s="369" t="str">
        <v/>
      </c>
      <c r="S534" s="1" t="str">
        <v/>
      </c>
    </row>
    <row r="535" spans="1:19" x14ac:dyDescent="0.25">
      <c r="A535" s="369" t="str">
        <v/>
      </c>
      <c r="H535" s="393" t="str">
        <f t="shared" ref="H535:H598" si="38">IF($C535="","",ROUND((($B$2*$F535*($B$5/1000))/$B$6)*(1+IF($B$18="",0,$B$18)),2))</f>
        <v/>
      </c>
      <c r="I535" s="393" t="str">
        <f t="shared" ref="I535:I598" si="39">IF($C535="","",ROUND((($B$3*$F535*($B$5/1000))/$B$6)*(1+IF($B$18="",0,$B$18)),2))</f>
        <v/>
      </c>
      <c r="J535" s="393" t="str">
        <f t="shared" ref="J535:J598" si="40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1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</row>
    <row r="536" spans="1:19" x14ac:dyDescent="0.25">
      <c r="A536" s="369" t="str">
        <v/>
      </c>
      <c r="H536" s="393" t="str">
        <f t="shared" si="38"/>
        <v/>
      </c>
      <c r="I536" s="393" t="str">
        <f t="shared" si="39"/>
        <v/>
      </c>
      <c r="J536" s="393" t="str">
        <f t="shared" si="40"/>
        <v/>
      </c>
      <c r="K536" s="393" t="str">
        <f t="shared" si="41"/>
        <v/>
      </c>
      <c r="O536" s="369" t="str">
        <v/>
      </c>
      <c r="S536" s="1" t="str">
        <v/>
      </c>
    </row>
    <row r="537" spans="1:19" x14ac:dyDescent="0.25">
      <c r="A537" s="369" t="str">
        <v/>
      </c>
      <c r="H537" s="393" t="str">
        <f t="shared" si="38"/>
        <v/>
      </c>
      <c r="I537" s="393" t="str">
        <f t="shared" si="39"/>
        <v/>
      </c>
      <c r="J537" s="393" t="str">
        <f t="shared" si="40"/>
        <v/>
      </c>
      <c r="K537" s="393" t="str">
        <f t="shared" si="41"/>
        <v/>
      </c>
      <c r="O537" s="369" t="str">
        <v/>
      </c>
      <c r="S537" s="1" t="str">
        <v/>
      </c>
    </row>
    <row r="538" spans="1:19" x14ac:dyDescent="0.25">
      <c r="A538" s="369" t="str">
        <v/>
      </c>
      <c r="H538" s="393" t="str">
        <f t="shared" si="38"/>
        <v/>
      </c>
      <c r="I538" s="393" t="str">
        <f t="shared" si="39"/>
        <v/>
      </c>
      <c r="J538" s="393" t="str">
        <f t="shared" si="40"/>
        <v/>
      </c>
      <c r="K538" s="393" t="str">
        <f t="shared" si="41"/>
        <v/>
      </c>
      <c r="O538" s="369" t="str">
        <v/>
      </c>
      <c r="S538" s="1" t="str">
        <v/>
      </c>
    </row>
    <row r="539" spans="1:19" x14ac:dyDescent="0.25">
      <c r="A539" s="369" t="str">
        <v/>
      </c>
      <c r="H539" s="393" t="str">
        <f t="shared" si="38"/>
        <v/>
      </c>
      <c r="I539" s="393" t="str">
        <f t="shared" si="39"/>
        <v/>
      </c>
      <c r="J539" s="393" t="str">
        <f t="shared" si="40"/>
        <v/>
      </c>
      <c r="K539" s="393" t="str">
        <f t="shared" si="41"/>
        <v/>
      </c>
      <c r="O539" s="369" t="str">
        <v/>
      </c>
      <c r="S539" s="1" t="str">
        <v/>
      </c>
    </row>
    <row r="540" spans="1:19" x14ac:dyDescent="0.25">
      <c r="A540" s="369" t="str">
        <v/>
      </c>
      <c r="H540" s="393" t="str">
        <f t="shared" si="38"/>
        <v/>
      </c>
      <c r="I540" s="393" t="str">
        <f t="shared" si="39"/>
        <v/>
      </c>
      <c r="J540" s="393" t="str">
        <f t="shared" si="40"/>
        <v/>
      </c>
      <c r="K540" s="393" t="str">
        <f t="shared" si="41"/>
        <v/>
      </c>
      <c r="O540" s="369" t="str">
        <v/>
      </c>
      <c r="S540" s="1" t="str">
        <v/>
      </c>
    </row>
    <row r="541" spans="1:19" x14ac:dyDescent="0.25">
      <c r="A541" s="369" t="str">
        <v/>
      </c>
      <c r="H541" s="393" t="str">
        <f t="shared" si="38"/>
        <v/>
      </c>
      <c r="I541" s="393" t="str">
        <f t="shared" si="39"/>
        <v/>
      </c>
      <c r="J541" s="393" t="str">
        <f t="shared" si="40"/>
        <v/>
      </c>
      <c r="K541" s="393" t="str">
        <f t="shared" si="41"/>
        <v/>
      </c>
      <c r="O541" s="369" t="str">
        <v/>
      </c>
      <c r="S541" s="1" t="str">
        <v/>
      </c>
    </row>
    <row r="542" spans="1:19" x14ac:dyDescent="0.25">
      <c r="A542" s="369" t="str">
        <v/>
      </c>
      <c r="H542" s="393" t="str">
        <f t="shared" si="38"/>
        <v/>
      </c>
      <c r="I542" s="393" t="str">
        <f t="shared" si="39"/>
        <v/>
      </c>
      <c r="J542" s="393" t="str">
        <f t="shared" si="40"/>
        <v/>
      </c>
      <c r="K542" s="393" t="str">
        <f t="shared" si="41"/>
        <v/>
      </c>
      <c r="O542" s="369" t="str">
        <v/>
      </c>
      <c r="S542" s="1" t="str">
        <v/>
      </c>
    </row>
    <row r="543" spans="1:19" x14ac:dyDescent="0.25">
      <c r="A543" s="369" t="str">
        <v/>
      </c>
      <c r="H543" s="393" t="str">
        <f t="shared" si="38"/>
        <v/>
      </c>
      <c r="I543" s="393" t="str">
        <f t="shared" si="39"/>
        <v/>
      </c>
      <c r="J543" s="393" t="str">
        <f t="shared" si="40"/>
        <v/>
      </c>
      <c r="K543" s="393" t="str">
        <f t="shared" si="41"/>
        <v/>
      </c>
      <c r="O543" s="369" t="str">
        <v/>
      </c>
      <c r="S543" s="1" t="str">
        <v/>
      </c>
    </row>
    <row r="544" spans="1:19" x14ac:dyDescent="0.25">
      <c r="A544" s="369" t="str">
        <v/>
      </c>
      <c r="H544" s="393" t="str">
        <f t="shared" si="38"/>
        <v/>
      </c>
      <c r="I544" s="393" t="str">
        <f t="shared" si="39"/>
        <v/>
      </c>
      <c r="J544" s="393" t="str">
        <f t="shared" si="40"/>
        <v/>
      </c>
      <c r="K544" s="393" t="str">
        <f t="shared" si="41"/>
        <v/>
      </c>
      <c r="O544" s="369" t="str">
        <v/>
      </c>
      <c r="S544" s="1" t="str">
        <v/>
      </c>
    </row>
    <row r="545" spans="1:19" x14ac:dyDescent="0.25">
      <c r="A545" s="369" t="str">
        <v/>
      </c>
      <c r="H545" s="393" t="str">
        <f t="shared" si="38"/>
        <v/>
      </c>
      <c r="I545" s="393" t="str">
        <f t="shared" si="39"/>
        <v/>
      </c>
      <c r="J545" s="393" t="str">
        <f t="shared" si="40"/>
        <v/>
      </c>
      <c r="K545" s="393" t="str">
        <f t="shared" si="41"/>
        <v/>
      </c>
      <c r="O545" s="369" t="str">
        <v/>
      </c>
      <c r="S545" s="1" t="str">
        <v/>
      </c>
    </row>
    <row r="546" spans="1:19" x14ac:dyDescent="0.25">
      <c r="A546" s="369" t="str">
        <v/>
      </c>
      <c r="H546" s="393" t="str">
        <f t="shared" si="38"/>
        <v/>
      </c>
      <c r="I546" s="393" t="str">
        <f t="shared" si="39"/>
        <v/>
      </c>
      <c r="J546" s="393" t="str">
        <f t="shared" si="40"/>
        <v/>
      </c>
      <c r="K546" s="393" t="str">
        <f t="shared" si="41"/>
        <v/>
      </c>
      <c r="O546" s="369" t="str">
        <v/>
      </c>
      <c r="S546" s="1" t="str">
        <v/>
      </c>
    </row>
    <row r="547" spans="1:19" x14ac:dyDescent="0.25">
      <c r="A547" s="369" t="str">
        <v/>
      </c>
      <c r="H547" s="393" t="str">
        <f t="shared" si="38"/>
        <v/>
      </c>
      <c r="I547" s="393" t="str">
        <f t="shared" si="39"/>
        <v/>
      </c>
      <c r="J547" s="393" t="str">
        <f t="shared" si="40"/>
        <v/>
      </c>
      <c r="K547" s="393" t="str">
        <f t="shared" si="41"/>
        <v/>
      </c>
      <c r="O547" s="369" t="str">
        <v/>
      </c>
      <c r="S547" s="1" t="str">
        <v/>
      </c>
    </row>
    <row r="548" spans="1:19" x14ac:dyDescent="0.25">
      <c r="A548" s="369" t="str">
        <v/>
      </c>
      <c r="H548" s="393" t="str">
        <f t="shared" si="38"/>
        <v/>
      </c>
      <c r="I548" s="393" t="str">
        <f t="shared" si="39"/>
        <v/>
      </c>
      <c r="J548" s="393" t="str">
        <f t="shared" si="40"/>
        <v/>
      </c>
      <c r="K548" s="393" t="str">
        <f t="shared" si="41"/>
        <v/>
      </c>
      <c r="O548" s="369" t="str">
        <v/>
      </c>
      <c r="S548" s="1" t="str">
        <v/>
      </c>
    </row>
    <row r="549" spans="1:19" x14ac:dyDescent="0.25">
      <c r="A549" s="369" t="str">
        <v/>
      </c>
      <c r="H549" s="393" t="str">
        <f t="shared" si="38"/>
        <v/>
      </c>
      <c r="I549" s="393" t="str">
        <f t="shared" si="39"/>
        <v/>
      </c>
      <c r="J549" s="393" t="str">
        <f t="shared" si="40"/>
        <v/>
      </c>
      <c r="K549" s="393" t="str">
        <f t="shared" si="41"/>
        <v/>
      </c>
      <c r="O549" s="369" t="str">
        <v/>
      </c>
      <c r="S549" s="1" t="str">
        <v/>
      </c>
    </row>
    <row r="550" spans="1:19" x14ac:dyDescent="0.25">
      <c r="A550" s="369" t="str">
        <v/>
      </c>
      <c r="H550" s="393" t="str">
        <f t="shared" si="38"/>
        <v/>
      </c>
      <c r="I550" s="393" t="str">
        <f t="shared" si="39"/>
        <v/>
      </c>
      <c r="J550" s="393" t="str">
        <f t="shared" si="40"/>
        <v/>
      </c>
      <c r="K550" s="393" t="str">
        <f t="shared" si="41"/>
        <v/>
      </c>
      <c r="O550" s="369" t="str">
        <v/>
      </c>
      <c r="S550" s="1" t="str">
        <v/>
      </c>
    </row>
    <row r="551" spans="1:19" x14ac:dyDescent="0.25">
      <c r="A551" s="369" t="str">
        <v/>
      </c>
      <c r="H551" s="393" t="str">
        <f t="shared" si="38"/>
        <v/>
      </c>
      <c r="I551" s="393" t="str">
        <f t="shared" si="39"/>
        <v/>
      </c>
      <c r="J551" s="393" t="str">
        <f t="shared" si="40"/>
        <v/>
      </c>
      <c r="K551" s="393" t="str">
        <f t="shared" si="41"/>
        <v/>
      </c>
      <c r="O551" s="369" t="str">
        <v/>
      </c>
      <c r="S551" s="1" t="str">
        <v/>
      </c>
    </row>
    <row r="552" spans="1:19" x14ac:dyDescent="0.25">
      <c r="A552" s="369" t="str">
        <v/>
      </c>
      <c r="H552" s="393" t="str">
        <f t="shared" si="38"/>
        <v/>
      </c>
      <c r="I552" s="393" t="str">
        <f t="shared" si="39"/>
        <v/>
      </c>
      <c r="J552" s="393" t="str">
        <f t="shared" si="40"/>
        <v/>
      </c>
      <c r="K552" s="393" t="str">
        <f t="shared" si="41"/>
        <v/>
      </c>
      <c r="O552" s="369" t="str">
        <v/>
      </c>
      <c r="S552" s="1" t="str">
        <v/>
      </c>
    </row>
    <row r="553" spans="1:19" x14ac:dyDescent="0.25">
      <c r="A553" s="369" t="str">
        <v/>
      </c>
      <c r="H553" s="393" t="str">
        <f t="shared" si="38"/>
        <v/>
      </c>
      <c r="I553" s="393" t="str">
        <f t="shared" si="39"/>
        <v/>
      </c>
      <c r="J553" s="393" t="str">
        <f t="shared" si="40"/>
        <v/>
      </c>
      <c r="K553" s="393" t="str">
        <f t="shared" si="41"/>
        <v/>
      </c>
      <c r="O553" s="369" t="str">
        <v/>
      </c>
      <c r="S553" s="1" t="str">
        <v/>
      </c>
    </row>
    <row r="554" spans="1:19" x14ac:dyDescent="0.25">
      <c r="A554" s="369" t="str">
        <v/>
      </c>
      <c r="H554" s="393" t="str">
        <f t="shared" si="38"/>
        <v/>
      </c>
      <c r="I554" s="393" t="str">
        <f t="shared" si="39"/>
        <v/>
      </c>
      <c r="J554" s="393" t="str">
        <f t="shared" si="40"/>
        <v/>
      </c>
      <c r="K554" s="393" t="str">
        <f t="shared" si="41"/>
        <v/>
      </c>
      <c r="O554" s="369" t="str">
        <v/>
      </c>
      <c r="S554" s="1" t="str">
        <v/>
      </c>
    </row>
    <row r="555" spans="1:19" x14ac:dyDescent="0.25">
      <c r="A555" s="369" t="str">
        <v/>
      </c>
      <c r="H555" s="393" t="str">
        <f t="shared" si="38"/>
        <v/>
      </c>
      <c r="I555" s="393" t="str">
        <f t="shared" si="39"/>
        <v/>
      </c>
      <c r="J555" s="393" t="str">
        <f t="shared" si="40"/>
        <v/>
      </c>
      <c r="K555" s="393" t="str">
        <f t="shared" si="41"/>
        <v/>
      </c>
      <c r="O555" s="369" t="str">
        <v/>
      </c>
      <c r="S555" s="1" t="str">
        <v/>
      </c>
    </row>
    <row r="556" spans="1:19" x14ac:dyDescent="0.25">
      <c r="A556" s="369" t="str">
        <v/>
      </c>
      <c r="H556" s="393" t="str">
        <f t="shared" si="38"/>
        <v/>
      </c>
      <c r="I556" s="393" t="str">
        <f t="shared" si="39"/>
        <v/>
      </c>
      <c r="J556" s="393" t="str">
        <f t="shared" si="40"/>
        <v/>
      </c>
      <c r="K556" s="393" t="str">
        <f t="shared" si="41"/>
        <v/>
      </c>
      <c r="O556" s="369" t="str">
        <v/>
      </c>
      <c r="S556" s="1" t="str">
        <v/>
      </c>
    </row>
    <row r="557" spans="1:19" x14ac:dyDescent="0.25">
      <c r="A557" s="369" t="str">
        <v/>
      </c>
      <c r="H557" s="393" t="str">
        <f t="shared" si="38"/>
        <v/>
      </c>
      <c r="I557" s="393" t="str">
        <f t="shared" si="39"/>
        <v/>
      </c>
      <c r="J557" s="393" t="str">
        <f t="shared" si="40"/>
        <v/>
      </c>
      <c r="K557" s="393" t="str">
        <f t="shared" si="41"/>
        <v/>
      </c>
      <c r="O557" s="369" t="str">
        <v/>
      </c>
      <c r="S557" s="1" t="str">
        <v/>
      </c>
    </row>
    <row r="558" spans="1:19" x14ac:dyDescent="0.25">
      <c r="A558" s="369" t="str">
        <v/>
      </c>
      <c r="H558" s="393" t="str">
        <f t="shared" si="38"/>
        <v/>
      </c>
      <c r="I558" s="393" t="str">
        <f t="shared" si="39"/>
        <v/>
      </c>
      <c r="J558" s="393" t="str">
        <f t="shared" si="40"/>
        <v/>
      </c>
      <c r="K558" s="393" t="str">
        <f t="shared" si="41"/>
        <v/>
      </c>
      <c r="O558" s="369" t="str">
        <v/>
      </c>
      <c r="S558" s="1" t="str">
        <v/>
      </c>
    </row>
    <row r="559" spans="1:19" x14ac:dyDescent="0.25">
      <c r="A559" s="369" t="str">
        <v/>
      </c>
      <c r="H559" s="393" t="str">
        <f t="shared" si="38"/>
        <v/>
      </c>
      <c r="I559" s="393" t="str">
        <f t="shared" si="39"/>
        <v/>
      </c>
      <c r="J559" s="393" t="str">
        <f t="shared" si="40"/>
        <v/>
      </c>
      <c r="K559" s="393" t="str">
        <f t="shared" si="41"/>
        <v/>
      </c>
      <c r="O559" s="369" t="str">
        <v/>
      </c>
      <c r="S559" s="1" t="str">
        <v/>
      </c>
    </row>
    <row r="560" spans="1:19" x14ac:dyDescent="0.25">
      <c r="A560" s="369" t="str">
        <v/>
      </c>
      <c r="H560" s="393" t="str">
        <f t="shared" si="38"/>
        <v/>
      </c>
      <c r="I560" s="393" t="str">
        <f t="shared" si="39"/>
        <v/>
      </c>
      <c r="J560" s="393" t="str">
        <f t="shared" si="40"/>
        <v/>
      </c>
      <c r="K560" s="393" t="str">
        <f t="shared" si="41"/>
        <v/>
      </c>
      <c r="O560" s="369" t="str">
        <v/>
      </c>
      <c r="S560" s="1" t="str">
        <v/>
      </c>
    </row>
    <row r="561" spans="1:19" x14ac:dyDescent="0.25">
      <c r="A561" s="369" t="str">
        <v/>
      </c>
      <c r="H561" s="393" t="str">
        <f t="shared" si="38"/>
        <v/>
      </c>
      <c r="I561" s="393" t="str">
        <f t="shared" si="39"/>
        <v/>
      </c>
      <c r="J561" s="393" t="str">
        <f t="shared" si="40"/>
        <v/>
      </c>
      <c r="K561" s="393" t="str">
        <f t="shared" si="41"/>
        <v/>
      </c>
      <c r="O561" s="369" t="str">
        <v/>
      </c>
      <c r="S561" s="1" t="str">
        <v/>
      </c>
    </row>
    <row r="562" spans="1:19" x14ac:dyDescent="0.25">
      <c r="A562" s="369" t="str">
        <v/>
      </c>
      <c r="H562" s="393" t="str">
        <f t="shared" si="38"/>
        <v/>
      </c>
      <c r="I562" s="393" t="str">
        <f t="shared" si="39"/>
        <v/>
      </c>
      <c r="J562" s="393" t="str">
        <f t="shared" si="40"/>
        <v/>
      </c>
      <c r="K562" s="393" t="str">
        <f t="shared" si="41"/>
        <v/>
      </c>
      <c r="O562" s="369" t="str">
        <v/>
      </c>
      <c r="S562" s="1" t="str">
        <v/>
      </c>
    </row>
    <row r="563" spans="1:19" x14ac:dyDescent="0.25">
      <c r="A563" s="369" t="str">
        <v/>
      </c>
      <c r="H563" s="393" t="str">
        <f t="shared" si="38"/>
        <v/>
      </c>
      <c r="I563" s="393" t="str">
        <f t="shared" si="39"/>
        <v/>
      </c>
      <c r="J563" s="393" t="str">
        <f t="shared" si="40"/>
        <v/>
      </c>
      <c r="K563" s="393" t="str">
        <f t="shared" si="41"/>
        <v/>
      </c>
      <c r="O563" s="369" t="str">
        <v/>
      </c>
      <c r="S563" s="1" t="str">
        <v/>
      </c>
    </row>
    <row r="564" spans="1:19" x14ac:dyDescent="0.25">
      <c r="A564" s="369" t="str">
        <v/>
      </c>
      <c r="H564" s="393" t="str">
        <f t="shared" si="38"/>
        <v/>
      </c>
      <c r="I564" s="393" t="str">
        <f t="shared" si="39"/>
        <v/>
      </c>
      <c r="J564" s="393" t="str">
        <f t="shared" si="40"/>
        <v/>
      </c>
      <c r="K564" s="393" t="str">
        <f t="shared" si="41"/>
        <v/>
      </c>
      <c r="O564" s="369" t="str">
        <v/>
      </c>
      <c r="S564" s="1" t="str">
        <v/>
      </c>
    </row>
    <row r="565" spans="1:19" x14ac:dyDescent="0.25">
      <c r="A565" s="369" t="str">
        <v/>
      </c>
      <c r="H565" s="393" t="str">
        <f t="shared" si="38"/>
        <v/>
      </c>
      <c r="I565" s="393" t="str">
        <f t="shared" si="39"/>
        <v/>
      </c>
      <c r="J565" s="393" t="str">
        <f t="shared" si="40"/>
        <v/>
      </c>
      <c r="K565" s="393" t="str">
        <f t="shared" si="41"/>
        <v/>
      </c>
      <c r="O565" s="369" t="str">
        <v/>
      </c>
      <c r="S565" s="1" t="str">
        <v/>
      </c>
    </row>
    <row r="566" spans="1:19" x14ac:dyDescent="0.25">
      <c r="A566" s="369" t="str">
        <v/>
      </c>
      <c r="H566" s="393" t="str">
        <f t="shared" si="38"/>
        <v/>
      </c>
      <c r="I566" s="393" t="str">
        <f t="shared" si="39"/>
        <v/>
      </c>
      <c r="J566" s="393" t="str">
        <f t="shared" si="40"/>
        <v/>
      </c>
      <c r="K566" s="393" t="str">
        <f t="shared" si="41"/>
        <v/>
      </c>
      <c r="O566" s="369" t="str">
        <v/>
      </c>
      <c r="S566" s="1" t="str">
        <v/>
      </c>
    </row>
    <row r="567" spans="1:19" x14ac:dyDescent="0.25">
      <c r="A567" s="369" t="str">
        <v/>
      </c>
      <c r="H567" s="393" t="str">
        <f t="shared" si="38"/>
        <v/>
      </c>
      <c r="I567" s="393" t="str">
        <f t="shared" si="39"/>
        <v/>
      </c>
      <c r="J567" s="393" t="str">
        <f t="shared" si="40"/>
        <v/>
      </c>
      <c r="K567" s="393" t="str">
        <f t="shared" si="41"/>
        <v/>
      </c>
      <c r="O567" s="369" t="str">
        <v/>
      </c>
      <c r="S567" s="1" t="str">
        <v/>
      </c>
    </row>
    <row r="568" spans="1:19" x14ac:dyDescent="0.25">
      <c r="A568" s="369" t="str">
        <v/>
      </c>
      <c r="H568" s="393" t="str">
        <f t="shared" si="38"/>
        <v/>
      </c>
      <c r="I568" s="393" t="str">
        <f t="shared" si="39"/>
        <v/>
      </c>
      <c r="J568" s="393" t="str">
        <f t="shared" si="40"/>
        <v/>
      </c>
      <c r="K568" s="393" t="str">
        <f t="shared" si="41"/>
        <v/>
      </c>
      <c r="O568" s="369" t="str">
        <v/>
      </c>
      <c r="S568" s="1" t="str">
        <v/>
      </c>
    </row>
    <row r="569" spans="1:19" x14ac:dyDescent="0.25">
      <c r="A569" s="369" t="str">
        <v/>
      </c>
      <c r="H569" s="393" t="str">
        <f t="shared" si="38"/>
        <v/>
      </c>
      <c r="I569" s="393" t="str">
        <f t="shared" si="39"/>
        <v/>
      </c>
      <c r="J569" s="393" t="str">
        <f t="shared" si="40"/>
        <v/>
      </c>
      <c r="K569" s="393" t="str">
        <f t="shared" si="41"/>
        <v/>
      </c>
      <c r="O569" s="369" t="str">
        <v/>
      </c>
      <c r="S569" s="1" t="str">
        <v/>
      </c>
    </row>
    <row r="570" spans="1:19" x14ac:dyDescent="0.25">
      <c r="A570" s="369" t="str">
        <v/>
      </c>
      <c r="H570" s="393" t="str">
        <f t="shared" si="38"/>
        <v/>
      </c>
      <c r="I570" s="393" t="str">
        <f t="shared" si="39"/>
        <v/>
      </c>
      <c r="J570" s="393" t="str">
        <f t="shared" si="40"/>
        <v/>
      </c>
      <c r="K570" s="393" t="str">
        <f t="shared" si="41"/>
        <v/>
      </c>
      <c r="O570" s="369" t="str">
        <v/>
      </c>
      <c r="S570" s="1" t="str">
        <v/>
      </c>
    </row>
    <row r="571" spans="1:19" x14ac:dyDescent="0.25">
      <c r="A571" s="369" t="str">
        <v/>
      </c>
      <c r="H571" s="393" t="str">
        <f t="shared" si="38"/>
        <v/>
      </c>
      <c r="I571" s="393" t="str">
        <f t="shared" si="39"/>
        <v/>
      </c>
      <c r="J571" s="393" t="str">
        <f t="shared" si="40"/>
        <v/>
      </c>
      <c r="K571" s="393" t="str">
        <f t="shared" si="41"/>
        <v/>
      </c>
      <c r="O571" s="369" t="str">
        <v/>
      </c>
      <c r="S571" s="1" t="str">
        <v/>
      </c>
    </row>
    <row r="572" spans="1:19" x14ac:dyDescent="0.25">
      <c r="A572" s="369" t="str">
        <v/>
      </c>
      <c r="H572" s="393" t="str">
        <f t="shared" si="38"/>
        <v/>
      </c>
      <c r="I572" s="393" t="str">
        <f t="shared" si="39"/>
        <v/>
      </c>
      <c r="J572" s="393" t="str">
        <f t="shared" si="40"/>
        <v/>
      </c>
      <c r="K572" s="393" t="str">
        <f t="shared" si="41"/>
        <v/>
      </c>
      <c r="O572" s="369" t="str">
        <v/>
      </c>
      <c r="S572" s="1" t="str">
        <v/>
      </c>
    </row>
    <row r="573" spans="1:19" x14ac:dyDescent="0.25">
      <c r="A573" s="369" t="str">
        <v/>
      </c>
      <c r="H573" s="393" t="str">
        <f t="shared" si="38"/>
        <v/>
      </c>
      <c r="I573" s="393" t="str">
        <f t="shared" si="39"/>
        <v/>
      </c>
      <c r="J573" s="393" t="str">
        <f t="shared" si="40"/>
        <v/>
      </c>
      <c r="K573" s="393" t="str">
        <f t="shared" si="41"/>
        <v/>
      </c>
      <c r="O573" s="369" t="str">
        <v/>
      </c>
      <c r="S573" s="1" t="str">
        <v/>
      </c>
    </row>
    <row r="574" spans="1:19" x14ac:dyDescent="0.25">
      <c r="A574" s="369" t="str">
        <v/>
      </c>
      <c r="H574" s="393" t="str">
        <f t="shared" si="38"/>
        <v/>
      </c>
      <c r="I574" s="393" t="str">
        <f t="shared" si="39"/>
        <v/>
      </c>
      <c r="J574" s="393" t="str">
        <f t="shared" si="40"/>
        <v/>
      </c>
      <c r="K574" s="393" t="str">
        <f t="shared" si="41"/>
        <v/>
      </c>
      <c r="O574" s="369" t="str">
        <v/>
      </c>
      <c r="S574" s="1" t="str">
        <v/>
      </c>
    </row>
    <row r="575" spans="1:19" x14ac:dyDescent="0.25">
      <c r="A575" s="369" t="str">
        <v/>
      </c>
      <c r="H575" s="393" t="str">
        <f t="shared" si="38"/>
        <v/>
      </c>
      <c r="I575" s="393" t="str">
        <f t="shared" si="39"/>
        <v/>
      </c>
      <c r="J575" s="393" t="str">
        <f t="shared" si="40"/>
        <v/>
      </c>
      <c r="K575" s="393" t="str">
        <f t="shared" si="41"/>
        <v/>
      </c>
      <c r="O575" s="369" t="str">
        <v/>
      </c>
      <c r="S575" s="1" t="str">
        <v/>
      </c>
    </row>
    <row r="576" spans="1:19" x14ac:dyDescent="0.25">
      <c r="A576" s="369" t="str">
        <v/>
      </c>
      <c r="H576" s="393" t="str">
        <f t="shared" si="38"/>
        <v/>
      </c>
      <c r="I576" s="393" t="str">
        <f t="shared" si="39"/>
        <v/>
      </c>
      <c r="J576" s="393" t="str">
        <f t="shared" si="40"/>
        <v/>
      </c>
      <c r="K576" s="393" t="str">
        <f t="shared" si="41"/>
        <v/>
      </c>
      <c r="O576" s="369" t="str">
        <v/>
      </c>
      <c r="S576" s="1" t="str">
        <v/>
      </c>
    </row>
    <row r="577" spans="1:19" x14ac:dyDescent="0.25">
      <c r="A577" s="369" t="str">
        <v/>
      </c>
      <c r="H577" s="393" t="str">
        <f t="shared" si="38"/>
        <v/>
      </c>
      <c r="I577" s="393" t="str">
        <f t="shared" si="39"/>
        <v/>
      </c>
      <c r="J577" s="393" t="str">
        <f t="shared" si="40"/>
        <v/>
      </c>
      <c r="K577" s="393" t="str">
        <f t="shared" si="41"/>
        <v/>
      </c>
      <c r="O577" s="369" t="str">
        <v/>
      </c>
      <c r="S577" s="1" t="str">
        <v/>
      </c>
    </row>
    <row r="578" spans="1:19" x14ac:dyDescent="0.25">
      <c r="A578" s="369" t="str">
        <v/>
      </c>
      <c r="H578" s="393" t="str">
        <f t="shared" si="38"/>
        <v/>
      </c>
      <c r="I578" s="393" t="str">
        <f t="shared" si="39"/>
        <v/>
      </c>
      <c r="J578" s="393" t="str">
        <f t="shared" si="40"/>
        <v/>
      </c>
      <c r="K578" s="393" t="str">
        <f t="shared" si="41"/>
        <v/>
      </c>
      <c r="O578" s="369" t="str">
        <v/>
      </c>
      <c r="S578" s="1" t="str">
        <v/>
      </c>
    </row>
    <row r="579" spans="1:19" x14ac:dyDescent="0.25">
      <c r="A579" s="369" t="str">
        <v/>
      </c>
      <c r="H579" s="393" t="str">
        <f t="shared" si="38"/>
        <v/>
      </c>
      <c r="I579" s="393" t="str">
        <f t="shared" si="39"/>
        <v/>
      </c>
      <c r="J579" s="393" t="str">
        <f t="shared" si="40"/>
        <v/>
      </c>
      <c r="K579" s="393" t="str">
        <f t="shared" si="41"/>
        <v/>
      </c>
      <c r="O579" s="369" t="str">
        <v/>
      </c>
      <c r="S579" s="1" t="str">
        <v/>
      </c>
    </row>
    <row r="580" spans="1:19" x14ac:dyDescent="0.25">
      <c r="A580" s="369" t="str">
        <v/>
      </c>
      <c r="H580" s="393" t="str">
        <f t="shared" si="38"/>
        <v/>
      </c>
      <c r="I580" s="393" t="str">
        <f t="shared" si="39"/>
        <v/>
      </c>
      <c r="J580" s="393" t="str">
        <f t="shared" si="40"/>
        <v/>
      </c>
      <c r="K580" s="393" t="str">
        <f t="shared" si="41"/>
        <v/>
      </c>
      <c r="O580" s="369" t="str">
        <v/>
      </c>
      <c r="S580" s="1" t="str">
        <v/>
      </c>
    </row>
    <row r="581" spans="1:19" x14ac:dyDescent="0.25">
      <c r="A581" s="369" t="str">
        <v/>
      </c>
      <c r="H581" s="393" t="str">
        <f t="shared" si="38"/>
        <v/>
      </c>
      <c r="I581" s="393" t="str">
        <f t="shared" si="39"/>
        <v/>
      </c>
      <c r="J581" s="393" t="str">
        <f t="shared" si="40"/>
        <v/>
      </c>
      <c r="K581" s="393" t="str">
        <f t="shared" si="41"/>
        <v/>
      </c>
      <c r="O581" s="369" t="str">
        <v/>
      </c>
      <c r="S581" s="1" t="str">
        <v/>
      </c>
    </row>
    <row r="582" spans="1:19" x14ac:dyDescent="0.25">
      <c r="A582" s="369" t="str">
        <v/>
      </c>
      <c r="H582" s="393" t="str">
        <f t="shared" si="38"/>
        <v/>
      </c>
      <c r="I582" s="393" t="str">
        <f t="shared" si="39"/>
        <v/>
      </c>
      <c r="J582" s="393" t="str">
        <f t="shared" si="40"/>
        <v/>
      </c>
      <c r="K582" s="393" t="str">
        <f t="shared" si="41"/>
        <v/>
      </c>
      <c r="O582" s="369" t="str">
        <v/>
      </c>
      <c r="S582" s="1" t="str">
        <v/>
      </c>
    </row>
    <row r="583" spans="1:19" x14ac:dyDescent="0.25">
      <c r="A583" s="369" t="str">
        <v/>
      </c>
      <c r="H583" s="393" t="str">
        <f t="shared" si="38"/>
        <v/>
      </c>
      <c r="I583" s="393" t="str">
        <f t="shared" si="39"/>
        <v/>
      </c>
      <c r="J583" s="393" t="str">
        <f t="shared" si="40"/>
        <v/>
      </c>
      <c r="K583" s="393" t="str">
        <f t="shared" si="41"/>
        <v/>
      </c>
      <c r="O583" s="369" t="str">
        <v/>
      </c>
      <c r="S583" s="1" t="str">
        <v/>
      </c>
    </row>
    <row r="584" spans="1:19" x14ac:dyDescent="0.25">
      <c r="A584" s="369" t="str">
        <v/>
      </c>
      <c r="H584" s="393" t="str">
        <f t="shared" si="38"/>
        <v/>
      </c>
      <c r="I584" s="393" t="str">
        <f t="shared" si="39"/>
        <v/>
      </c>
      <c r="J584" s="393" t="str">
        <f t="shared" si="40"/>
        <v/>
      </c>
      <c r="K584" s="393" t="str">
        <f t="shared" si="41"/>
        <v/>
      </c>
      <c r="O584" s="369" t="str">
        <v/>
      </c>
      <c r="S584" s="1" t="str">
        <v/>
      </c>
    </row>
    <row r="585" spans="1:19" x14ac:dyDescent="0.25">
      <c r="A585" s="369" t="str">
        <v/>
      </c>
      <c r="H585" s="393" t="str">
        <f t="shared" si="38"/>
        <v/>
      </c>
      <c r="I585" s="393" t="str">
        <f t="shared" si="39"/>
        <v/>
      </c>
      <c r="J585" s="393" t="str">
        <f t="shared" si="40"/>
        <v/>
      </c>
      <c r="K585" s="393" t="str">
        <f t="shared" si="41"/>
        <v/>
      </c>
      <c r="O585" s="369" t="str">
        <v/>
      </c>
      <c r="S585" s="1" t="str">
        <v/>
      </c>
    </row>
    <row r="586" spans="1:19" x14ac:dyDescent="0.25">
      <c r="A586" s="369" t="str">
        <v/>
      </c>
      <c r="H586" s="393" t="str">
        <f t="shared" si="38"/>
        <v/>
      </c>
      <c r="I586" s="393" t="str">
        <f t="shared" si="39"/>
        <v/>
      </c>
      <c r="J586" s="393" t="str">
        <f t="shared" si="40"/>
        <v/>
      </c>
      <c r="K586" s="393" t="str">
        <f t="shared" si="41"/>
        <v/>
      </c>
      <c r="O586" s="369" t="str">
        <v/>
      </c>
      <c r="S586" s="1" t="str">
        <v/>
      </c>
    </row>
    <row r="587" spans="1:19" x14ac:dyDescent="0.25">
      <c r="A587" s="369" t="str">
        <v/>
      </c>
      <c r="H587" s="393" t="str">
        <f t="shared" si="38"/>
        <v/>
      </c>
      <c r="I587" s="393" t="str">
        <f t="shared" si="39"/>
        <v/>
      </c>
      <c r="J587" s="393" t="str">
        <f t="shared" si="40"/>
        <v/>
      </c>
      <c r="K587" s="393" t="str">
        <f t="shared" si="41"/>
        <v/>
      </c>
      <c r="O587" s="369" t="str">
        <v/>
      </c>
      <c r="S587" s="1" t="str">
        <v/>
      </c>
    </row>
    <row r="588" spans="1:19" x14ac:dyDescent="0.25">
      <c r="A588" s="369" t="str">
        <v/>
      </c>
      <c r="H588" s="393" t="str">
        <f t="shared" si="38"/>
        <v/>
      </c>
      <c r="I588" s="393" t="str">
        <f t="shared" si="39"/>
        <v/>
      </c>
      <c r="J588" s="393" t="str">
        <f t="shared" si="40"/>
        <v/>
      </c>
      <c r="K588" s="393" t="str">
        <f t="shared" si="41"/>
        <v/>
      </c>
      <c r="O588" s="369" t="str">
        <v/>
      </c>
      <c r="S588" s="1" t="str">
        <v/>
      </c>
    </row>
    <row r="589" spans="1:19" x14ac:dyDescent="0.25">
      <c r="A589" s="369" t="str">
        <v/>
      </c>
      <c r="H589" s="393" t="str">
        <f t="shared" si="38"/>
        <v/>
      </c>
      <c r="I589" s="393" t="str">
        <f t="shared" si="39"/>
        <v/>
      </c>
      <c r="J589" s="393" t="str">
        <f t="shared" si="40"/>
        <v/>
      </c>
      <c r="K589" s="393" t="str">
        <f t="shared" si="41"/>
        <v/>
      </c>
      <c r="O589" s="369" t="str">
        <v/>
      </c>
      <c r="S589" s="1" t="str">
        <v/>
      </c>
    </row>
    <row r="590" spans="1:19" x14ac:dyDescent="0.25">
      <c r="A590" s="369" t="str">
        <v/>
      </c>
      <c r="H590" s="393" t="str">
        <f t="shared" si="38"/>
        <v/>
      </c>
      <c r="I590" s="393" t="str">
        <f t="shared" si="39"/>
        <v/>
      </c>
      <c r="J590" s="393" t="str">
        <f t="shared" si="40"/>
        <v/>
      </c>
      <c r="K590" s="393" t="str">
        <f t="shared" si="41"/>
        <v/>
      </c>
      <c r="O590" s="369" t="str">
        <v/>
      </c>
      <c r="S590" s="1" t="str">
        <v/>
      </c>
    </row>
    <row r="591" spans="1:19" x14ac:dyDescent="0.25">
      <c r="A591" s="369" t="str">
        <v/>
      </c>
      <c r="H591" s="393" t="str">
        <f t="shared" si="38"/>
        <v/>
      </c>
      <c r="I591" s="393" t="str">
        <f t="shared" si="39"/>
        <v/>
      </c>
      <c r="J591" s="393" t="str">
        <f t="shared" si="40"/>
        <v/>
      </c>
      <c r="K591" s="393" t="str">
        <f t="shared" si="41"/>
        <v/>
      </c>
      <c r="O591" s="369" t="str">
        <v/>
      </c>
      <c r="S591" s="1" t="str">
        <v/>
      </c>
    </row>
    <row r="592" spans="1:19" x14ac:dyDescent="0.25">
      <c r="A592" s="369" t="str">
        <v/>
      </c>
      <c r="H592" s="393" t="str">
        <f t="shared" si="38"/>
        <v/>
      </c>
      <c r="I592" s="393" t="str">
        <f t="shared" si="39"/>
        <v/>
      </c>
      <c r="J592" s="393" t="str">
        <f t="shared" si="40"/>
        <v/>
      </c>
      <c r="K592" s="393" t="str">
        <f t="shared" si="41"/>
        <v/>
      </c>
      <c r="O592" s="369" t="str">
        <v/>
      </c>
      <c r="S592" s="1" t="str">
        <v/>
      </c>
    </row>
    <row r="593" spans="1:19" x14ac:dyDescent="0.25">
      <c r="A593" s="369" t="str">
        <v/>
      </c>
      <c r="H593" s="393" t="str">
        <f t="shared" si="38"/>
        <v/>
      </c>
      <c r="I593" s="393" t="str">
        <f t="shared" si="39"/>
        <v/>
      </c>
      <c r="J593" s="393" t="str">
        <f t="shared" si="40"/>
        <v/>
      </c>
      <c r="K593" s="393" t="str">
        <f t="shared" si="41"/>
        <v/>
      </c>
      <c r="O593" s="369" t="str">
        <v/>
      </c>
      <c r="S593" s="1" t="str">
        <v/>
      </c>
    </row>
    <row r="594" spans="1:19" x14ac:dyDescent="0.25">
      <c r="A594" s="369" t="str">
        <v/>
      </c>
      <c r="H594" s="393" t="str">
        <f t="shared" si="38"/>
        <v/>
      </c>
      <c r="I594" s="393" t="str">
        <f t="shared" si="39"/>
        <v/>
      </c>
      <c r="J594" s="393" t="str">
        <f t="shared" si="40"/>
        <v/>
      </c>
      <c r="K594" s="393" t="str">
        <f t="shared" si="41"/>
        <v/>
      </c>
      <c r="O594" s="369" t="str">
        <v/>
      </c>
      <c r="S594" s="1" t="str">
        <v/>
      </c>
    </row>
    <row r="595" spans="1:19" x14ac:dyDescent="0.25">
      <c r="A595" s="369" t="str">
        <v/>
      </c>
      <c r="H595" s="393" t="str">
        <f t="shared" si="38"/>
        <v/>
      </c>
      <c r="I595" s="393" t="str">
        <f t="shared" si="39"/>
        <v/>
      </c>
      <c r="J595" s="393" t="str">
        <f t="shared" si="40"/>
        <v/>
      </c>
      <c r="K595" s="393" t="str">
        <f t="shared" si="41"/>
        <v/>
      </c>
      <c r="O595" s="369" t="str">
        <v/>
      </c>
      <c r="S595" s="1" t="str">
        <v/>
      </c>
    </row>
    <row r="596" spans="1:19" x14ac:dyDescent="0.25">
      <c r="A596" s="369" t="str">
        <v/>
      </c>
      <c r="H596" s="393" t="str">
        <f t="shared" si="38"/>
        <v/>
      </c>
      <c r="I596" s="393" t="str">
        <f t="shared" si="39"/>
        <v/>
      </c>
      <c r="J596" s="393" t="str">
        <f t="shared" si="40"/>
        <v/>
      </c>
      <c r="K596" s="393" t="str">
        <f t="shared" si="41"/>
        <v/>
      </c>
      <c r="O596" s="369" t="str">
        <v/>
      </c>
      <c r="S596" s="1" t="str">
        <v/>
      </c>
    </row>
    <row r="597" spans="1:19" x14ac:dyDescent="0.25">
      <c r="A597" s="369" t="str">
        <v/>
      </c>
      <c r="H597" s="393" t="str">
        <f t="shared" si="38"/>
        <v/>
      </c>
      <c r="I597" s="393" t="str">
        <f t="shared" si="39"/>
        <v/>
      </c>
      <c r="J597" s="393" t="str">
        <f t="shared" si="40"/>
        <v/>
      </c>
      <c r="K597" s="393" t="str">
        <f t="shared" si="41"/>
        <v/>
      </c>
      <c r="O597" s="369" t="str">
        <v/>
      </c>
      <c r="S597" s="1" t="str">
        <v/>
      </c>
    </row>
    <row r="598" spans="1:19" x14ac:dyDescent="0.25">
      <c r="A598" s="369" t="str">
        <v/>
      </c>
      <c r="H598" s="393" t="str">
        <f t="shared" si="38"/>
        <v/>
      </c>
      <c r="I598" s="393" t="str">
        <f t="shared" si="39"/>
        <v/>
      </c>
      <c r="J598" s="393" t="str">
        <f t="shared" si="40"/>
        <v/>
      </c>
      <c r="K598" s="393" t="str">
        <f t="shared" si="41"/>
        <v/>
      </c>
      <c r="O598" s="369" t="str">
        <v/>
      </c>
      <c r="S598" s="1" t="str">
        <v/>
      </c>
    </row>
    <row r="599" spans="1:19" x14ac:dyDescent="0.25">
      <c r="A599" s="369" t="str">
        <v/>
      </c>
      <c r="H599" s="393" t="str">
        <f t="shared" ref="H599:H662" si="42">IF($C599="","",ROUND((($B$2*$F599*($B$5/1000))/$B$6)*(1+IF($B$18="",0,$B$18)),2))</f>
        <v/>
      </c>
      <c r="I599" s="393" t="str">
        <f t="shared" ref="I599:I662" si="43">IF($C599="","",ROUND((($B$3*$F599*($B$5/1000))/$B$6)*(1+IF($B$18="",0,$B$18)),2))</f>
        <v/>
      </c>
      <c r="J599" s="393" t="str">
        <f t="shared" ref="J599:J662" si="44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45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</row>
    <row r="600" spans="1:19" x14ac:dyDescent="0.25">
      <c r="A600" s="369" t="str">
        <v/>
      </c>
      <c r="H600" s="393" t="str">
        <f t="shared" si="42"/>
        <v/>
      </c>
      <c r="I600" s="393" t="str">
        <f t="shared" si="43"/>
        <v/>
      </c>
      <c r="J600" s="393" t="str">
        <f t="shared" si="44"/>
        <v/>
      </c>
      <c r="K600" s="393" t="str">
        <f t="shared" si="45"/>
        <v/>
      </c>
      <c r="O600" s="369" t="str">
        <v/>
      </c>
      <c r="S600" s="1" t="str">
        <v/>
      </c>
    </row>
    <row r="601" spans="1:19" x14ac:dyDescent="0.25">
      <c r="A601" s="369" t="str">
        <v/>
      </c>
      <c r="H601" s="393" t="str">
        <f t="shared" si="42"/>
        <v/>
      </c>
      <c r="I601" s="393" t="str">
        <f t="shared" si="43"/>
        <v/>
      </c>
      <c r="J601" s="393" t="str">
        <f t="shared" si="44"/>
        <v/>
      </c>
      <c r="K601" s="393" t="str">
        <f t="shared" si="45"/>
        <v/>
      </c>
      <c r="O601" s="369" t="str">
        <v/>
      </c>
      <c r="S601" s="1" t="str">
        <v/>
      </c>
    </row>
    <row r="602" spans="1:19" x14ac:dyDescent="0.25">
      <c r="A602" s="369" t="str">
        <v/>
      </c>
      <c r="H602" s="393" t="str">
        <f t="shared" si="42"/>
        <v/>
      </c>
      <c r="I602" s="393" t="str">
        <f t="shared" si="43"/>
        <v/>
      </c>
      <c r="J602" s="393" t="str">
        <f t="shared" si="44"/>
        <v/>
      </c>
      <c r="K602" s="393" t="str">
        <f t="shared" si="45"/>
        <v/>
      </c>
      <c r="O602" s="369" t="str">
        <v/>
      </c>
      <c r="S602" s="1" t="str">
        <v/>
      </c>
    </row>
    <row r="603" spans="1:19" x14ac:dyDescent="0.25">
      <c r="A603" s="369" t="str">
        <v/>
      </c>
      <c r="H603" s="393" t="str">
        <f t="shared" si="42"/>
        <v/>
      </c>
      <c r="I603" s="393" t="str">
        <f t="shared" si="43"/>
        <v/>
      </c>
      <c r="J603" s="393" t="str">
        <f t="shared" si="44"/>
        <v/>
      </c>
      <c r="K603" s="393" t="str">
        <f t="shared" si="45"/>
        <v/>
      </c>
      <c r="O603" s="369" t="str">
        <v/>
      </c>
      <c r="S603" s="1" t="str">
        <v/>
      </c>
    </row>
    <row r="604" spans="1:19" x14ac:dyDescent="0.25">
      <c r="A604" s="369" t="str">
        <v/>
      </c>
      <c r="H604" s="393" t="str">
        <f t="shared" si="42"/>
        <v/>
      </c>
      <c r="I604" s="393" t="str">
        <f t="shared" si="43"/>
        <v/>
      </c>
      <c r="J604" s="393" t="str">
        <f t="shared" si="44"/>
        <v/>
      </c>
      <c r="K604" s="393" t="str">
        <f t="shared" si="45"/>
        <v/>
      </c>
      <c r="O604" s="369" t="str">
        <v/>
      </c>
      <c r="S604" s="1" t="str">
        <v/>
      </c>
    </row>
    <row r="605" spans="1:19" x14ac:dyDescent="0.25">
      <c r="A605" s="369" t="str">
        <v/>
      </c>
      <c r="H605" s="393" t="str">
        <f t="shared" si="42"/>
        <v/>
      </c>
      <c r="I605" s="393" t="str">
        <f t="shared" si="43"/>
        <v/>
      </c>
      <c r="J605" s="393" t="str">
        <f t="shared" si="44"/>
        <v/>
      </c>
      <c r="K605" s="393" t="str">
        <f t="shared" si="45"/>
        <v/>
      </c>
      <c r="O605" s="369" t="str">
        <v/>
      </c>
      <c r="S605" s="1" t="str">
        <v/>
      </c>
    </row>
    <row r="606" spans="1:19" x14ac:dyDescent="0.25">
      <c r="A606" s="369" t="str">
        <v/>
      </c>
      <c r="H606" s="393" t="str">
        <f t="shared" si="42"/>
        <v/>
      </c>
      <c r="I606" s="393" t="str">
        <f t="shared" si="43"/>
        <v/>
      </c>
      <c r="J606" s="393" t="str">
        <f t="shared" si="44"/>
        <v/>
      </c>
      <c r="K606" s="393" t="str">
        <f t="shared" si="45"/>
        <v/>
      </c>
      <c r="O606" s="369" t="str">
        <v/>
      </c>
      <c r="S606" s="1" t="str">
        <v/>
      </c>
    </row>
    <row r="607" spans="1:19" x14ac:dyDescent="0.25">
      <c r="A607" s="369" t="str">
        <v/>
      </c>
      <c r="H607" s="393" t="str">
        <f t="shared" si="42"/>
        <v/>
      </c>
      <c r="I607" s="393" t="str">
        <f t="shared" si="43"/>
        <v/>
      </c>
      <c r="J607" s="393" t="str">
        <f t="shared" si="44"/>
        <v/>
      </c>
      <c r="K607" s="393" t="str">
        <f t="shared" si="45"/>
        <v/>
      </c>
      <c r="O607" s="369" t="str">
        <v/>
      </c>
      <c r="S607" s="1" t="str">
        <v/>
      </c>
    </row>
    <row r="608" spans="1:19" x14ac:dyDescent="0.25">
      <c r="A608" s="369" t="str">
        <v/>
      </c>
      <c r="H608" s="393" t="str">
        <f t="shared" si="42"/>
        <v/>
      </c>
      <c r="I608" s="393" t="str">
        <f t="shared" si="43"/>
        <v/>
      </c>
      <c r="J608" s="393" t="str">
        <f t="shared" si="44"/>
        <v/>
      </c>
      <c r="K608" s="393" t="str">
        <f t="shared" si="45"/>
        <v/>
      </c>
      <c r="O608" s="369" t="str">
        <v/>
      </c>
      <c r="S608" s="1" t="str">
        <v/>
      </c>
    </row>
    <row r="609" spans="1:19" x14ac:dyDescent="0.25">
      <c r="A609" s="369" t="str">
        <v/>
      </c>
      <c r="H609" s="393" t="str">
        <f t="shared" si="42"/>
        <v/>
      </c>
      <c r="I609" s="393" t="str">
        <f t="shared" si="43"/>
        <v/>
      </c>
      <c r="J609" s="393" t="str">
        <f t="shared" si="44"/>
        <v/>
      </c>
      <c r="K609" s="393" t="str">
        <f t="shared" si="45"/>
        <v/>
      </c>
      <c r="O609" s="369" t="str">
        <v/>
      </c>
      <c r="S609" s="1" t="str">
        <v/>
      </c>
    </row>
    <row r="610" spans="1:19" x14ac:dyDescent="0.25">
      <c r="A610" s="369" t="str">
        <v/>
      </c>
      <c r="H610" s="393" t="str">
        <f t="shared" si="42"/>
        <v/>
      </c>
      <c r="I610" s="393" t="str">
        <f t="shared" si="43"/>
        <v/>
      </c>
      <c r="J610" s="393" t="str">
        <f t="shared" si="44"/>
        <v/>
      </c>
      <c r="K610" s="393" t="str">
        <f t="shared" si="45"/>
        <v/>
      </c>
      <c r="O610" s="369" t="str">
        <v/>
      </c>
      <c r="S610" s="1" t="str">
        <v/>
      </c>
    </row>
    <row r="611" spans="1:19" x14ac:dyDescent="0.25">
      <c r="A611" s="369" t="str">
        <v/>
      </c>
      <c r="H611" s="393" t="str">
        <f t="shared" si="42"/>
        <v/>
      </c>
      <c r="I611" s="393" t="str">
        <f t="shared" si="43"/>
        <v/>
      </c>
      <c r="J611" s="393" t="str">
        <f t="shared" si="44"/>
        <v/>
      </c>
      <c r="K611" s="393" t="str">
        <f t="shared" si="45"/>
        <v/>
      </c>
      <c r="O611" s="369" t="str">
        <v/>
      </c>
      <c r="S611" s="1" t="str">
        <v/>
      </c>
    </row>
    <row r="612" spans="1:19" x14ac:dyDescent="0.25">
      <c r="A612" s="369" t="str">
        <v/>
      </c>
      <c r="H612" s="393" t="str">
        <f t="shared" si="42"/>
        <v/>
      </c>
      <c r="I612" s="393" t="str">
        <f t="shared" si="43"/>
        <v/>
      </c>
      <c r="J612" s="393" t="str">
        <f t="shared" si="44"/>
        <v/>
      </c>
      <c r="K612" s="393" t="str">
        <f t="shared" si="45"/>
        <v/>
      </c>
      <c r="O612" s="369" t="str">
        <v/>
      </c>
      <c r="S612" s="1" t="str">
        <v/>
      </c>
    </row>
    <row r="613" spans="1:19" x14ac:dyDescent="0.25">
      <c r="A613" s="369" t="str">
        <v/>
      </c>
      <c r="H613" s="393" t="str">
        <f t="shared" si="42"/>
        <v/>
      </c>
      <c r="I613" s="393" t="str">
        <f t="shared" si="43"/>
        <v/>
      </c>
      <c r="J613" s="393" t="str">
        <f t="shared" si="44"/>
        <v/>
      </c>
      <c r="K613" s="393" t="str">
        <f t="shared" si="45"/>
        <v/>
      </c>
      <c r="O613" s="369" t="str">
        <v/>
      </c>
      <c r="S613" s="1" t="str">
        <v/>
      </c>
    </row>
    <row r="614" spans="1:19" x14ac:dyDescent="0.25">
      <c r="A614" s="369" t="str">
        <v/>
      </c>
      <c r="H614" s="393" t="str">
        <f t="shared" si="42"/>
        <v/>
      </c>
      <c r="I614" s="393" t="str">
        <f t="shared" si="43"/>
        <v/>
      </c>
      <c r="J614" s="393" t="str">
        <f t="shared" si="44"/>
        <v/>
      </c>
      <c r="K614" s="393" t="str">
        <f t="shared" si="45"/>
        <v/>
      </c>
      <c r="O614" s="369" t="str">
        <v/>
      </c>
      <c r="S614" s="1" t="str">
        <v/>
      </c>
    </row>
    <row r="615" spans="1:19" x14ac:dyDescent="0.25">
      <c r="A615" s="369" t="str">
        <v/>
      </c>
      <c r="H615" s="393" t="str">
        <f t="shared" si="42"/>
        <v/>
      </c>
      <c r="I615" s="393" t="str">
        <f t="shared" si="43"/>
        <v/>
      </c>
      <c r="J615" s="393" t="str">
        <f t="shared" si="44"/>
        <v/>
      </c>
      <c r="K615" s="393" t="str">
        <f t="shared" si="45"/>
        <v/>
      </c>
      <c r="O615" s="369" t="str">
        <v/>
      </c>
      <c r="S615" s="1" t="str">
        <v/>
      </c>
    </row>
    <row r="616" spans="1:19" x14ac:dyDescent="0.25">
      <c r="A616" s="369" t="str">
        <v/>
      </c>
      <c r="H616" s="393" t="str">
        <f t="shared" si="42"/>
        <v/>
      </c>
      <c r="I616" s="393" t="str">
        <f t="shared" si="43"/>
        <v/>
      </c>
      <c r="J616" s="393" t="str">
        <f t="shared" si="44"/>
        <v/>
      </c>
      <c r="K616" s="393" t="str">
        <f t="shared" si="45"/>
        <v/>
      </c>
      <c r="O616" s="369" t="str">
        <v/>
      </c>
      <c r="S616" s="1" t="str">
        <v/>
      </c>
    </row>
    <row r="617" spans="1:19" x14ac:dyDescent="0.25">
      <c r="A617" s="369" t="str">
        <v/>
      </c>
      <c r="H617" s="393" t="str">
        <f t="shared" si="42"/>
        <v/>
      </c>
      <c r="I617" s="393" t="str">
        <f t="shared" si="43"/>
        <v/>
      </c>
      <c r="J617" s="393" t="str">
        <f t="shared" si="44"/>
        <v/>
      </c>
      <c r="K617" s="393" t="str">
        <f t="shared" si="45"/>
        <v/>
      </c>
      <c r="O617" s="369" t="str">
        <v/>
      </c>
      <c r="S617" s="1" t="str">
        <v/>
      </c>
    </row>
    <row r="618" spans="1:19" x14ac:dyDescent="0.25">
      <c r="A618" s="369" t="str">
        <v/>
      </c>
      <c r="H618" s="393" t="str">
        <f t="shared" si="42"/>
        <v/>
      </c>
      <c r="I618" s="393" t="str">
        <f t="shared" si="43"/>
        <v/>
      </c>
      <c r="J618" s="393" t="str">
        <f t="shared" si="44"/>
        <v/>
      </c>
      <c r="K618" s="393" t="str">
        <f t="shared" si="45"/>
        <v/>
      </c>
      <c r="O618" s="369" t="str">
        <v/>
      </c>
      <c r="S618" s="1" t="str">
        <v/>
      </c>
    </row>
    <row r="619" spans="1:19" x14ac:dyDescent="0.25">
      <c r="A619" s="369" t="str">
        <v/>
      </c>
      <c r="H619" s="393" t="str">
        <f t="shared" si="42"/>
        <v/>
      </c>
      <c r="I619" s="393" t="str">
        <f t="shared" si="43"/>
        <v/>
      </c>
      <c r="J619" s="393" t="str">
        <f t="shared" si="44"/>
        <v/>
      </c>
      <c r="K619" s="393" t="str">
        <f t="shared" si="45"/>
        <v/>
      </c>
      <c r="O619" s="369" t="str">
        <v/>
      </c>
      <c r="S619" s="1" t="str">
        <v/>
      </c>
    </row>
    <row r="620" spans="1:19" x14ac:dyDescent="0.25">
      <c r="A620" s="369" t="str">
        <v/>
      </c>
      <c r="H620" s="393" t="str">
        <f t="shared" si="42"/>
        <v/>
      </c>
      <c r="I620" s="393" t="str">
        <f t="shared" si="43"/>
        <v/>
      </c>
      <c r="J620" s="393" t="str">
        <f t="shared" si="44"/>
        <v/>
      </c>
      <c r="K620" s="393" t="str">
        <f t="shared" si="45"/>
        <v/>
      </c>
      <c r="O620" s="369" t="str">
        <v/>
      </c>
      <c r="S620" s="1" t="str">
        <v/>
      </c>
    </row>
    <row r="621" spans="1:19" x14ac:dyDescent="0.25">
      <c r="A621" s="369" t="str">
        <v/>
      </c>
      <c r="H621" s="393" t="str">
        <f t="shared" si="42"/>
        <v/>
      </c>
      <c r="I621" s="393" t="str">
        <f t="shared" si="43"/>
        <v/>
      </c>
      <c r="J621" s="393" t="str">
        <f t="shared" si="44"/>
        <v/>
      </c>
      <c r="K621" s="393" t="str">
        <f t="shared" si="45"/>
        <v/>
      </c>
      <c r="O621" s="369" t="str">
        <v/>
      </c>
      <c r="S621" s="1" t="str">
        <v/>
      </c>
    </row>
    <row r="622" spans="1:19" x14ac:dyDescent="0.25">
      <c r="A622" s="369" t="str">
        <v/>
      </c>
      <c r="H622" s="393" t="str">
        <f t="shared" si="42"/>
        <v/>
      </c>
      <c r="I622" s="393" t="str">
        <f t="shared" si="43"/>
        <v/>
      </c>
      <c r="J622" s="393" t="str">
        <f t="shared" si="44"/>
        <v/>
      </c>
      <c r="K622" s="393" t="str">
        <f t="shared" si="45"/>
        <v/>
      </c>
      <c r="O622" s="369" t="str">
        <v/>
      </c>
      <c r="S622" s="1" t="str">
        <v/>
      </c>
    </row>
    <row r="623" spans="1:19" x14ac:dyDescent="0.25">
      <c r="A623" s="369" t="str">
        <v/>
      </c>
      <c r="H623" s="393" t="str">
        <f t="shared" si="42"/>
        <v/>
      </c>
      <c r="I623" s="393" t="str">
        <f t="shared" si="43"/>
        <v/>
      </c>
      <c r="J623" s="393" t="str">
        <f t="shared" si="44"/>
        <v/>
      </c>
      <c r="K623" s="393" t="str">
        <f t="shared" si="45"/>
        <v/>
      </c>
      <c r="O623" s="369" t="str">
        <v/>
      </c>
      <c r="S623" s="1" t="str">
        <v/>
      </c>
    </row>
    <row r="624" spans="1:19" x14ac:dyDescent="0.25">
      <c r="A624" s="369" t="str">
        <v/>
      </c>
      <c r="H624" s="393" t="str">
        <f t="shared" si="42"/>
        <v/>
      </c>
      <c r="I624" s="393" t="str">
        <f t="shared" si="43"/>
        <v/>
      </c>
      <c r="J624" s="393" t="str">
        <f t="shared" si="44"/>
        <v/>
      </c>
      <c r="K624" s="393" t="str">
        <f t="shared" si="45"/>
        <v/>
      </c>
      <c r="O624" s="369" t="str">
        <v/>
      </c>
      <c r="S624" s="1" t="str">
        <v/>
      </c>
    </row>
    <row r="625" spans="1:19" x14ac:dyDescent="0.25">
      <c r="A625" s="369" t="str">
        <v/>
      </c>
      <c r="H625" s="393" t="str">
        <f t="shared" si="42"/>
        <v/>
      </c>
      <c r="I625" s="393" t="str">
        <f t="shared" si="43"/>
        <v/>
      </c>
      <c r="J625" s="393" t="str">
        <f t="shared" si="44"/>
        <v/>
      </c>
      <c r="K625" s="393" t="str">
        <f t="shared" si="45"/>
        <v/>
      </c>
      <c r="O625" s="369" t="str">
        <v/>
      </c>
      <c r="S625" s="1" t="str">
        <v/>
      </c>
    </row>
    <row r="626" spans="1:19" x14ac:dyDescent="0.25">
      <c r="A626" s="369" t="str">
        <v/>
      </c>
      <c r="H626" s="393" t="str">
        <f t="shared" si="42"/>
        <v/>
      </c>
      <c r="I626" s="393" t="str">
        <f t="shared" si="43"/>
        <v/>
      </c>
      <c r="J626" s="393" t="str">
        <f t="shared" si="44"/>
        <v/>
      </c>
      <c r="K626" s="393" t="str">
        <f t="shared" si="45"/>
        <v/>
      </c>
      <c r="O626" s="369" t="str">
        <v/>
      </c>
      <c r="S626" s="1" t="str">
        <v/>
      </c>
    </row>
    <row r="627" spans="1:19" x14ac:dyDescent="0.25">
      <c r="A627" s="369" t="str">
        <v/>
      </c>
      <c r="H627" s="393" t="str">
        <f t="shared" si="42"/>
        <v/>
      </c>
      <c r="I627" s="393" t="str">
        <f t="shared" si="43"/>
        <v/>
      </c>
      <c r="J627" s="393" t="str">
        <f t="shared" si="44"/>
        <v/>
      </c>
      <c r="K627" s="393" t="str">
        <f t="shared" si="45"/>
        <v/>
      </c>
      <c r="O627" s="369" t="str">
        <v/>
      </c>
      <c r="S627" s="1" t="str">
        <v/>
      </c>
    </row>
    <row r="628" spans="1:19" x14ac:dyDescent="0.25">
      <c r="A628" s="369" t="str">
        <v/>
      </c>
      <c r="H628" s="393" t="str">
        <f t="shared" si="42"/>
        <v/>
      </c>
      <c r="I628" s="393" t="str">
        <f t="shared" si="43"/>
        <v/>
      </c>
      <c r="J628" s="393" t="str">
        <f t="shared" si="44"/>
        <v/>
      </c>
      <c r="K628" s="393" t="str">
        <f t="shared" si="45"/>
        <v/>
      </c>
      <c r="O628" s="369" t="str">
        <v/>
      </c>
      <c r="S628" s="1" t="str">
        <v/>
      </c>
    </row>
    <row r="629" spans="1:19" x14ac:dyDescent="0.25">
      <c r="A629" s="369" t="str">
        <v/>
      </c>
      <c r="H629" s="393" t="str">
        <f t="shared" si="42"/>
        <v/>
      </c>
      <c r="I629" s="393" t="str">
        <f t="shared" si="43"/>
        <v/>
      </c>
      <c r="J629" s="393" t="str">
        <f t="shared" si="44"/>
        <v/>
      </c>
      <c r="K629" s="393" t="str">
        <f t="shared" si="45"/>
        <v/>
      </c>
      <c r="O629" s="369" t="str">
        <v/>
      </c>
      <c r="S629" s="1" t="str">
        <v/>
      </c>
    </row>
    <row r="630" spans="1:19" x14ac:dyDescent="0.25">
      <c r="A630" s="369" t="str">
        <v/>
      </c>
      <c r="H630" s="393" t="str">
        <f t="shared" si="42"/>
        <v/>
      </c>
      <c r="I630" s="393" t="str">
        <f t="shared" si="43"/>
        <v/>
      </c>
      <c r="J630" s="393" t="str">
        <f t="shared" si="44"/>
        <v/>
      </c>
      <c r="K630" s="393" t="str">
        <f t="shared" si="45"/>
        <v/>
      </c>
      <c r="O630" s="369" t="str">
        <v/>
      </c>
      <c r="S630" s="1" t="str">
        <v/>
      </c>
    </row>
    <row r="631" spans="1:19" x14ac:dyDescent="0.25">
      <c r="A631" s="369" t="str">
        <v/>
      </c>
      <c r="H631" s="393" t="str">
        <f t="shared" si="42"/>
        <v/>
      </c>
      <c r="I631" s="393" t="str">
        <f t="shared" si="43"/>
        <v/>
      </c>
      <c r="J631" s="393" t="str">
        <f t="shared" si="44"/>
        <v/>
      </c>
      <c r="K631" s="393" t="str">
        <f t="shared" si="45"/>
        <v/>
      </c>
      <c r="O631" s="369" t="str">
        <v/>
      </c>
      <c r="S631" s="1" t="str">
        <v/>
      </c>
    </row>
    <row r="632" spans="1:19" x14ac:dyDescent="0.25">
      <c r="A632" s="369" t="str">
        <v/>
      </c>
      <c r="H632" s="393" t="str">
        <f t="shared" si="42"/>
        <v/>
      </c>
      <c r="I632" s="393" t="str">
        <f t="shared" si="43"/>
        <v/>
      </c>
      <c r="J632" s="393" t="str">
        <f t="shared" si="44"/>
        <v/>
      </c>
      <c r="K632" s="393" t="str">
        <f t="shared" si="45"/>
        <v/>
      </c>
      <c r="O632" s="369" t="str">
        <v/>
      </c>
      <c r="S632" s="1" t="str">
        <v/>
      </c>
    </row>
    <row r="633" spans="1:19" x14ac:dyDescent="0.25">
      <c r="A633" s="369" t="str">
        <v/>
      </c>
      <c r="H633" s="393" t="str">
        <f t="shared" si="42"/>
        <v/>
      </c>
      <c r="I633" s="393" t="str">
        <f t="shared" si="43"/>
        <v/>
      </c>
      <c r="J633" s="393" t="str">
        <f t="shared" si="44"/>
        <v/>
      </c>
      <c r="K633" s="393" t="str">
        <f t="shared" si="45"/>
        <v/>
      </c>
      <c r="O633" s="369" t="str">
        <v/>
      </c>
      <c r="S633" s="1" t="str">
        <v/>
      </c>
    </row>
    <row r="634" spans="1:19" x14ac:dyDescent="0.25">
      <c r="A634" s="369" t="str">
        <v/>
      </c>
      <c r="H634" s="393" t="str">
        <f t="shared" si="42"/>
        <v/>
      </c>
      <c r="I634" s="393" t="str">
        <f t="shared" si="43"/>
        <v/>
      </c>
      <c r="J634" s="393" t="str">
        <f t="shared" si="44"/>
        <v/>
      </c>
      <c r="K634" s="393" t="str">
        <f t="shared" si="45"/>
        <v/>
      </c>
      <c r="O634" s="369" t="str">
        <v/>
      </c>
      <c r="S634" s="1" t="str">
        <v/>
      </c>
    </row>
    <row r="635" spans="1:19" x14ac:dyDescent="0.25">
      <c r="A635" s="369" t="str">
        <v/>
      </c>
      <c r="H635" s="393" t="str">
        <f t="shared" si="42"/>
        <v/>
      </c>
      <c r="I635" s="393" t="str">
        <f t="shared" si="43"/>
        <v/>
      </c>
      <c r="J635" s="393" t="str">
        <f t="shared" si="44"/>
        <v/>
      </c>
      <c r="K635" s="393" t="str">
        <f t="shared" si="45"/>
        <v/>
      </c>
      <c r="O635" s="369" t="str">
        <v/>
      </c>
      <c r="S635" s="1" t="str">
        <v/>
      </c>
    </row>
    <row r="636" spans="1:19" x14ac:dyDescent="0.25">
      <c r="A636" s="369" t="str">
        <v/>
      </c>
      <c r="H636" s="393" t="str">
        <f t="shared" si="42"/>
        <v/>
      </c>
      <c r="I636" s="393" t="str">
        <f t="shared" si="43"/>
        <v/>
      </c>
      <c r="J636" s="393" t="str">
        <f t="shared" si="44"/>
        <v/>
      </c>
      <c r="K636" s="393" t="str">
        <f t="shared" si="45"/>
        <v/>
      </c>
      <c r="O636" s="369" t="str">
        <v/>
      </c>
      <c r="S636" s="1" t="str">
        <v/>
      </c>
    </row>
    <row r="637" spans="1:19" x14ac:dyDescent="0.25">
      <c r="A637" s="369" t="str">
        <v/>
      </c>
      <c r="H637" s="393" t="str">
        <f t="shared" si="42"/>
        <v/>
      </c>
      <c r="I637" s="393" t="str">
        <f t="shared" si="43"/>
        <v/>
      </c>
      <c r="J637" s="393" t="str">
        <f t="shared" si="44"/>
        <v/>
      </c>
      <c r="K637" s="393" t="str">
        <f t="shared" si="45"/>
        <v/>
      </c>
      <c r="O637" s="369" t="str">
        <v/>
      </c>
      <c r="S637" s="1" t="str">
        <v/>
      </c>
    </row>
    <row r="638" spans="1:19" x14ac:dyDescent="0.25">
      <c r="A638" s="369" t="str">
        <v/>
      </c>
      <c r="H638" s="393" t="str">
        <f t="shared" si="42"/>
        <v/>
      </c>
      <c r="I638" s="393" t="str">
        <f t="shared" si="43"/>
        <v/>
      </c>
      <c r="J638" s="393" t="str">
        <f t="shared" si="44"/>
        <v/>
      </c>
      <c r="K638" s="393" t="str">
        <f t="shared" si="45"/>
        <v/>
      </c>
      <c r="O638" s="369" t="str">
        <v/>
      </c>
      <c r="S638" s="1" t="str">
        <v/>
      </c>
    </row>
    <row r="639" spans="1:19" x14ac:dyDescent="0.25">
      <c r="A639" s="369" t="str">
        <v/>
      </c>
      <c r="H639" s="393" t="str">
        <f t="shared" si="42"/>
        <v/>
      </c>
      <c r="I639" s="393" t="str">
        <f t="shared" si="43"/>
        <v/>
      </c>
      <c r="J639" s="393" t="str">
        <f t="shared" si="44"/>
        <v/>
      </c>
      <c r="K639" s="393" t="str">
        <f t="shared" si="45"/>
        <v/>
      </c>
      <c r="O639" s="369" t="str">
        <v/>
      </c>
      <c r="S639" s="1" t="str">
        <v/>
      </c>
    </row>
    <row r="640" spans="1:19" x14ac:dyDescent="0.25">
      <c r="A640" s="369" t="str">
        <v/>
      </c>
      <c r="H640" s="393" t="str">
        <f t="shared" si="42"/>
        <v/>
      </c>
      <c r="I640" s="393" t="str">
        <f t="shared" si="43"/>
        <v/>
      </c>
      <c r="J640" s="393" t="str">
        <f t="shared" si="44"/>
        <v/>
      </c>
      <c r="K640" s="393" t="str">
        <f t="shared" si="45"/>
        <v/>
      </c>
      <c r="O640" s="369" t="str">
        <v/>
      </c>
      <c r="S640" s="1" t="str">
        <v/>
      </c>
    </row>
    <row r="641" spans="1:19" x14ac:dyDescent="0.25">
      <c r="A641" s="369" t="str">
        <v/>
      </c>
      <c r="H641" s="393" t="str">
        <f t="shared" si="42"/>
        <v/>
      </c>
      <c r="I641" s="393" t="str">
        <f t="shared" si="43"/>
        <v/>
      </c>
      <c r="J641" s="393" t="str">
        <f t="shared" si="44"/>
        <v/>
      </c>
      <c r="K641" s="393" t="str">
        <f t="shared" si="45"/>
        <v/>
      </c>
      <c r="O641" s="369" t="str">
        <v/>
      </c>
      <c r="S641" s="1" t="str">
        <v/>
      </c>
    </row>
    <row r="642" spans="1:19" x14ac:dyDescent="0.25">
      <c r="A642" s="369" t="str">
        <v/>
      </c>
      <c r="H642" s="393" t="str">
        <f t="shared" si="42"/>
        <v/>
      </c>
      <c r="I642" s="393" t="str">
        <f t="shared" si="43"/>
        <v/>
      </c>
      <c r="J642" s="393" t="str">
        <f t="shared" si="44"/>
        <v/>
      </c>
      <c r="K642" s="393" t="str">
        <f t="shared" si="45"/>
        <v/>
      </c>
      <c r="O642" s="369" t="str">
        <v/>
      </c>
      <c r="S642" s="1" t="str">
        <v/>
      </c>
    </row>
    <row r="643" spans="1:19" x14ac:dyDescent="0.25">
      <c r="A643" s="369" t="str">
        <v/>
      </c>
      <c r="H643" s="393" t="str">
        <f t="shared" si="42"/>
        <v/>
      </c>
      <c r="I643" s="393" t="str">
        <f t="shared" si="43"/>
        <v/>
      </c>
      <c r="J643" s="393" t="str">
        <f t="shared" si="44"/>
        <v/>
      </c>
      <c r="K643" s="393" t="str">
        <f t="shared" si="45"/>
        <v/>
      </c>
      <c r="O643" s="369" t="str">
        <v/>
      </c>
      <c r="S643" s="1" t="str">
        <v/>
      </c>
    </row>
    <row r="644" spans="1:19" x14ac:dyDescent="0.25">
      <c r="A644" s="369" t="str">
        <v/>
      </c>
      <c r="H644" s="393" t="str">
        <f t="shared" si="42"/>
        <v/>
      </c>
      <c r="I644" s="393" t="str">
        <f t="shared" si="43"/>
        <v/>
      </c>
      <c r="J644" s="393" t="str">
        <f t="shared" si="44"/>
        <v/>
      </c>
      <c r="K644" s="393" t="str">
        <f t="shared" si="45"/>
        <v/>
      </c>
      <c r="O644" s="369" t="str">
        <v/>
      </c>
      <c r="S644" s="1" t="str">
        <v/>
      </c>
    </row>
    <row r="645" spans="1:19" x14ac:dyDescent="0.25">
      <c r="A645" s="369" t="str">
        <v/>
      </c>
      <c r="H645" s="393" t="str">
        <f t="shared" si="42"/>
        <v/>
      </c>
      <c r="I645" s="393" t="str">
        <f t="shared" si="43"/>
        <v/>
      </c>
      <c r="J645" s="393" t="str">
        <f t="shared" si="44"/>
        <v/>
      </c>
      <c r="K645" s="393" t="str">
        <f t="shared" si="45"/>
        <v/>
      </c>
      <c r="O645" s="369" t="str">
        <v/>
      </c>
      <c r="S645" s="1" t="str">
        <v/>
      </c>
    </row>
    <row r="646" spans="1:19" x14ac:dyDescent="0.25">
      <c r="A646" s="369" t="str">
        <v/>
      </c>
      <c r="H646" s="393" t="str">
        <f t="shared" si="42"/>
        <v/>
      </c>
      <c r="I646" s="393" t="str">
        <f t="shared" si="43"/>
        <v/>
      </c>
      <c r="J646" s="393" t="str">
        <f t="shared" si="44"/>
        <v/>
      </c>
      <c r="K646" s="393" t="str">
        <f t="shared" si="45"/>
        <v/>
      </c>
      <c r="O646" s="369" t="str">
        <v/>
      </c>
      <c r="S646" s="1" t="str">
        <v/>
      </c>
    </row>
    <row r="647" spans="1:19" x14ac:dyDescent="0.25">
      <c r="A647" s="369" t="str">
        <v/>
      </c>
      <c r="H647" s="393" t="str">
        <f t="shared" si="42"/>
        <v/>
      </c>
      <c r="I647" s="393" t="str">
        <f t="shared" si="43"/>
        <v/>
      </c>
      <c r="J647" s="393" t="str">
        <f t="shared" si="44"/>
        <v/>
      </c>
      <c r="K647" s="393" t="str">
        <f t="shared" si="45"/>
        <v/>
      </c>
      <c r="O647" s="369" t="str">
        <v/>
      </c>
      <c r="S647" s="1" t="str">
        <v/>
      </c>
    </row>
    <row r="648" spans="1:19" x14ac:dyDescent="0.25">
      <c r="A648" s="369" t="str">
        <v/>
      </c>
      <c r="H648" s="393" t="str">
        <f t="shared" si="42"/>
        <v/>
      </c>
      <c r="I648" s="393" t="str">
        <f t="shared" si="43"/>
        <v/>
      </c>
      <c r="J648" s="393" t="str">
        <f t="shared" si="44"/>
        <v/>
      </c>
      <c r="K648" s="393" t="str">
        <f t="shared" si="45"/>
        <v/>
      </c>
      <c r="O648" s="369" t="str">
        <v/>
      </c>
      <c r="S648" s="1" t="str">
        <v/>
      </c>
    </row>
    <row r="649" spans="1:19" x14ac:dyDescent="0.25">
      <c r="A649" s="369" t="str">
        <v/>
      </c>
      <c r="H649" s="393" t="str">
        <f t="shared" si="42"/>
        <v/>
      </c>
      <c r="I649" s="393" t="str">
        <f t="shared" si="43"/>
        <v/>
      </c>
      <c r="J649" s="393" t="str">
        <f t="shared" si="44"/>
        <v/>
      </c>
      <c r="K649" s="393" t="str">
        <f t="shared" si="45"/>
        <v/>
      </c>
      <c r="O649" s="369" t="str">
        <v/>
      </c>
      <c r="S649" s="1" t="str">
        <v/>
      </c>
    </row>
    <row r="650" spans="1:19" x14ac:dyDescent="0.25">
      <c r="A650" s="369" t="str">
        <v/>
      </c>
      <c r="H650" s="393" t="str">
        <f t="shared" si="42"/>
        <v/>
      </c>
      <c r="I650" s="393" t="str">
        <f t="shared" si="43"/>
        <v/>
      </c>
      <c r="J650" s="393" t="str">
        <f t="shared" si="44"/>
        <v/>
      </c>
      <c r="K650" s="393" t="str">
        <f t="shared" si="45"/>
        <v/>
      </c>
      <c r="O650" s="369" t="str">
        <v/>
      </c>
      <c r="S650" s="1" t="str">
        <v/>
      </c>
    </row>
    <row r="651" spans="1:19" x14ac:dyDescent="0.25">
      <c r="A651" s="369" t="str">
        <v/>
      </c>
      <c r="H651" s="393" t="str">
        <f t="shared" si="42"/>
        <v/>
      </c>
      <c r="I651" s="393" t="str">
        <f t="shared" si="43"/>
        <v/>
      </c>
      <c r="J651" s="393" t="str">
        <f t="shared" si="44"/>
        <v/>
      </c>
      <c r="K651" s="393" t="str">
        <f t="shared" si="45"/>
        <v/>
      </c>
      <c r="O651" s="369" t="str">
        <v/>
      </c>
      <c r="S651" s="1" t="str">
        <v/>
      </c>
    </row>
    <row r="652" spans="1:19" x14ac:dyDescent="0.25">
      <c r="A652" s="369" t="str">
        <v/>
      </c>
      <c r="H652" s="393" t="str">
        <f t="shared" si="42"/>
        <v/>
      </c>
      <c r="I652" s="393" t="str">
        <f t="shared" si="43"/>
        <v/>
      </c>
      <c r="J652" s="393" t="str">
        <f t="shared" si="44"/>
        <v/>
      </c>
      <c r="K652" s="393" t="str">
        <f t="shared" si="45"/>
        <v/>
      </c>
      <c r="O652" s="369" t="str">
        <v/>
      </c>
      <c r="S652" s="1" t="str">
        <v/>
      </c>
    </row>
    <row r="653" spans="1:19" x14ac:dyDescent="0.25">
      <c r="A653" s="369" t="str">
        <v/>
      </c>
      <c r="H653" s="393" t="str">
        <f t="shared" si="42"/>
        <v/>
      </c>
      <c r="I653" s="393" t="str">
        <f t="shared" si="43"/>
        <v/>
      </c>
      <c r="J653" s="393" t="str">
        <f t="shared" si="44"/>
        <v/>
      </c>
      <c r="K653" s="393" t="str">
        <f t="shared" si="45"/>
        <v/>
      </c>
      <c r="O653" s="369" t="str">
        <v/>
      </c>
      <c r="S653" s="1" t="str">
        <v/>
      </c>
    </row>
    <row r="654" spans="1:19" x14ac:dyDescent="0.25">
      <c r="A654" s="369" t="str">
        <v/>
      </c>
      <c r="H654" s="393" t="str">
        <f t="shared" si="42"/>
        <v/>
      </c>
      <c r="I654" s="393" t="str">
        <f t="shared" si="43"/>
        <v/>
      </c>
      <c r="J654" s="393" t="str">
        <f t="shared" si="44"/>
        <v/>
      </c>
      <c r="K654" s="393" t="str">
        <f t="shared" si="45"/>
        <v/>
      </c>
      <c r="O654" s="369" t="str">
        <v/>
      </c>
      <c r="S654" s="1" t="str">
        <v/>
      </c>
    </row>
    <row r="655" spans="1:19" x14ac:dyDescent="0.25">
      <c r="A655" s="369" t="str">
        <v/>
      </c>
      <c r="H655" s="393" t="str">
        <f t="shared" si="42"/>
        <v/>
      </c>
      <c r="I655" s="393" t="str">
        <f t="shared" si="43"/>
        <v/>
      </c>
      <c r="J655" s="393" t="str">
        <f t="shared" si="44"/>
        <v/>
      </c>
      <c r="K655" s="393" t="str">
        <f t="shared" si="45"/>
        <v/>
      </c>
      <c r="O655" s="369" t="str">
        <v/>
      </c>
      <c r="S655" s="1" t="str">
        <v/>
      </c>
    </row>
    <row r="656" spans="1:19" x14ac:dyDescent="0.25">
      <c r="A656" s="369" t="str">
        <v/>
      </c>
      <c r="H656" s="393" t="str">
        <f t="shared" si="42"/>
        <v/>
      </c>
      <c r="I656" s="393" t="str">
        <f t="shared" si="43"/>
        <v/>
      </c>
      <c r="J656" s="393" t="str">
        <f t="shared" si="44"/>
        <v/>
      </c>
      <c r="K656" s="393" t="str">
        <f t="shared" si="45"/>
        <v/>
      </c>
      <c r="O656" s="369" t="str">
        <v/>
      </c>
      <c r="S656" s="1" t="str">
        <v/>
      </c>
    </row>
    <row r="657" spans="1:19" x14ac:dyDescent="0.25">
      <c r="A657" s="369" t="str">
        <v/>
      </c>
      <c r="H657" s="393" t="str">
        <f t="shared" si="42"/>
        <v/>
      </c>
      <c r="I657" s="393" t="str">
        <f t="shared" si="43"/>
        <v/>
      </c>
      <c r="J657" s="393" t="str">
        <f t="shared" si="44"/>
        <v/>
      </c>
      <c r="K657" s="393" t="str">
        <f t="shared" si="45"/>
        <v/>
      </c>
      <c r="O657" s="369" t="str">
        <v/>
      </c>
      <c r="S657" s="1" t="str">
        <v/>
      </c>
    </row>
    <row r="658" spans="1:19" x14ac:dyDescent="0.25">
      <c r="A658" s="369" t="str">
        <v/>
      </c>
      <c r="H658" s="393" t="str">
        <f t="shared" si="42"/>
        <v/>
      </c>
      <c r="I658" s="393" t="str">
        <f t="shared" si="43"/>
        <v/>
      </c>
      <c r="J658" s="393" t="str">
        <f t="shared" si="44"/>
        <v/>
      </c>
      <c r="K658" s="393" t="str">
        <f t="shared" si="45"/>
        <v/>
      </c>
      <c r="O658" s="369" t="str">
        <v/>
      </c>
      <c r="S658" s="1" t="str">
        <v/>
      </c>
    </row>
    <row r="659" spans="1:19" x14ac:dyDescent="0.25">
      <c r="A659" s="369" t="str">
        <v/>
      </c>
      <c r="H659" s="393" t="str">
        <f t="shared" si="42"/>
        <v/>
      </c>
      <c r="I659" s="393" t="str">
        <f t="shared" si="43"/>
        <v/>
      </c>
      <c r="J659" s="393" t="str">
        <f t="shared" si="44"/>
        <v/>
      </c>
      <c r="K659" s="393" t="str">
        <f t="shared" si="45"/>
        <v/>
      </c>
      <c r="O659" s="369" t="str">
        <v/>
      </c>
      <c r="S659" s="1" t="str">
        <v/>
      </c>
    </row>
    <row r="660" spans="1:19" x14ac:dyDescent="0.25">
      <c r="A660" s="369" t="str">
        <v/>
      </c>
      <c r="H660" s="393" t="str">
        <f t="shared" si="42"/>
        <v/>
      </c>
      <c r="I660" s="393" t="str">
        <f t="shared" si="43"/>
        <v/>
      </c>
      <c r="J660" s="393" t="str">
        <f t="shared" si="44"/>
        <v/>
      </c>
      <c r="K660" s="393" t="str">
        <f t="shared" si="45"/>
        <v/>
      </c>
      <c r="O660" s="369" t="str">
        <v/>
      </c>
      <c r="S660" s="1" t="str">
        <v/>
      </c>
    </row>
    <row r="661" spans="1:19" x14ac:dyDescent="0.25">
      <c r="A661" s="369" t="str">
        <v/>
      </c>
      <c r="H661" s="393" t="str">
        <f t="shared" si="42"/>
        <v/>
      </c>
      <c r="I661" s="393" t="str">
        <f t="shared" si="43"/>
        <v/>
      </c>
      <c r="J661" s="393" t="str">
        <f t="shared" si="44"/>
        <v/>
      </c>
      <c r="K661" s="393" t="str">
        <f t="shared" si="45"/>
        <v/>
      </c>
      <c r="O661" s="369" t="str">
        <v/>
      </c>
      <c r="S661" s="1" t="str">
        <v/>
      </c>
    </row>
    <row r="662" spans="1:19" x14ac:dyDescent="0.25">
      <c r="A662" s="369" t="str">
        <v/>
      </c>
      <c r="H662" s="393" t="str">
        <f t="shared" si="42"/>
        <v/>
      </c>
      <c r="I662" s="393" t="str">
        <f t="shared" si="43"/>
        <v/>
      </c>
      <c r="J662" s="393" t="str">
        <f t="shared" si="44"/>
        <v/>
      </c>
      <c r="K662" s="393" t="str">
        <f t="shared" si="45"/>
        <v/>
      </c>
      <c r="O662" s="369" t="str">
        <v/>
      </c>
      <c r="S662" s="1" t="str">
        <v/>
      </c>
    </row>
    <row r="663" spans="1:19" x14ac:dyDescent="0.25">
      <c r="A663" s="369" t="str">
        <v/>
      </c>
      <c r="H663" s="393" t="str">
        <f t="shared" ref="H663:H726" si="46">IF($C663="","",ROUND((($B$2*$F663*($B$5/1000))/$B$6)*(1+IF($B$18="",0,$B$18)),2))</f>
        <v/>
      </c>
      <c r="I663" s="393" t="str">
        <f t="shared" ref="I663:I726" si="47">IF($C663="","",ROUND((($B$3*$F663*($B$5/1000))/$B$6)*(1+IF($B$18="",0,$B$18)),2))</f>
        <v/>
      </c>
      <c r="J663" s="393" t="str">
        <f t="shared" ref="J663:J726" si="48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49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</row>
    <row r="664" spans="1:19" x14ac:dyDescent="0.25">
      <c r="A664" s="369" t="str">
        <v/>
      </c>
      <c r="H664" s="393" t="str">
        <f t="shared" si="46"/>
        <v/>
      </c>
      <c r="I664" s="393" t="str">
        <f t="shared" si="47"/>
        <v/>
      </c>
      <c r="J664" s="393" t="str">
        <f t="shared" si="48"/>
        <v/>
      </c>
      <c r="K664" s="393" t="str">
        <f t="shared" si="49"/>
        <v/>
      </c>
      <c r="O664" s="369" t="str">
        <v/>
      </c>
      <c r="S664" s="1" t="str">
        <v/>
      </c>
    </row>
    <row r="665" spans="1:19" x14ac:dyDescent="0.25">
      <c r="A665" s="369" t="str">
        <v/>
      </c>
      <c r="H665" s="393" t="str">
        <f t="shared" si="46"/>
        <v/>
      </c>
      <c r="I665" s="393" t="str">
        <f t="shared" si="47"/>
        <v/>
      </c>
      <c r="J665" s="393" t="str">
        <f t="shared" si="48"/>
        <v/>
      </c>
      <c r="K665" s="393" t="str">
        <f t="shared" si="49"/>
        <v/>
      </c>
      <c r="O665" s="369" t="str">
        <v/>
      </c>
      <c r="S665" s="1" t="str">
        <v/>
      </c>
    </row>
    <row r="666" spans="1:19" x14ac:dyDescent="0.25">
      <c r="A666" s="369" t="str">
        <v/>
      </c>
      <c r="H666" s="393" t="str">
        <f t="shared" si="46"/>
        <v/>
      </c>
      <c r="I666" s="393" t="str">
        <f t="shared" si="47"/>
        <v/>
      </c>
      <c r="J666" s="393" t="str">
        <f t="shared" si="48"/>
        <v/>
      </c>
      <c r="K666" s="393" t="str">
        <f t="shared" si="49"/>
        <v/>
      </c>
      <c r="O666" s="369" t="str">
        <v/>
      </c>
      <c r="S666" s="1" t="str">
        <v/>
      </c>
    </row>
    <row r="667" spans="1:19" x14ac:dyDescent="0.25">
      <c r="A667" s="369" t="str">
        <v/>
      </c>
      <c r="H667" s="393" t="str">
        <f t="shared" si="46"/>
        <v/>
      </c>
      <c r="I667" s="393" t="str">
        <f t="shared" si="47"/>
        <v/>
      </c>
      <c r="J667" s="393" t="str">
        <f t="shared" si="48"/>
        <v/>
      </c>
      <c r="K667" s="393" t="str">
        <f t="shared" si="49"/>
        <v/>
      </c>
      <c r="O667" s="369" t="str">
        <v/>
      </c>
      <c r="S667" s="1" t="str">
        <v/>
      </c>
    </row>
    <row r="668" spans="1:19" x14ac:dyDescent="0.25">
      <c r="A668" s="369" t="str">
        <v/>
      </c>
      <c r="H668" s="393" t="str">
        <f t="shared" si="46"/>
        <v/>
      </c>
      <c r="I668" s="393" t="str">
        <f t="shared" si="47"/>
        <v/>
      </c>
      <c r="J668" s="393" t="str">
        <f t="shared" si="48"/>
        <v/>
      </c>
      <c r="K668" s="393" t="str">
        <f t="shared" si="49"/>
        <v/>
      </c>
      <c r="O668" s="369" t="str">
        <v/>
      </c>
      <c r="S668" s="1" t="str">
        <v/>
      </c>
    </row>
    <row r="669" spans="1:19" x14ac:dyDescent="0.25">
      <c r="A669" s="369" t="str">
        <v/>
      </c>
      <c r="H669" s="393" t="str">
        <f t="shared" si="46"/>
        <v/>
      </c>
      <c r="I669" s="393" t="str">
        <f t="shared" si="47"/>
        <v/>
      </c>
      <c r="J669" s="393" t="str">
        <f t="shared" si="48"/>
        <v/>
      </c>
      <c r="K669" s="393" t="str">
        <f t="shared" si="49"/>
        <v/>
      </c>
      <c r="O669" s="369" t="str">
        <v/>
      </c>
      <c r="S669" s="1" t="str">
        <v/>
      </c>
    </row>
    <row r="670" spans="1:19" x14ac:dyDescent="0.25">
      <c r="A670" s="369" t="str">
        <v/>
      </c>
      <c r="H670" s="393" t="str">
        <f t="shared" si="46"/>
        <v/>
      </c>
      <c r="I670" s="393" t="str">
        <f t="shared" si="47"/>
        <v/>
      </c>
      <c r="J670" s="393" t="str">
        <f t="shared" si="48"/>
        <v/>
      </c>
      <c r="K670" s="393" t="str">
        <f t="shared" si="49"/>
        <v/>
      </c>
      <c r="O670" s="369" t="str">
        <v/>
      </c>
      <c r="S670" s="1" t="str">
        <v/>
      </c>
    </row>
    <row r="671" spans="1:19" x14ac:dyDescent="0.25">
      <c r="A671" s="369" t="str">
        <v/>
      </c>
      <c r="H671" s="393" t="str">
        <f t="shared" si="46"/>
        <v/>
      </c>
      <c r="I671" s="393" t="str">
        <f t="shared" si="47"/>
        <v/>
      </c>
      <c r="J671" s="393" t="str">
        <f t="shared" si="48"/>
        <v/>
      </c>
      <c r="K671" s="393" t="str">
        <f t="shared" si="49"/>
        <v/>
      </c>
      <c r="O671" s="369" t="str">
        <v/>
      </c>
      <c r="S671" s="1" t="str">
        <v/>
      </c>
    </row>
    <row r="672" spans="1:19" x14ac:dyDescent="0.25">
      <c r="A672" s="369" t="str">
        <v/>
      </c>
      <c r="H672" s="393" t="str">
        <f t="shared" si="46"/>
        <v/>
      </c>
      <c r="I672" s="393" t="str">
        <f t="shared" si="47"/>
        <v/>
      </c>
      <c r="J672" s="393" t="str">
        <f t="shared" si="48"/>
        <v/>
      </c>
      <c r="K672" s="393" t="str">
        <f t="shared" si="49"/>
        <v/>
      </c>
      <c r="O672" s="369" t="str">
        <v/>
      </c>
      <c r="S672" s="1" t="str">
        <v/>
      </c>
    </row>
    <row r="673" spans="1:19" x14ac:dyDescent="0.25">
      <c r="A673" s="369" t="str">
        <v/>
      </c>
      <c r="H673" s="393" t="str">
        <f t="shared" si="46"/>
        <v/>
      </c>
      <c r="I673" s="393" t="str">
        <f t="shared" si="47"/>
        <v/>
      </c>
      <c r="J673" s="393" t="str">
        <f t="shared" si="48"/>
        <v/>
      </c>
      <c r="K673" s="393" t="str">
        <f t="shared" si="49"/>
        <v/>
      </c>
      <c r="O673" s="369" t="str">
        <v/>
      </c>
      <c r="S673" s="1" t="str">
        <v/>
      </c>
    </row>
    <row r="674" spans="1:19" x14ac:dyDescent="0.25">
      <c r="A674" s="369" t="str">
        <v/>
      </c>
      <c r="H674" s="393" t="str">
        <f t="shared" si="46"/>
        <v/>
      </c>
      <c r="I674" s="393" t="str">
        <f t="shared" si="47"/>
        <v/>
      </c>
      <c r="J674" s="393" t="str">
        <f t="shared" si="48"/>
        <v/>
      </c>
      <c r="K674" s="393" t="str">
        <f t="shared" si="49"/>
        <v/>
      </c>
      <c r="O674" s="369" t="str">
        <v/>
      </c>
      <c r="S674" s="1" t="str">
        <v/>
      </c>
    </row>
    <row r="675" spans="1:19" x14ac:dyDescent="0.25">
      <c r="A675" s="369" t="str">
        <v/>
      </c>
      <c r="H675" s="393" t="str">
        <f t="shared" si="46"/>
        <v/>
      </c>
      <c r="I675" s="393" t="str">
        <f t="shared" si="47"/>
        <v/>
      </c>
      <c r="J675" s="393" t="str">
        <f t="shared" si="48"/>
        <v/>
      </c>
      <c r="K675" s="393" t="str">
        <f t="shared" si="49"/>
        <v/>
      </c>
      <c r="O675" s="369" t="str">
        <v/>
      </c>
      <c r="S675" s="1" t="str">
        <v/>
      </c>
    </row>
    <row r="676" spans="1:19" x14ac:dyDescent="0.25">
      <c r="A676" s="369" t="str">
        <v/>
      </c>
      <c r="H676" s="393" t="str">
        <f t="shared" si="46"/>
        <v/>
      </c>
      <c r="I676" s="393" t="str">
        <f t="shared" si="47"/>
        <v/>
      </c>
      <c r="J676" s="393" t="str">
        <f t="shared" si="48"/>
        <v/>
      </c>
      <c r="K676" s="393" t="str">
        <f t="shared" si="49"/>
        <v/>
      </c>
      <c r="O676" s="369" t="str">
        <v/>
      </c>
      <c r="S676" s="1" t="str">
        <v/>
      </c>
    </row>
    <row r="677" spans="1:19" x14ac:dyDescent="0.25">
      <c r="A677" s="369" t="str">
        <v/>
      </c>
      <c r="H677" s="393" t="str">
        <f t="shared" si="46"/>
        <v/>
      </c>
      <c r="I677" s="393" t="str">
        <f t="shared" si="47"/>
        <v/>
      </c>
      <c r="J677" s="393" t="str">
        <f t="shared" si="48"/>
        <v/>
      </c>
      <c r="K677" s="393" t="str">
        <f t="shared" si="49"/>
        <v/>
      </c>
      <c r="O677" s="369" t="str">
        <v/>
      </c>
      <c r="S677" s="1" t="str">
        <v/>
      </c>
    </row>
    <row r="678" spans="1:19" x14ac:dyDescent="0.25">
      <c r="A678" s="369" t="str">
        <v/>
      </c>
      <c r="H678" s="393" t="str">
        <f t="shared" si="46"/>
        <v/>
      </c>
      <c r="I678" s="393" t="str">
        <f t="shared" si="47"/>
        <v/>
      </c>
      <c r="J678" s="393" t="str">
        <f t="shared" si="48"/>
        <v/>
      </c>
      <c r="K678" s="393" t="str">
        <f t="shared" si="49"/>
        <v/>
      </c>
      <c r="O678" s="369" t="str">
        <v/>
      </c>
      <c r="S678" s="1" t="str">
        <v/>
      </c>
    </row>
    <row r="679" spans="1:19" x14ac:dyDescent="0.25">
      <c r="A679" s="369" t="str">
        <v/>
      </c>
      <c r="H679" s="393" t="str">
        <f t="shared" si="46"/>
        <v/>
      </c>
      <c r="I679" s="393" t="str">
        <f t="shared" si="47"/>
        <v/>
      </c>
      <c r="J679" s="393" t="str">
        <f t="shared" si="48"/>
        <v/>
      </c>
      <c r="K679" s="393" t="str">
        <f t="shared" si="49"/>
        <v/>
      </c>
      <c r="O679" s="369" t="str">
        <v/>
      </c>
      <c r="S679" s="1" t="str">
        <v/>
      </c>
    </row>
    <row r="680" spans="1:19" x14ac:dyDescent="0.25">
      <c r="A680" s="369" t="str">
        <v/>
      </c>
      <c r="H680" s="393" t="str">
        <f t="shared" si="46"/>
        <v/>
      </c>
      <c r="I680" s="393" t="str">
        <f t="shared" si="47"/>
        <v/>
      </c>
      <c r="J680" s="393" t="str">
        <f t="shared" si="48"/>
        <v/>
      </c>
      <c r="K680" s="393" t="str">
        <f t="shared" si="49"/>
        <v/>
      </c>
      <c r="O680" s="369" t="str">
        <v/>
      </c>
      <c r="S680" s="1" t="str">
        <v/>
      </c>
    </row>
    <row r="681" spans="1:19" x14ac:dyDescent="0.25">
      <c r="A681" s="369" t="str">
        <v/>
      </c>
      <c r="H681" s="393" t="str">
        <f t="shared" si="46"/>
        <v/>
      </c>
      <c r="I681" s="393" t="str">
        <f t="shared" si="47"/>
        <v/>
      </c>
      <c r="J681" s="393" t="str">
        <f t="shared" si="48"/>
        <v/>
      </c>
      <c r="K681" s="393" t="str">
        <f t="shared" si="49"/>
        <v/>
      </c>
      <c r="O681" s="369" t="str">
        <v/>
      </c>
      <c r="S681" s="1" t="str">
        <v/>
      </c>
    </row>
    <row r="682" spans="1:19" x14ac:dyDescent="0.25">
      <c r="A682" s="369" t="str">
        <v/>
      </c>
      <c r="H682" s="393" t="str">
        <f t="shared" si="46"/>
        <v/>
      </c>
      <c r="I682" s="393" t="str">
        <f t="shared" si="47"/>
        <v/>
      </c>
      <c r="J682" s="393" t="str">
        <f t="shared" si="48"/>
        <v/>
      </c>
      <c r="K682" s="393" t="str">
        <f t="shared" si="49"/>
        <v/>
      </c>
      <c r="O682" s="369" t="str">
        <v/>
      </c>
      <c r="S682" s="1" t="str">
        <v/>
      </c>
    </row>
    <row r="683" spans="1:19" x14ac:dyDescent="0.25">
      <c r="A683" s="369" t="str">
        <v/>
      </c>
      <c r="H683" s="393" t="str">
        <f t="shared" si="46"/>
        <v/>
      </c>
      <c r="I683" s="393" t="str">
        <f t="shared" si="47"/>
        <v/>
      </c>
      <c r="J683" s="393" t="str">
        <f t="shared" si="48"/>
        <v/>
      </c>
      <c r="K683" s="393" t="str">
        <f t="shared" si="49"/>
        <v/>
      </c>
      <c r="O683" s="369" t="str">
        <v/>
      </c>
      <c r="S683" s="1" t="str">
        <v/>
      </c>
    </row>
    <row r="684" spans="1:19" x14ac:dyDescent="0.25">
      <c r="A684" s="369" t="str">
        <v/>
      </c>
      <c r="H684" s="393" t="str">
        <f t="shared" si="46"/>
        <v/>
      </c>
      <c r="I684" s="393" t="str">
        <f t="shared" si="47"/>
        <v/>
      </c>
      <c r="J684" s="393" t="str">
        <f t="shared" si="48"/>
        <v/>
      </c>
      <c r="K684" s="393" t="str">
        <f t="shared" si="49"/>
        <v/>
      </c>
      <c r="O684" s="369" t="str">
        <v/>
      </c>
      <c r="S684" s="1" t="str">
        <v/>
      </c>
    </row>
    <row r="685" spans="1:19" x14ac:dyDescent="0.25">
      <c r="A685" s="369" t="str">
        <v/>
      </c>
      <c r="H685" s="393" t="str">
        <f t="shared" si="46"/>
        <v/>
      </c>
      <c r="I685" s="393" t="str">
        <f t="shared" si="47"/>
        <v/>
      </c>
      <c r="J685" s="393" t="str">
        <f t="shared" si="48"/>
        <v/>
      </c>
      <c r="K685" s="393" t="str">
        <f t="shared" si="49"/>
        <v/>
      </c>
      <c r="O685" s="369" t="str">
        <v/>
      </c>
      <c r="S685" s="1" t="str">
        <v/>
      </c>
    </row>
    <row r="686" spans="1:19" x14ac:dyDescent="0.25">
      <c r="A686" s="369" t="str">
        <v/>
      </c>
      <c r="H686" s="393" t="str">
        <f t="shared" si="46"/>
        <v/>
      </c>
      <c r="I686" s="393" t="str">
        <f t="shared" si="47"/>
        <v/>
      </c>
      <c r="J686" s="393" t="str">
        <f t="shared" si="48"/>
        <v/>
      </c>
      <c r="K686" s="393" t="str">
        <f t="shared" si="49"/>
        <v/>
      </c>
      <c r="O686" s="369" t="str">
        <v/>
      </c>
      <c r="S686" s="1" t="str">
        <v/>
      </c>
    </row>
    <row r="687" spans="1:19" x14ac:dyDescent="0.25">
      <c r="A687" s="369" t="str">
        <v/>
      </c>
      <c r="H687" s="393" t="str">
        <f t="shared" si="46"/>
        <v/>
      </c>
      <c r="I687" s="393" t="str">
        <f t="shared" si="47"/>
        <v/>
      </c>
      <c r="J687" s="393" t="str">
        <f t="shared" si="48"/>
        <v/>
      </c>
      <c r="K687" s="393" t="str">
        <f t="shared" si="49"/>
        <v/>
      </c>
      <c r="O687" s="369" t="str">
        <v/>
      </c>
      <c r="S687" s="1" t="str">
        <v/>
      </c>
    </row>
    <row r="688" spans="1:19" x14ac:dyDescent="0.25">
      <c r="A688" s="369" t="str">
        <v/>
      </c>
      <c r="H688" s="393" t="str">
        <f t="shared" si="46"/>
        <v/>
      </c>
      <c r="I688" s="393" t="str">
        <f t="shared" si="47"/>
        <v/>
      </c>
      <c r="J688" s="393" t="str">
        <f t="shared" si="48"/>
        <v/>
      </c>
      <c r="K688" s="393" t="str">
        <f t="shared" si="49"/>
        <v/>
      </c>
      <c r="O688" s="369" t="str">
        <v/>
      </c>
      <c r="S688" s="1" t="str">
        <v/>
      </c>
    </row>
    <row r="689" spans="1:19" x14ac:dyDescent="0.25">
      <c r="A689" s="369" t="str">
        <v/>
      </c>
      <c r="H689" s="393" t="str">
        <f t="shared" si="46"/>
        <v/>
      </c>
      <c r="I689" s="393" t="str">
        <f t="shared" si="47"/>
        <v/>
      </c>
      <c r="J689" s="393" t="str">
        <f t="shared" si="48"/>
        <v/>
      </c>
      <c r="K689" s="393" t="str">
        <f t="shared" si="49"/>
        <v/>
      </c>
      <c r="O689" s="369" t="str">
        <v/>
      </c>
      <c r="S689" s="1" t="str">
        <v/>
      </c>
    </row>
    <row r="690" spans="1:19" x14ac:dyDescent="0.25">
      <c r="A690" s="369" t="str">
        <v/>
      </c>
      <c r="H690" s="393" t="str">
        <f t="shared" si="46"/>
        <v/>
      </c>
      <c r="I690" s="393" t="str">
        <f t="shared" si="47"/>
        <v/>
      </c>
      <c r="J690" s="393" t="str">
        <f t="shared" si="48"/>
        <v/>
      </c>
      <c r="K690" s="393" t="str">
        <f t="shared" si="49"/>
        <v/>
      </c>
      <c r="O690" s="369" t="str">
        <v/>
      </c>
      <c r="S690" s="1" t="str">
        <v/>
      </c>
    </row>
    <row r="691" spans="1:19" x14ac:dyDescent="0.25">
      <c r="A691" s="369" t="str">
        <v/>
      </c>
      <c r="H691" s="393" t="str">
        <f t="shared" si="46"/>
        <v/>
      </c>
      <c r="I691" s="393" t="str">
        <f t="shared" si="47"/>
        <v/>
      </c>
      <c r="J691" s="393" t="str">
        <f t="shared" si="48"/>
        <v/>
      </c>
      <c r="K691" s="393" t="str">
        <f t="shared" si="49"/>
        <v/>
      </c>
      <c r="O691" s="369" t="str">
        <v/>
      </c>
      <c r="S691" s="1" t="str">
        <v/>
      </c>
    </row>
    <row r="692" spans="1:19" x14ac:dyDescent="0.25">
      <c r="A692" s="369" t="str">
        <v/>
      </c>
      <c r="H692" s="393" t="str">
        <f t="shared" si="46"/>
        <v/>
      </c>
      <c r="I692" s="393" t="str">
        <f t="shared" si="47"/>
        <v/>
      </c>
      <c r="J692" s="393" t="str">
        <f t="shared" si="48"/>
        <v/>
      </c>
      <c r="K692" s="393" t="str">
        <f t="shared" si="49"/>
        <v/>
      </c>
      <c r="O692" s="369" t="str">
        <v/>
      </c>
      <c r="S692" s="1" t="str">
        <v/>
      </c>
    </row>
    <row r="693" spans="1:19" x14ac:dyDescent="0.25">
      <c r="A693" s="369" t="str">
        <v/>
      </c>
      <c r="H693" s="393" t="str">
        <f t="shared" si="46"/>
        <v/>
      </c>
      <c r="I693" s="393" t="str">
        <f t="shared" si="47"/>
        <v/>
      </c>
      <c r="J693" s="393" t="str">
        <f t="shared" si="48"/>
        <v/>
      </c>
      <c r="K693" s="393" t="str">
        <f t="shared" si="49"/>
        <v/>
      </c>
      <c r="O693" s="369" t="str">
        <v/>
      </c>
      <c r="S693" s="1" t="str">
        <v/>
      </c>
    </row>
    <row r="694" spans="1:19" x14ac:dyDescent="0.25">
      <c r="A694" s="369" t="str">
        <v/>
      </c>
      <c r="H694" s="393" t="str">
        <f t="shared" si="46"/>
        <v/>
      </c>
      <c r="I694" s="393" t="str">
        <f t="shared" si="47"/>
        <v/>
      </c>
      <c r="J694" s="393" t="str">
        <f t="shared" si="48"/>
        <v/>
      </c>
      <c r="K694" s="393" t="str">
        <f t="shared" si="49"/>
        <v/>
      </c>
      <c r="O694" s="369" t="str">
        <v/>
      </c>
      <c r="S694" s="1" t="str">
        <v/>
      </c>
    </row>
    <row r="695" spans="1:19" x14ac:dyDescent="0.25">
      <c r="A695" s="369" t="str">
        <v/>
      </c>
      <c r="H695" s="393" t="str">
        <f t="shared" si="46"/>
        <v/>
      </c>
      <c r="I695" s="393" t="str">
        <f t="shared" si="47"/>
        <v/>
      </c>
      <c r="J695" s="393" t="str">
        <f t="shared" si="48"/>
        <v/>
      </c>
      <c r="K695" s="393" t="str">
        <f t="shared" si="49"/>
        <v/>
      </c>
      <c r="O695" s="369" t="str">
        <v/>
      </c>
      <c r="S695" s="1" t="str">
        <v/>
      </c>
    </row>
    <row r="696" spans="1:19" x14ac:dyDescent="0.25">
      <c r="A696" s="369" t="str">
        <v/>
      </c>
      <c r="H696" s="393" t="str">
        <f t="shared" si="46"/>
        <v/>
      </c>
      <c r="I696" s="393" t="str">
        <f t="shared" si="47"/>
        <v/>
      </c>
      <c r="J696" s="393" t="str">
        <f t="shared" si="48"/>
        <v/>
      </c>
      <c r="K696" s="393" t="str">
        <f t="shared" si="49"/>
        <v/>
      </c>
      <c r="O696" s="369" t="str">
        <v/>
      </c>
      <c r="S696" s="1" t="str">
        <v/>
      </c>
    </row>
    <row r="697" spans="1:19" x14ac:dyDescent="0.25">
      <c r="A697" s="369" t="str">
        <v/>
      </c>
      <c r="H697" s="393" t="str">
        <f t="shared" si="46"/>
        <v/>
      </c>
      <c r="I697" s="393" t="str">
        <f t="shared" si="47"/>
        <v/>
      </c>
      <c r="J697" s="393" t="str">
        <f t="shared" si="48"/>
        <v/>
      </c>
      <c r="K697" s="393" t="str">
        <f t="shared" si="49"/>
        <v/>
      </c>
      <c r="O697" s="369" t="str">
        <v/>
      </c>
      <c r="S697" s="1" t="str">
        <v/>
      </c>
    </row>
    <row r="698" spans="1:19" x14ac:dyDescent="0.25">
      <c r="A698" s="369" t="str">
        <v/>
      </c>
      <c r="H698" s="393" t="str">
        <f t="shared" si="46"/>
        <v/>
      </c>
      <c r="I698" s="393" t="str">
        <f t="shared" si="47"/>
        <v/>
      </c>
      <c r="J698" s="393" t="str">
        <f t="shared" si="48"/>
        <v/>
      </c>
      <c r="K698" s="393" t="str">
        <f t="shared" si="49"/>
        <v/>
      </c>
      <c r="O698" s="369" t="str">
        <v/>
      </c>
      <c r="S698" s="1" t="str">
        <v/>
      </c>
    </row>
    <row r="699" spans="1:19" x14ac:dyDescent="0.25">
      <c r="A699" s="369" t="str">
        <v/>
      </c>
      <c r="H699" s="393" t="str">
        <f t="shared" si="46"/>
        <v/>
      </c>
      <c r="I699" s="393" t="str">
        <f t="shared" si="47"/>
        <v/>
      </c>
      <c r="J699" s="393" t="str">
        <f t="shared" si="48"/>
        <v/>
      </c>
      <c r="K699" s="393" t="str">
        <f t="shared" si="49"/>
        <v/>
      </c>
      <c r="O699" s="369" t="str">
        <v/>
      </c>
      <c r="S699" s="1" t="str">
        <v/>
      </c>
    </row>
    <row r="700" spans="1:19" x14ac:dyDescent="0.25">
      <c r="A700" s="369" t="str">
        <v/>
      </c>
      <c r="H700" s="393" t="str">
        <f t="shared" si="46"/>
        <v/>
      </c>
      <c r="I700" s="393" t="str">
        <f t="shared" si="47"/>
        <v/>
      </c>
      <c r="J700" s="393" t="str">
        <f t="shared" si="48"/>
        <v/>
      </c>
      <c r="K700" s="393" t="str">
        <f t="shared" si="49"/>
        <v/>
      </c>
      <c r="O700" s="369" t="str">
        <v/>
      </c>
      <c r="S700" s="1" t="str">
        <v/>
      </c>
    </row>
    <row r="701" spans="1:19" x14ac:dyDescent="0.25">
      <c r="A701" s="369" t="str">
        <v/>
      </c>
      <c r="H701" s="393" t="str">
        <f t="shared" si="46"/>
        <v/>
      </c>
      <c r="I701" s="393" t="str">
        <f t="shared" si="47"/>
        <v/>
      </c>
      <c r="J701" s="393" t="str">
        <f t="shared" si="48"/>
        <v/>
      </c>
      <c r="K701" s="393" t="str">
        <f t="shared" si="49"/>
        <v/>
      </c>
      <c r="O701" s="369" t="str">
        <v/>
      </c>
      <c r="S701" s="1" t="str">
        <v/>
      </c>
    </row>
    <row r="702" spans="1:19" x14ac:dyDescent="0.25">
      <c r="A702" s="369" t="str">
        <v/>
      </c>
      <c r="H702" s="393" t="str">
        <f t="shared" si="46"/>
        <v/>
      </c>
      <c r="I702" s="393" t="str">
        <f t="shared" si="47"/>
        <v/>
      </c>
      <c r="J702" s="393" t="str">
        <f t="shared" si="48"/>
        <v/>
      </c>
      <c r="K702" s="393" t="str">
        <f t="shared" si="49"/>
        <v/>
      </c>
      <c r="O702" s="369" t="str">
        <v/>
      </c>
      <c r="S702" s="1" t="str">
        <v/>
      </c>
    </row>
    <row r="703" spans="1:19" x14ac:dyDescent="0.25">
      <c r="A703" s="369" t="str">
        <v/>
      </c>
      <c r="H703" s="393" t="str">
        <f t="shared" si="46"/>
        <v/>
      </c>
      <c r="I703" s="393" t="str">
        <f t="shared" si="47"/>
        <v/>
      </c>
      <c r="J703" s="393" t="str">
        <f t="shared" si="48"/>
        <v/>
      </c>
      <c r="K703" s="393" t="str">
        <f t="shared" si="49"/>
        <v/>
      </c>
      <c r="O703" s="369" t="str">
        <v/>
      </c>
      <c r="S703" s="1" t="str">
        <v/>
      </c>
    </row>
    <row r="704" spans="1:19" x14ac:dyDescent="0.25">
      <c r="A704" s="369" t="str">
        <v/>
      </c>
      <c r="H704" s="393" t="str">
        <f t="shared" si="46"/>
        <v/>
      </c>
      <c r="I704" s="393" t="str">
        <f t="shared" si="47"/>
        <v/>
      </c>
      <c r="J704" s="393" t="str">
        <f t="shared" si="48"/>
        <v/>
      </c>
      <c r="K704" s="393" t="str">
        <f t="shared" si="49"/>
        <v/>
      </c>
      <c r="O704" s="369" t="str">
        <v/>
      </c>
      <c r="S704" s="1" t="str">
        <v/>
      </c>
    </row>
    <row r="705" spans="1:19" x14ac:dyDescent="0.25">
      <c r="A705" s="369" t="str">
        <v/>
      </c>
      <c r="H705" s="393" t="str">
        <f t="shared" si="46"/>
        <v/>
      </c>
      <c r="I705" s="393" t="str">
        <f t="shared" si="47"/>
        <v/>
      </c>
      <c r="J705" s="393" t="str">
        <f t="shared" si="48"/>
        <v/>
      </c>
      <c r="K705" s="393" t="str">
        <f t="shared" si="49"/>
        <v/>
      </c>
      <c r="O705" s="369" t="str">
        <v/>
      </c>
      <c r="S705" s="1" t="str">
        <v/>
      </c>
    </row>
    <row r="706" spans="1:19" x14ac:dyDescent="0.25">
      <c r="A706" s="369" t="str">
        <v/>
      </c>
      <c r="H706" s="393" t="str">
        <f t="shared" si="46"/>
        <v/>
      </c>
      <c r="I706" s="393" t="str">
        <f t="shared" si="47"/>
        <v/>
      </c>
      <c r="J706" s="393" t="str">
        <f t="shared" si="48"/>
        <v/>
      </c>
      <c r="K706" s="393" t="str">
        <f t="shared" si="49"/>
        <v/>
      </c>
      <c r="O706" s="369" t="str">
        <v/>
      </c>
      <c r="S706" s="1" t="str">
        <v/>
      </c>
    </row>
    <row r="707" spans="1:19" x14ac:dyDescent="0.25">
      <c r="A707" s="369" t="str">
        <v/>
      </c>
      <c r="H707" s="393" t="str">
        <f t="shared" si="46"/>
        <v/>
      </c>
      <c r="I707" s="393" t="str">
        <f t="shared" si="47"/>
        <v/>
      </c>
      <c r="J707" s="393" t="str">
        <f t="shared" si="48"/>
        <v/>
      </c>
      <c r="K707" s="393" t="str">
        <f t="shared" si="49"/>
        <v/>
      </c>
      <c r="O707" s="369" t="str">
        <v/>
      </c>
      <c r="S707" s="1" t="str">
        <v/>
      </c>
    </row>
    <row r="708" spans="1:19" x14ac:dyDescent="0.25">
      <c r="A708" s="369" t="str">
        <v/>
      </c>
      <c r="H708" s="393" t="str">
        <f t="shared" si="46"/>
        <v/>
      </c>
      <c r="I708" s="393" t="str">
        <f t="shared" si="47"/>
        <v/>
      </c>
      <c r="J708" s="393" t="str">
        <f t="shared" si="48"/>
        <v/>
      </c>
      <c r="K708" s="393" t="str">
        <f t="shared" si="49"/>
        <v/>
      </c>
      <c r="O708" s="369" t="str">
        <v/>
      </c>
      <c r="S708" s="1" t="str">
        <v/>
      </c>
    </row>
    <row r="709" spans="1:19" x14ac:dyDescent="0.25">
      <c r="A709" s="369" t="str">
        <v/>
      </c>
      <c r="H709" s="393" t="str">
        <f t="shared" si="46"/>
        <v/>
      </c>
      <c r="I709" s="393" t="str">
        <f t="shared" si="47"/>
        <v/>
      </c>
      <c r="J709" s="393" t="str">
        <f t="shared" si="48"/>
        <v/>
      </c>
      <c r="K709" s="393" t="str">
        <f t="shared" si="49"/>
        <v/>
      </c>
      <c r="O709" s="369" t="str">
        <v/>
      </c>
      <c r="S709" s="1" t="str">
        <v/>
      </c>
    </row>
    <row r="710" spans="1:19" x14ac:dyDescent="0.25">
      <c r="A710" s="369" t="str">
        <v/>
      </c>
      <c r="H710" s="393" t="str">
        <f t="shared" si="46"/>
        <v/>
      </c>
      <c r="I710" s="393" t="str">
        <f t="shared" si="47"/>
        <v/>
      </c>
      <c r="J710" s="393" t="str">
        <f t="shared" si="48"/>
        <v/>
      </c>
      <c r="K710" s="393" t="str">
        <f t="shared" si="49"/>
        <v/>
      </c>
      <c r="O710" s="369" t="str">
        <v/>
      </c>
      <c r="S710" s="1" t="str">
        <v/>
      </c>
    </row>
    <row r="711" spans="1:19" x14ac:dyDescent="0.25">
      <c r="A711" s="369" t="str">
        <v/>
      </c>
      <c r="H711" s="393" t="str">
        <f t="shared" si="46"/>
        <v/>
      </c>
      <c r="I711" s="393" t="str">
        <f t="shared" si="47"/>
        <v/>
      </c>
      <c r="J711" s="393" t="str">
        <f t="shared" si="48"/>
        <v/>
      </c>
      <c r="K711" s="393" t="str">
        <f t="shared" si="49"/>
        <v/>
      </c>
      <c r="O711" s="369" t="str">
        <v/>
      </c>
      <c r="S711" s="1" t="str">
        <v/>
      </c>
    </row>
    <row r="712" spans="1:19" x14ac:dyDescent="0.25">
      <c r="A712" s="369" t="str">
        <v/>
      </c>
      <c r="H712" s="393" t="str">
        <f t="shared" si="46"/>
        <v/>
      </c>
      <c r="I712" s="393" t="str">
        <f t="shared" si="47"/>
        <v/>
      </c>
      <c r="J712" s="393" t="str">
        <f t="shared" si="48"/>
        <v/>
      </c>
      <c r="K712" s="393" t="str">
        <f t="shared" si="49"/>
        <v/>
      </c>
      <c r="O712" s="369" t="str">
        <v/>
      </c>
      <c r="S712" s="1" t="str">
        <v/>
      </c>
    </row>
    <row r="713" spans="1:19" x14ac:dyDescent="0.25">
      <c r="A713" s="369" t="str">
        <v/>
      </c>
      <c r="H713" s="393" t="str">
        <f t="shared" si="46"/>
        <v/>
      </c>
      <c r="I713" s="393" t="str">
        <f t="shared" si="47"/>
        <v/>
      </c>
      <c r="J713" s="393" t="str">
        <f t="shared" si="48"/>
        <v/>
      </c>
      <c r="K713" s="393" t="str">
        <f t="shared" si="49"/>
        <v/>
      </c>
      <c r="O713" s="369" t="str">
        <v/>
      </c>
      <c r="S713" s="1" t="str">
        <v/>
      </c>
    </row>
    <row r="714" spans="1:19" x14ac:dyDescent="0.25">
      <c r="A714" s="369" t="str">
        <v/>
      </c>
      <c r="H714" s="393" t="str">
        <f t="shared" si="46"/>
        <v/>
      </c>
      <c r="I714" s="393" t="str">
        <f t="shared" si="47"/>
        <v/>
      </c>
      <c r="J714" s="393" t="str">
        <f t="shared" si="48"/>
        <v/>
      </c>
      <c r="K714" s="393" t="str">
        <f t="shared" si="49"/>
        <v/>
      </c>
      <c r="O714" s="369" t="str">
        <v/>
      </c>
      <c r="S714" s="1" t="str">
        <v/>
      </c>
    </row>
    <row r="715" spans="1:19" x14ac:dyDescent="0.25">
      <c r="A715" s="369" t="str">
        <v/>
      </c>
      <c r="H715" s="393" t="str">
        <f t="shared" si="46"/>
        <v/>
      </c>
      <c r="I715" s="393" t="str">
        <f t="shared" si="47"/>
        <v/>
      </c>
      <c r="J715" s="393" t="str">
        <f t="shared" si="48"/>
        <v/>
      </c>
      <c r="K715" s="393" t="str">
        <f t="shared" si="49"/>
        <v/>
      </c>
      <c r="O715" s="369" t="str">
        <v/>
      </c>
      <c r="S715" s="1" t="str">
        <v/>
      </c>
    </row>
    <row r="716" spans="1:19" x14ac:dyDescent="0.25">
      <c r="A716" s="369" t="str">
        <v/>
      </c>
      <c r="H716" s="393" t="str">
        <f t="shared" si="46"/>
        <v/>
      </c>
      <c r="I716" s="393" t="str">
        <f t="shared" si="47"/>
        <v/>
      </c>
      <c r="J716" s="393" t="str">
        <f t="shared" si="48"/>
        <v/>
      </c>
      <c r="K716" s="393" t="str">
        <f t="shared" si="49"/>
        <v/>
      </c>
      <c r="O716" s="369" t="str">
        <v/>
      </c>
      <c r="S716" s="1" t="str">
        <v/>
      </c>
    </row>
    <row r="717" spans="1:19" x14ac:dyDescent="0.25">
      <c r="A717" s="369" t="str">
        <v/>
      </c>
      <c r="H717" s="393" t="str">
        <f t="shared" si="46"/>
        <v/>
      </c>
      <c r="I717" s="393" t="str">
        <f t="shared" si="47"/>
        <v/>
      </c>
      <c r="J717" s="393" t="str">
        <f t="shared" si="48"/>
        <v/>
      </c>
      <c r="K717" s="393" t="str">
        <f t="shared" si="49"/>
        <v/>
      </c>
      <c r="O717" s="369" t="str">
        <v/>
      </c>
      <c r="S717" s="1" t="str">
        <v/>
      </c>
    </row>
    <row r="718" spans="1:19" x14ac:dyDescent="0.25">
      <c r="A718" s="369" t="str">
        <v/>
      </c>
      <c r="H718" s="393" t="str">
        <f t="shared" si="46"/>
        <v/>
      </c>
      <c r="I718" s="393" t="str">
        <f t="shared" si="47"/>
        <v/>
      </c>
      <c r="J718" s="393" t="str">
        <f t="shared" si="48"/>
        <v/>
      </c>
      <c r="K718" s="393" t="str">
        <f t="shared" si="49"/>
        <v/>
      </c>
      <c r="O718" s="369" t="str">
        <v/>
      </c>
      <c r="S718" s="1" t="str">
        <v/>
      </c>
    </row>
    <row r="719" spans="1:19" x14ac:dyDescent="0.25">
      <c r="A719" s="369" t="str">
        <v/>
      </c>
      <c r="H719" s="393" t="str">
        <f t="shared" si="46"/>
        <v/>
      </c>
      <c r="I719" s="393" t="str">
        <f t="shared" si="47"/>
        <v/>
      </c>
      <c r="J719" s="393" t="str">
        <f t="shared" si="48"/>
        <v/>
      </c>
      <c r="K719" s="393" t="str">
        <f t="shared" si="49"/>
        <v/>
      </c>
      <c r="O719" s="369" t="str">
        <v/>
      </c>
      <c r="S719" s="1" t="str">
        <v/>
      </c>
    </row>
    <row r="720" spans="1:19" x14ac:dyDescent="0.25">
      <c r="A720" s="369" t="str">
        <v/>
      </c>
      <c r="H720" s="393" t="str">
        <f t="shared" si="46"/>
        <v/>
      </c>
      <c r="I720" s="393" t="str">
        <f t="shared" si="47"/>
        <v/>
      </c>
      <c r="J720" s="393" t="str">
        <f t="shared" si="48"/>
        <v/>
      </c>
      <c r="K720" s="393" t="str">
        <f t="shared" si="49"/>
        <v/>
      </c>
      <c r="O720" s="369" t="str">
        <v/>
      </c>
      <c r="S720" s="1" t="str">
        <v/>
      </c>
    </row>
    <row r="721" spans="1:19" x14ac:dyDescent="0.25">
      <c r="A721" s="369" t="str">
        <v/>
      </c>
      <c r="H721" s="393" t="str">
        <f t="shared" si="46"/>
        <v/>
      </c>
      <c r="I721" s="393" t="str">
        <f t="shared" si="47"/>
        <v/>
      </c>
      <c r="J721" s="393" t="str">
        <f t="shared" si="48"/>
        <v/>
      </c>
      <c r="K721" s="393" t="str">
        <f t="shared" si="49"/>
        <v/>
      </c>
      <c r="O721" s="369" t="str">
        <v/>
      </c>
      <c r="S721" s="1" t="str">
        <v/>
      </c>
    </row>
    <row r="722" spans="1:19" x14ac:dyDescent="0.25">
      <c r="A722" s="369" t="str">
        <v/>
      </c>
      <c r="H722" s="393" t="str">
        <f t="shared" si="46"/>
        <v/>
      </c>
      <c r="I722" s="393" t="str">
        <f t="shared" si="47"/>
        <v/>
      </c>
      <c r="J722" s="393" t="str">
        <f t="shared" si="48"/>
        <v/>
      </c>
      <c r="K722" s="393" t="str">
        <f t="shared" si="49"/>
        <v/>
      </c>
      <c r="O722" s="369" t="str">
        <v/>
      </c>
      <c r="S722" s="1" t="str">
        <v/>
      </c>
    </row>
    <row r="723" spans="1:19" x14ac:dyDescent="0.25">
      <c r="A723" s="369" t="str">
        <v/>
      </c>
      <c r="H723" s="393" t="str">
        <f t="shared" si="46"/>
        <v/>
      </c>
      <c r="I723" s="393" t="str">
        <f t="shared" si="47"/>
        <v/>
      </c>
      <c r="J723" s="393" t="str">
        <f t="shared" si="48"/>
        <v/>
      </c>
      <c r="K723" s="393" t="str">
        <f t="shared" si="49"/>
        <v/>
      </c>
      <c r="O723" s="369" t="str">
        <v/>
      </c>
      <c r="S723" s="1" t="str">
        <v/>
      </c>
    </row>
    <row r="724" spans="1:19" x14ac:dyDescent="0.25">
      <c r="A724" s="369" t="str">
        <v/>
      </c>
      <c r="H724" s="393" t="str">
        <f t="shared" si="46"/>
        <v/>
      </c>
      <c r="I724" s="393" t="str">
        <f t="shared" si="47"/>
        <v/>
      </c>
      <c r="J724" s="393" t="str">
        <f t="shared" si="48"/>
        <v/>
      </c>
      <c r="K724" s="393" t="str">
        <f t="shared" si="49"/>
        <v/>
      </c>
      <c r="O724" s="369" t="str">
        <v/>
      </c>
      <c r="S724" s="1" t="str">
        <v/>
      </c>
    </row>
    <row r="725" spans="1:19" x14ac:dyDescent="0.25">
      <c r="A725" s="369" t="str">
        <v/>
      </c>
      <c r="H725" s="393" t="str">
        <f t="shared" si="46"/>
        <v/>
      </c>
      <c r="I725" s="393" t="str">
        <f t="shared" si="47"/>
        <v/>
      </c>
      <c r="J725" s="393" t="str">
        <f t="shared" si="48"/>
        <v/>
      </c>
      <c r="K725" s="393" t="str">
        <f t="shared" si="49"/>
        <v/>
      </c>
      <c r="O725" s="369" t="str">
        <v/>
      </c>
      <c r="S725" s="1" t="str">
        <v/>
      </c>
    </row>
    <row r="726" spans="1:19" x14ac:dyDescent="0.25">
      <c r="A726" s="369" t="str">
        <v/>
      </c>
      <c r="H726" s="393" t="str">
        <f t="shared" si="46"/>
        <v/>
      </c>
      <c r="I726" s="393" t="str">
        <f t="shared" si="47"/>
        <v/>
      </c>
      <c r="J726" s="393" t="str">
        <f t="shared" si="48"/>
        <v/>
      </c>
      <c r="K726" s="393" t="str">
        <f t="shared" si="49"/>
        <v/>
      </c>
      <c r="O726" s="369" t="str">
        <v/>
      </c>
      <c r="S726" s="1" t="str">
        <v/>
      </c>
    </row>
    <row r="727" spans="1:19" x14ac:dyDescent="0.25">
      <c r="A727" s="369" t="str">
        <v/>
      </c>
      <c r="H727" s="393" t="str">
        <f t="shared" ref="H727:H790" si="50">IF($C727="","",ROUND((($B$2*$F727*($B$5/1000))/$B$6)*(1+IF($B$18="",0,$B$18)),2))</f>
        <v/>
      </c>
      <c r="I727" s="393" t="str">
        <f t="shared" ref="I727:I790" si="51">IF($C727="","",ROUND((($B$3*$F727*($B$5/1000))/$B$6)*(1+IF($B$18="",0,$B$18)),2))</f>
        <v/>
      </c>
      <c r="J727" s="393" t="str">
        <f t="shared" ref="J727:J790" si="5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5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</row>
    <row r="728" spans="1:19" x14ac:dyDescent="0.25">
      <c r="A728" s="369" t="str">
        <v/>
      </c>
      <c r="H728" s="393" t="str">
        <f t="shared" si="50"/>
        <v/>
      </c>
      <c r="I728" s="393" t="str">
        <f t="shared" si="51"/>
        <v/>
      </c>
      <c r="J728" s="393" t="str">
        <f t="shared" si="52"/>
        <v/>
      </c>
      <c r="K728" s="393" t="str">
        <f t="shared" si="53"/>
        <v/>
      </c>
      <c r="O728" s="369" t="str">
        <v/>
      </c>
      <c r="S728" s="1" t="str">
        <v/>
      </c>
    </row>
    <row r="729" spans="1:19" x14ac:dyDescent="0.25">
      <c r="A729" s="369" t="str">
        <v/>
      </c>
      <c r="H729" s="393" t="str">
        <f t="shared" si="50"/>
        <v/>
      </c>
      <c r="I729" s="393" t="str">
        <f t="shared" si="51"/>
        <v/>
      </c>
      <c r="J729" s="393" t="str">
        <f t="shared" si="52"/>
        <v/>
      </c>
      <c r="K729" s="393" t="str">
        <f t="shared" si="53"/>
        <v/>
      </c>
      <c r="O729" s="369" t="str">
        <v/>
      </c>
      <c r="S729" s="1" t="str">
        <v/>
      </c>
    </row>
    <row r="730" spans="1:19" x14ac:dyDescent="0.25">
      <c r="A730" s="369" t="str">
        <v/>
      </c>
      <c r="H730" s="393" t="str">
        <f t="shared" si="50"/>
        <v/>
      </c>
      <c r="I730" s="393" t="str">
        <f t="shared" si="51"/>
        <v/>
      </c>
      <c r="J730" s="393" t="str">
        <f t="shared" si="52"/>
        <v/>
      </c>
      <c r="K730" s="393" t="str">
        <f t="shared" si="53"/>
        <v/>
      </c>
      <c r="O730" s="369" t="str">
        <v/>
      </c>
      <c r="S730" s="1" t="str">
        <v/>
      </c>
    </row>
    <row r="731" spans="1:19" x14ac:dyDescent="0.25">
      <c r="A731" s="369" t="str">
        <v/>
      </c>
      <c r="H731" s="393" t="str">
        <f t="shared" si="50"/>
        <v/>
      </c>
      <c r="I731" s="393" t="str">
        <f t="shared" si="51"/>
        <v/>
      </c>
      <c r="J731" s="393" t="str">
        <f t="shared" si="52"/>
        <v/>
      </c>
      <c r="K731" s="393" t="str">
        <f t="shared" si="53"/>
        <v/>
      </c>
      <c r="O731" s="369" t="str">
        <v/>
      </c>
      <c r="S731" s="1" t="str">
        <v/>
      </c>
    </row>
    <row r="732" spans="1:19" x14ac:dyDescent="0.25">
      <c r="A732" s="369" t="str">
        <v/>
      </c>
      <c r="H732" s="393" t="str">
        <f t="shared" si="50"/>
        <v/>
      </c>
      <c r="I732" s="393" t="str">
        <f t="shared" si="51"/>
        <v/>
      </c>
      <c r="J732" s="393" t="str">
        <f t="shared" si="52"/>
        <v/>
      </c>
      <c r="K732" s="393" t="str">
        <f t="shared" si="53"/>
        <v/>
      </c>
      <c r="O732" s="369" t="str">
        <v/>
      </c>
      <c r="S732" s="1" t="str">
        <v/>
      </c>
    </row>
    <row r="733" spans="1:19" x14ac:dyDescent="0.25">
      <c r="A733" s="369" t="str">
        <v/>
      </c>
      <c r="H733" s="393" t="str">
        <f t="shared" si="50"/>
        <v/>
      </c>
      <c r="I733" s="393" t="str">
        <f t="shared" si="51"/>
        <v/>
      </c>
      <c r="J733" s="393" t="str">
        <f t="shared" si="52"/>
        <v/>
      </c>
      <c r="K733" s="393" t="str">
        <f t="shared" si="53"/>
        <v/>
      </c>
      <c r="O733" s="369" t="str">
        <v/>
      </c>
      <c r="S733" s="1" t="str">
        <v/>
      </c>
    </row>
    <row r="734" spans="1:19" x14ac:dyDescent="0.25">
      <c r="A734" s="369" t="str">
        <v/>
      </c>
      <c r="H734" s="393" t="str">
        <f t="shared" si="50"/>
        <v/>
      </c>
      <c r="I734" s="393" t="str">
        <f t="shared" si="51"/>
        <v/>
      </c>
      <c r="J734" s="393" t="str">
        <f t="shared" si="52"/>
        <v/>
      </c>
      <c r="K734" s="393" t="str">
        <f t="shared" si="53"/>
        <v/>
      </c>
      <c r="O734" s="369" t="str">
        <v/>
      </c>
      <c r="S734" s="1" t="str">
        <v/>
      </c>
    </row>
    <row r="735" spans="1:19" x14ac:dyDescent="0.25">
      <c r="A735" s="369" t="str">
        <v/>
      </c>
      <c r="H735" s="393" t="str">
        <f t="shared" si="50"/>
        <v/>
      </c>
      <c r="I735" s="393" t="str">
        <f t="shared" si="51"/>
        <v/>
      </c>
      <c r="J735" s="393" t="str">
        <f t="shared" si="52"/>
        <v/>
      </c>
      <c r="K735" s="393" t="str">
        <f t="shared" si="53"/>
        <v/>
      </c>
      <c r="O735" s="369" t="str">
        <v/>
      </c>
      <c r="S735" s="1" t="str">
        <v/>
      </c>
    </row>
    <row r="736" spans="1:19" x14ac:dyDescent="0.25">
      <c r="A736" s="369" t="str">
        <v/>
      </c>
      <c r="H736" s="393" t="str">
        <f t="shared" si="50"/>
        <v/>
      </c>
      <c r="I736" s="393" t="str">
        <f t="shared" si="51"/>
        <v/>
      </c>
      <c r="J736" s="393" t="str">
        <f t="shared" si="52"/>
        <v/>
      </c>
      <c r="K736" s="393" t="str">
        <f t="shared" si="53"/>
        <v/>
      </c>
      <c r="O736" s="369" t="str">
        <v/>
      </c>
      <c r="S736" s="1" t="str">
        <v/>
      </c>
    </row>
    <row r="737" spans="1:19" x14ac:dyDescent="0.25">
      <c r="A737" s="369" t="str">
        <v/>
      </c>
      <c r="H737" s="393" t="str">
        <f t="shared" si="50"/>
        <v/>
      </c>
      <c r="I737" s="393" t="str">
        <f t="shared" si="51"/>
        <v/>
      </c>
      <c r="J737" s="393" t="str">
        <f t="shared" si="52"/>
        <v/>
      </c>
      <c r="K737" s="393" t="str">
        <f t="shared" si="53"/>
        <v/>
      </c>
      <c r="O737" s="369" t="str">
        <v/>
      </c>
      <c r="S737" s="1" t="str">
        <v/>
      </c>
    </row>
    <row r="738" spans="1:19" x14ac:dyDescent="0.25">
      <c r="A738" s="369" t="str">
        <v/>
      </c>
      <c r="H738" s="393" t="str">
        <f t="shared" si="50"/>
        <v/>
      </c>
      <c r="I738" s="393" t="str">
        <f t="shared" si="51"/>
        <v/>
      </c>
      <c r="J738" s="393" t="str">
        <f t="shared" si="52"/>
        <v/>
      </c>
      <c r="K738" s="393" t="str">
        <f t="shared" si="53"/>
        <v/>
      </c>
      <c r="O738" s="369" t="str">
        <v/>
      </c>
      <c r="S738" s="1" t="str">
        <v/>
      </c>
    </row>
    <row r="739" spans="1:19" x14ac:dyDescent="0.25">
      <c r="A739" s="369" t="str">
        <v/>
      </c>
      <c r="H739" s="393" t="str">
        <f t="shared" si="50"/>
        <v/>
      </c>
      <c r="I739" s="393" t="str">
        <f t="shared" si="51"/>
        <v/>
      </c>
      <c r="J739" s="393" t="str">
        <f t="shared" si="52"/>
        <v/>
      </c>
      <c r="K739" s="393" t="str">
        <f t="shared" si="53"/>
        <v/>
      </c>
      <c r="O739" s="369" t="str">
        <v/>
      </c>
      <c r="S739" s="1" t="str">
        <v/>
      </c>
    </row>
    <row r="740" spans="1:19" x14ac:dyDescent="0.25">
      <c r="A740" s="369" t="str">
        <v/>
      </c>
      <c r="H740" s="393" t="str">
        <f t="shared" si="50"/>
        <v/>
      </c>
      <c r="I740" s="393" t="str">
        <f t="shared" si="51"/>
        <v/>
      </c>
      <c r="J740" s="393" t="str">
        <f t="shared" si="52"/>
        <v/>
      </c>
      <c r="K740" s="393" t="str">
        <f t="shared" si="53"/>
        <v/>
      </c>
      <c r="O740" s="369" t="str">
        <v/>
      </c>
      <c r="S740" s="1" t="str">
        <v/>
      </c>
    </row>
    <row r="741" spans="1:19" x14ac:dyDescent="0.25">
      <c r="A741" s="369" t="str">
        <v/>
      </c>
      <c r="H741" s="393" t="str">
        <f t="shared" si="50"/>
        <v/>
      </c>
      <c r="I741" s="393" t="str">
        <f t="shared" si="51"/>
        <v/>
      </c>
      <c r="J741" s="393" t="str">
        <f t="shared" si="52"/>
        <v/>
      </c>
      <c r="K741" s="393" t="str">
        <f t="shared" si="53"/>
        <v/>
      </c>
      <c r="O741" s="369" t="str">
        <v/>
      </c>
      <c r="S741" s="1" t="str">
        <v/>
      </c>
    </row>
    <row r="742" spans="1:19" x14ac:dyDescent="0.25">
      <c r="A742" s="369" t="str">
        <v/>
      </c>
      <c r="H742" s="393" t="str">
        <f t="shared" si="50"/>
        <v/>
      </c>
      <c r="I742" s="393" t="str">
        <f t="shared" si="51"/>
        <v/>
      </c>
      <c r="J742" s="393" t="str">
        <f t="shared" si="52"/>
        <v/>
      </c>
      <c r="K742" s="393" t="str">
        <f t="shared" si="53"/>
        <v/>
      </c>
      <c r="O742" s="369" t="str">
        <v/>
      </c>
      <c r="S742" s="1" t="str">
        <v/>
      </c>
    </row>
    <row r="743" spans="1:19" x14ac:dyDescent="0.25">
      <c r="A743" s="369" t="str">
        <v/>
      </c>
      <c r="H743" s="393" t="str">
        <f t="shared" si="50"/>
        <v/>
      </c>
      <c r="I743" s="393" t="str">
        <f t="shared" si="51"/>
        <v/>
      </c>
      <c r="J743" s="393" t="str">
        <f t="shared" si="52"/>
        <v/>
      </c>
      <c r="K743" s="393" t="str">
        <f t="shared" si="53"/>
        <v/>
      </c>
      <c r="O743" s="369" t="str">
        <v/>
      </c>
      <c r="S743" s="1" t="str">
        <v/>
      </c>
    </row>
    <row r="744" spans="1:19" x14ac:dyDescent="0.25">
      <c r="A744" s="369" t="str">
        <v/>
      </c>
      <c r="H744" s="393" t="str">
        <f t="shared" si="50"/>
        <v/>
      </c>
      <c r="I744" s="393" t="str">
        <f t="shared" si="51"/>
        <v/>
      </c>
      <c r="J744" s="393" t="str">
        <f t="shared" si="52"/>
        <v/>
      </c>
      <c r="K744" s="393" t="str">
        <f t="shared" si="53"/>
        <v/>
      </c>
      <c r="O744" s="369" t="str">
        <v/>
      </c>
      <c r="S744" s="1" t="str">
        <v/>
      </c>
    </row>
    <row r="745" spans="1:19" x14ac:dyDescent="0.25">
      <c r="A745" s="369" t="str">
        <v/>
      </c>
      <c r="H745" s="393" t="str">
        <f t="shared" si="50"/>
        <v/>
      </c>
      <c r="I745" s="393" t="str">
        <f t="shared" si="51"/>
        <v/>
      </c>
      <c r="J745" s="393" t="str">
        <f t="shared" si="52"/>
        <v/>
      </c>
      <c r="K745" s="393" t="str">
        <f t="shared" si="53"/>
        <v/>
      </c>
      <c r="O745" s="369" t="str">
        <v/>
      </c>
      <c r="S745" s="1" t="str">
        <v/>
      </c>
    </row>
    <row r="746" spans="1:19" x14ac:dyDescent="0.25">
      <c r="A746" s="369" t="str">
        <v/>
      </c>
      <c r="H746" s="393" t="str">
        <f t="shared" si="50"/>
        <v/>
      </c>
      <c r="I746" s="393" t="str">
        <f t="shared" si="51"/>
        <v/>
      </c>
      <c r="J746" s="393" t="str">
        <f t="shared" si="52"/>
        <v/>
      </c>
      <c r="K746" s="393" t="str">
        <f t="shared" si="53"/>
        <v/>
      </c>
      <c r="O746" s="369" t="str">
        <v/>
      </c>
      <c r="S746" s="1" t="str">
        <v/>
      </c>
    </row>
    <row r="747" spans="1:19" x14ac:dyDescent="0.25">
      <c r="A747" s="369" t="str">
        <v/>
      </c>
      <c r="H747" s="393" t="str">
        <f t="shared" si="50"/>
        <v/>
      </c>
      <c r="I747" s="393" t="str">
        <f t="shared" si="51"/>
        <v/>
      </c>
      <c r="J747" s="393" t="str">
        <f t="shared" si="52"/>
        <v/>
      </c>
      <c r="K747" s="393" t="str">
        <f t="shared" si="53"/>
        <v/>
      </c>
      <c r="O747" s="369" t="str">
        <v/>
      </c>
      <c r="S747" s="1" t="str">
        <v/>
      </c>
    </row>
    <row r="748" spans="1:19" x14ac:dyDescent="0.25">
      <c r="A748" s="369" t="str">
        <v/>
      </c>
      <c r="H748" s="393" t="str">
        <f t="shared" si="50"/>
        <v/>
      </c>
      <c r="I748" s="393" t="str">
        <f t="shared" si="51"/>
        <v/>
      </c>
      <c r="J748" s="393" t="str">
        <f t="shared" si="52"/>
        <v/>
      </c>
      <c r="K748" s="393" t="str">
        <f t="shared" si="53"/>
        <v/>
      </c>
      <c r="O748" s="369" t="str">
        <v/>
      </c>
      <c r="S748" s="1" t="str">
        <v/>
      </c>
    </row>
    <row r="749" spans="1:19" x14ac:dyDescent="0.25">
      <c r="A749" s="369" t="str">
        <v/>
      </c>
      <c r="H749" s="393" t="str">
        <f t="shared" si="50"/>
        <v/>
      </c>
      <c r="I749" s="393" t="str">
        <f t="shared" si="51"/>
        <v/>
      </c>
      <c r="J749" s="393" t="str">
        <f t="shared" si="52"/>
        <v/>
      </c>
      <c r="K749" s="393" t="str">
        <f t="shared" si="53"/>
        <v/>
      </c>
      <c r="O749" s="369" t="str">
        <v/>
      </c>
      <c r="S749" s="1" t="str">
        <v/>
      </c>
    </row>
    <row r="750" spans="1:19" x14ac:dyDescent="0.25">
      <c r="A750" s="369" t="str">
        <v/>
      </c>
      <c r="H750" s="393" t="str">
        <f t="shared" si="50"/>
        <v/>
      </c>
      <c r="I750" s="393" t="str">
        <f t="shared" si="51"/>
        <v/>
      </c>
      <c r="J750" s="393" t="str">
        <f t="shared" si="52"/>
        <v/>
      </c>
      <c r="K750" s="393" t="str">
        <f t="shared" si="53"/>
        <v/>
      </c>
      <c r="O750" s="369" t="str">
        <v/>
      </c>
      <c r="S750" s="1" t="str">
        <v/>
      </c>
    </row>
    <row r="751" spans="1:19" x14ac:dyDescent="0.25">
      <c r="A751" s="369" t="str">
        <v/>
      </c>
      <c r="H751" s="393" t="str">
        <f t="shared" si="50"/>
        <v/>
      </c>
      <c r="I751" s="393" t="str">
        <f t="shared" si="51"/>
        <v/>
      </c>
      <c r="J751" s="393" t="str">
        <f t="shared" si="52"/>
        <v/>
      </c>
      <c r="K751" s="393" t="str">
        <f t="shared" si="53"/>
        <v/>
      </c>
      <c r="O751" s="369" t="str">
        <v/>
      </c>
      <c r="S751" s="1" t="str">
        <v/>
      </c>
    </row>
    <row r="752" spans="1:19" x14ac:dyDescent="0.25">
      <c r="A752" s="369" t="str">
        <v/>
      </c>
      <c r="H752" s="393" t="str">
        <f t="shared" si="50"/>
        <v/>
      </c>
      <c r="I752" s="393" t="str">
        <f t="shared" si="51"/>
        <v/>
      </c>
      <c r="J752" s="393" t="str">
        <f t="shared" si="52"/>
        <v/>
      </c>
      <c r="K752" s="393" t="str">
        <f t="shared" si="53"/>
        <v/>
      </c>
      <c r="O752" s="369" t="str">
        <v/>
      </c>
      <c r="S752" s="1" t="str">
        <v/>
      </c>
    </row>
    <row r="753" spans="1:19" x14ac:dyDescent="0.25">
      <c r="A753" s="369" t="str">
        <v/>
      </c>
      <c r="H753" s="393" t="str">
        <f t="shared" si="50"/>
        <v/>
      </c>
      <c r="I753" s="393" t="str">
        <f t="shared" si="51"/>
        <v/>
      </c>
      <c r="J753" s="393" t="str">
        <f t="shared" si="52"/>
        <v/>
      </c>
      <c r="K753" s="393" t="str">
        <f t="shared" si="53"/>
        <v/>
      </c>
      <c r="O753" s="369" t="str">
        <v/>
      </c>
      <c r="S753" s="1" t="str">
        <v/>
      </c>
    </row>
    <row r="754" spans="1:19" x14ac:dyDescent="0.25">
      <c r="A754" s="369" t="str">
        <v/>
      </c>
      <c r="H754" s="393" t="str">
        <f t="shared" si="50"/>
        <v/>
      </c>
      <c r="I754" s="393" t="str">
        <f t="shared" si="51"/>
        <v/>
      </c>
      <c r="J754" s="393" t="str">
        <f t="shared" si="52"/>
        <v/>
      </c>
      <c r="K754" s="393" t="str">
        <f t="shared" si="53"/>
        <v/>
      </c>
      <c r="O754" s="369" t="str">
        <v/>
      </c>
      <c r="S754" s="1" t="str">
        <v/>
      </c>
    </row>
    <row r="755" spans="1:19" x14ac:dyDescent="0.25">
      <c r="A755" s="369" t="str">
        <v/>
      </c>
      <c r="H755" s="393" t="str">
        <f t="shared" si="50"/>
        <v/>
      </c>
      <c r="I755" s="393" t="str">
        <f t="shared" si="51"/>
        <v/>
      </c>
      <c r="J755" s="393" t="str">
        <f t="shared" si="52"/>
        <v/>
      </c>
      <c r="K755" s="393" t="str">
        <f t="shared" si="53"/>
        <v/>
      </c>
      <c r="O755" s="369" t="str">
        <v/>
      </c>
      <c r="S755" s="1" t="str">
        <v/>
      </c>
    </row>
    <row r="756" spans="1:19" x14ac:dyDescent="0.25">
      <c r="A756" s="369" t="str">
        <v/>
      </c>
      <c r="H756" s="393" t="str">
        <f t="shared" si="50"/>
        <v/>
      </c>
      <c r="I756" s="393" t="str">
        <f t="shared" si="51"/>
        <v/>
      </c>
      <c r="J756" s="393" t="str">
        <f t="shared" si="52"/>
        <v/>
      </c>
      <c r="K756" s="393" t="str">
        <f t="shared" si="53"/>
        <v/>
      </c>
      <c r="O756" s="369" t="str">
        <v/>
      </c>
      <c r="S756" s="1" t="str">
        <v/>
      </c>
    </row>
    <row r="757" spans="1:19" x14ac:dyDescent="0.25">
      <c r="A757" s="369" t="str">
        <v/>
      </c>
      <c r="H757" s="393" t="str">
        <f t="shared" si="50"/>
        <v/>
      </c>
      <c r="I757" s="393" t="str">
        <f t="shared" si="51"/>
        <v/>
      </c>
      <c r="J757" s="393" t="str">
        <f t="shared" si="52"/>
        <v/>
      </c>
      <c r="K757" s="393" t="str">
        <f t="shared" si="53"/>
        <v/>
      </c>
      <c r="O757" s="369" t="str">
        <v/>
      </c>
      <c r="S757" s="1" t="str">
        <v/>
      </c>
    </row>
    <row r="758" spans="1:19" x14ac:dyDescent="0.25">
      <c r="A758" s="369" t="str">
        <v/>
      </c>
      <c r="H758" s="393" t="str">
        <f t="shared" si="50"/>
        <v/>
      </c>
      <c r="I758" s="393" t="str">
        <f t="shared" si="51"/>
        <v/>
      </c>
      <c r="J758" s="393" t="str">
        <f t="shared" si="52"/>
        <v/>
      </c>
      <c r="K758" s="393" t="str">
        <f t="shared" si="53"/>
        <v/>
      </c>
      <c r="O758" s="369" t="str">
        <v/>
      </c>
      <c r="S758" s="1" t="str">
        <v/>
      </c>
    </row>
    <row r="759" spans="1:19" x14ac:dyDescent="0.25">
      <c r="A759" s="369" t="str">
        <v/>
      </c>
      <c r="H759" s="393" t="str">
        <f t="shared" si="50"/>
        <v/>
      </c>
      <c r="I759" s="393" t="str">
        <f t="shared" si="51"/>
        <v/>
      </c>
      <c r="J759" s="393" t="str">
        <f t="shared" si="52"/>
        <v/>
      </c>
      <c r="K759" s="393" t="str">
        <f t="shared" si="53"/>
        <v/>
      </c>
      <c r="O759" s="369" t="str">
        <v/>
      </c>
      <c r="S759" s="1" t="str">
        <v/>
      </c>
    </row>
    <row r="760" spans="1:19" x14ac:dyDescent="0.25">
      <c r="A760" s="369" t="str">
        <v/>
      </c>
      <c r="H760" s="393" t="str">
        <f t="shared" si="50"/>
        <v/>
      </c>
      <c r="I760" s="393" t="str">
        <f t="shared" si="51"/>
        <v/>
      </c>
      <c r="J760" s="393" t="str">
        <f t="shared" si="52"/>
        <v/>
      </c>
      <c r="K760" s="393" t="str">
        <f t="shared" si="53"/>
        <v/>
      </c>
      <c r="O760" s="369" t="str">
        <v/>
      </c>
      <c r="S760" s="1" t="str">
        <v/>
      </c>
    </row>
    <row r="761" spans="1:19" x14ac:dyDescent="0.25">
      <c r="A761" s="369" t="str">
        <v/>
      </c>
      <c r="H761" s="393" t="str">
        <f t="shared" si="50"/>
        <v/>
      </c>
      <c r="I761" s="393" t="str">
        <f t="shared" si="51"/>
        <v/>
      </c>
      <c r="J761" s="393" t="str">
        <f t="shared" si="52"/>
        <v/>
      </c>
      <c r="K761" s="393" t="str">
        <f t="shared" si="53"/>
        <v/>
      </c>
      <c r="O761" s="369" t="str">
        <v/>
      </c>
      <c r="S761" s="1" t="str">
        <v/>
      </c>
    </row>
    <row r="762" spans="1:19" x14ac:dyDescent="0.25">
      <c r="A762" s="369" t="str">
        <v/>
      </c>
      <c r="H762" s="393" t="str">
        <f t="shared" si="50"/>
        <v/>
      </c>
      <c r="I762" s="393" t="str">
        <f t="shared" si="51"/>
        <v/>
      </c>
      <c r="J762" s="393" t="str">
        <f t="shared" si="52"/>
        <v/>
      </c>
      <c r="K762" s="393" t="str">
        <f t="shared" si="53"/>
        <v/>
      </c>
      <c r="O762" s="369" t="str">
        <v/>
      </c>
      <c r="S762" s="1" t="str">
        <v/>
      </c>
    </row>
    <row r="763" spans="1:19" x14ac:dyDescent="0.25">
      <c r="A763" s="369" t="str">
        <v/>
      </c>
      <c r="H763" s="393" t="str">
        <f t="shared" si="50"/>
        <v/>
      </c>
      <c r="I763" s="393" t="str">
        <f t="shared" si="51"/>
        <v/>
      </c>
      <c r="J763" s="393" t="str">
        <f t="shared" si="52"/>
        <v/>
      </c>
      <c r="K763" s="393" t="str">
        <f t="shared" si="53"/>
        <v/>
      </c>
      <c r="O763" s="369" t="str">
        <v/>
      </c>
      <c r="S763" s="1" t="str">
        <v/>
      </c>
    </row>
    <row r="764" spans="1:19" x14ac:dyDescent="0.25">
      <c r="A764" s="369" t="str">
        <v/>
      </c>
      <c r="H764" s="393" t="str">
        <f t="shared" si="50"/>
        <v/>
      </c>
      <c r="I764" s="393" t="str">
        <f t="shared" si="51"/>
        <v/>
      </c>
      <c r="J764" s="393" t="str">
        <f t="shared" si="52"/>
        <v/>
      </c>
      <c r="K764" s="393" t="str">
        <f t="shared" si="53"/>
        <v/>
      </c>
      <c r="O764" s="369" t="str">
        <v/>
      </c>
      <c r="S764" s="1" t="str">
        <v/>
      </c>
    </row>
    <row r="765" spans="1:19" x14ac:dyDescent="0.25">
      <c r="A765" s="369" t="str">
        <v/>
      </c>
      <c r="H765" s="393" t="str">
        <f t="shared" si="50"/>
        <v/>
      </c>
      <c r="I765" s="393" t="str">
        <f t="shared" si="51"/>
        <v/>
      </c>
      <c r="J765" s="393" t="str">
        <f t="shared" si="52"/>
        <v/>
      </c>
      <c r="K765" s="393" t="str">
        <f t="shared" si="53"/>
        <v/>
      </c>
      <c r="O765" s="369" t="str">
        <v/>
      </c>
      <c r="S765" s="1" t="str">
        <v/>
      </c>
    </row>
    <row r="766" spans="1:19" x14ac:dyDescent="0.25">
      <c r="A766" s="369" t="str">
        <v/>
      </c>
      <c r="H766" s="393" t="str">
        <f t="shared" si="50"/>
        <v/>
      </c>
      <c r="I766" s="393" t="str">
        <f t="shared" si="51"/>
        <v/>
      </c>
      <c r="J766" s="393" t="str">
        <f t="shared" si="52"/>
        <v/>
      </c>
      <c r="K766" s="393" t="str">
        <f t="shared" si="53"/>
        <v/>
      </c>
      <c r="O766" s="369" t="str">
        <v/>
      </c>
      <c r="S766" s="1" t="str">
        <v/>
      </c>
    </row>
    <row r="767" spans="1:19" x14ac:dyDescent="0.25">
      <c r="A767" s="369" t="str">
        <v/>
      </c>
      <c r="H767" s="393" t="str">
        <f t="shared" si="50"/>
        <v/>
      </c>
      <c r="I767" s="393" t="str">
        <f t="shared" si="51"/>
        <v/>
      </c>
      <c r="J767" s="393" t="str">
        <f t="shared" si="52"/>
        <v/>
      </c>
      <c r="K767" s="393" t="str">
        <f t="shared" si="53"/>
        <v/>
      </c>
      <c r="O767" s="369" t="str">
        <v/>
      </c>
      <c r="S767" s="1" t="str">
        <v/>
      </c>
    </row>
    <row r="768" spans="1:19" x14ac:dyDescent="0.25">
      <c r="A768" s="369" t="str">
        <v/>
      </c>
      <c r="H768" s="393" t="str">
        <f t="shared" si="50"/>
        <v/>
      </c>
      <c r="I768" s="393" t="str">
        <f t="shared" si="51"/>
        <v/>
      </c>
      <c r="J768" s="393" t="str">
        <f t="shared" si="52"/>
        <v/>
      </c>
      <c r="K768" s="393" t="str">
        <f t="shared" si="53"/>
        <v/>
      </c>
      <c r="O768" s="369" t="str">
        <v/>
      </c>
      <c r="S768" s="1" t="str">
        <v/>
      </c>
    </row>
    <row r="769" spans="1:19" x14ac:dyDescent="0.25">
      <c r="A769" s="369" t="str">
        <v/>
      </c>
      <c r="H769" s="393" t="str">
        <f t="shared" si="50"/>
        <v/>
      </c>
      <c r="I769" s="393" t="str">
        <f t="shared" si="51"/>
        <v/>
      </c>
      <c r="J769" s="393" t="str">
        <f t="shared" si="52"/>
        <v/>
      </c>
      <c r="K769" s="393" t="str">
        <f t="shared" si="53"/>
        <v/>
      </c>
      <c r="O769" s="369" t="str">
        <v/>
      </c>
      <c r="S769" s="1" t="str">
        <v/>
      </c>
    </row>
    <row r="770" spans="1:19" x14ac:dyDescent="0.25">
      <c r="A770" s="369" t="str">
        <v/>
      </c>
      <c r="H770" s="393" t="str">
        <f t="shared" si="50"/>
        <v/>
      </c>
      <c r="I770" s="393" t="str">
        <f t="shared" si="51"/>
        <v/>
      </c>
      <c r="J770" s="393" t="str">
        <f t="shared" si="52"/>
        <v/>
      </c>
      <c r="K770" s="393" t="str">
        <f t="shared" si="53"/>
        <v/>
      </c>
      <c r="O770" s="369" t="str">
        <v/>
      </c>
      <c r="S770" s="1" t="str">
        <v/>
      </c>
    </row>
    <row r="771" spans="1:19" x14ac:dyDescent="0.25">
      <c r="A771" s="369" t="str">
        <v/>
      </c>
      <c r="H771" s="393" t="str">
        <f t="shared" si="50"/>
        <v/>
      </c>
      <c r="I771" s="393" t="str">
        <f t="shared" si="51"/>
        <v/>
      </c>
      <c r="J771" s="393" t="str">
        <f t="shared" si="52"/>
        <v/>
      </c>
      <c r="K771" s="393" t="str">
        <f t="shared" si="53"/>
        <v/>
      </c>
      <c r="O771" s="369" t="str">
        <v/>
      </c>
      <c r="S771" s="1" t="str">
        <v/>
      </c>
    </row>
    <row r="772" spans="1:19" x14ac:dyDescent="0.25">
      <c r="A772" s="369" t="str">
        <v/>
      </c>
      <c r="H772" s="393" t="str">
        <f t="shared" si="50"/>
        <v/>
      </c>
      <c r="I772" s="393" t="str">
        <f t="shared" si="51"/>
        <v/>
      </c>
      <c r="J772" s="393" t="str">
        <f t="shared" si="52"/>
        <v/>
      </c>
      <c r="K772" s="393" t="str">
        <f t="shared" si="53"/>
        <v/>
      </c>
      <c r="O772" s="369" t="str">
        <v/>
      </c>
      <c r="S772" s="1" t="str">
        <v/>
      </c>
    </row>
    <row r="773" spans="1:19" x14ac:dyDescent="0.25">
      <c r="A773" s="369" t="str">
        <v/>
      </c>
      <c r="H773" s="393" t="str">
        <f t="shared" si="50"/>
        <v/>
      </c>
      <c r="I773" s="393" t="str">
        <f t="shared" si="51"/>
        <v/>
      </c>
      <c r="J773" s="393" t="str">
        <f t="shared" si="52"/>
        <v/>
      </c>
      <c r="K773" s="393" t="str">
        <f t="shared" si="53"/>
        <v/>
      </c>
      <c r="O773" s="369" t="str">
        <v/>
      </c>
      <c r="S773" s="1" t="str">
        <v/>
      </c>
    </row>
    <row r="774" spans="1:19" x14ac:dyDescent="0.25">
      <c r="A774" s="369" t="str">
        <v/>
      </c>
      <c r="H774" s="393" t="str">
        <f t="shared" si="50"/>
        <v/>
      </c>
      <c r="I774" s="393" t="str">
        <f t="shared" si="51"/>
        <v/>
      </c>
      <c r="J774" s="393" t="str">
        <f t="shared" si="52"/>
        <v/>
      </c>
      <c r="K774" s="393" t="str">
        <f t="shared" si="53"/>
        <v/>
      </c>
      <c r="O774" s="369" t="str">
        <v/>
      </c>
      <c r="S774" s="1" t="str">
        <v/>
      </c>
    </row>
    <row r="775" spans="1:19" x14ac:dyDescent="0.25">
      <c r="A775" s="369" t="str">
        <v/>
      </c>
      <c r="H775" s="393" t="str">
        <f t="shared" si="50"/>
        <v/>
      </c>
      <c r="I775" s="393" t="str">
        <f t="shared" si="51"/>
        <v/>
      </c>
      <c r="J775" s="393" t="str">
        <f t="shared" si="52"/>
        <v/>
      </c>
      <c r="K775" s="393" t="str">
        <f t="shared" si="53"/>
        <v/>
      </c>
      <c r="O775" s="369" t="str">
        <v/>
      </c>
      <c r="S775" s="1" t="str">
        <v/>
      </c>
    </row>
    <row r="776" spans="1:19" x14ac:dyDescent="0.25">
      <c r="A776" s="369" t="str">
        <v/>
      </c>
      <c r="H776" s="393" t="str">
        <f t="shared" si="50"/>
        <v/>
      </c>
      <c r="I776" s="393" t="str">
        <f t="shared" si="51"/>
        <v/>
      </c>
      <c r="J776" s="393" t="str">
        <f t="shared" si="52"/>
        <v/>
      </c>
      <c r="K776" s="393" t="str">
        <f t="shared" si="53"/>
        <v/>
      </c>
      <c r="O776" s="369" t="str">
        <v/>
      </c>
      <c r="S776" s="1" t="str">
        <v/>
      </c>
    </row>
    <row r="777" spans="1:19" x14ac:dyDescent="0.25">
      <c r="A777" s="369" t="str">
        <v/>
      </c>
      <c r="H777" s="393" t="str">
        <f t="shared" si="50"/>
        <v/>
      </c>
      <c r="I777" s="393" t="str">
        <f t="shared" si="51"/>
        <v/>
      </c>
      <c r="J777" s="393" t="str">
        <f t="shared" si="52"/>
        <v/>
      </c>
      <c r="K777" s="393" t="str">
        <f t="shared" si="53"/>
        <v/>
      </c>
      <c r="O777" s="369" t="str">
        <v/>
      </c>
      <c r="S777" s="1" t="str">
        <v/>
      </c>
    </row>
    <row r="778" spans="1:19" x14ac:dyDescent="0.25">
      <c r="A778" s="369" t="str">
        <v/>
      </c>
      <c r="H778" s="393" t="str">
        <f t="shared" si="50"/>
        <v/>
      </c>
      <c r="I778" s="393" t="str">
        <f t="shared" si="51"/>
        <v/>
      </c>
      <c r="J778" s="393" t="str">
        <f t="shared" si="52"/>
        <v/>
      </c>
      <c r="K778" s="393" t="str">
        <f t="shared" si="53"/>
        <v/>
      </c>
      <c r="O778" s="369" t="str">
        <v/>
      </c>
      <c r="S778" s="1" t="str">
        <v/>
      </c>
    </row>
    <row r="779" spans="1:19" x14ac:dyDescent="0.25">
      <c r="A779" s="369" t="str">
        <v/>
      </c>
      <c r="H779" s="393" t="str">
        <f t="shared" si="50"/>
        <v/>
      </c>
      <c r="I779" s="393" t="str">
        <f t="shared" si="51"/>
        <v/>
      </c>
      <c r="J779" s="393" t="str">
        <f t="shared" si="52"/>
        <v/>
      </c>
      <c r="K779" s="393" t="str">
        <f t="shared" si="53"/>
        <v/>
      </c>
      <c r="O779" s="369" t="str">
        <v/>
      </c>
      <c r="S779" s="1" t="str">
        <v/>
      </c>
    </row>
    <row r="780" spans="1:19" x14ac:dyDescent="0.25">
      <c r="A780" s="369" t="str">
        <v/>
      </c>
      <c r="H780" s="393" t="str">
        <f t="shared" si="50"/>
        <v/>
      </c>
      <c r="I780" s="393" t="str">
        <f t="shared" si="51"/>
        <v/>
      </c>
      <c r="J780" s="393" t="str">
        <f t="shared" si="52"/>
        <v/>
      </c>
      <c r="K780" s="393" t="str">
        <f t="shared" si="53"/>
        <v/>
      </c>
      <c r="O780" s="369" t="str">
        <v/>
      </c>
      <c r="S780" s="1" t="str">
        <v/>
      </c>
    </row>
    <row r="781" spans="1:19" x14ac:dyDescent="0.25">
      <c r="A781" s="369" t="str">
        <v/>
      </c>
      <c r="H781" s="393" t="str">
        <f t="shared" si="50"/>
        <v/>
      </c>
      <c r="I781" s="393" t="str">
        <f t="shared" si="51"/>
        <v/>
      </c>
      <c r="J781" s="393" t="str">
        <f t="shared" si="52"/>
        <v/>
      </c>
      <c r="K781" s="393" t="str">
        <f t="shared" si="53"/>
        <v/>
      </c>
      <c r="O781" s="369" t="str">
        <v/>
      </c>
      <c r="S781" s="1" t="str">
        <v/>
      </c>
    </row>
    <row r="782" spans="1:19" x14ac:dyDescent="0.25">
      <c r="A782" s="369" t="str">
        <v/>
      </c>
      <c r="H782" s="393" t="str">
        <f t="shared" si="50"/>
        <v/>
      </c>
      <c r="I782" s="393" t="str">
        <f t="shared" si="51"/>
        <v/>
      </c>
      <c r="J782" s="393" t="str">
        <f t="shared" si="52"/>
        <v/>
      </c>
      <c r="K782" s="393" t="str">
        <f t="shared" si="53"/>
        <v/>
      </c>
      <c r="O782" s="369" t="str">
        <v/>
      </c>
      <c r="S782" s="1" t="str">
        <v/>
      </c>
    </row>
    <row r="783" spans="1:19" x14ac:dyDescent="0.25">
      <c r="A783" s="369" t="str">
        <v/>
      </c>
      <c r="H783" s="393" t="str">
        <f t="shared" si="50"/>
        <v/>
      </c>
      <c r="I783" s="393" t="str">
        <f t="shared" si="51"/>
        <v/>
      </c>
      <c r="J783" s="393" t="str">
        <f t="shared" si="52"/>
        <v/>
      </c>
      <c r="K783" s="393" t="str">
        <f t="shared" si="53"/>
        <v/>
      </c>
      <c r="O783" s="369" t="str">
        <v/>
      </c>
      <c r="S783" s="1" t="str">
        <v/>
      </c>
    </row>
    <row r="784" spans="1:19" x14ac:dyDescent="0.25">
      <c r="A784" s="369" t="str">
        <v/>
      </c>
      <c r="H784" s="393" t="str">
        <f t="shared" si="50"/>
        <v/>
      </c>
      <c r="I784" s="393" t="str">
        <f t="shared" si="51"/>
        <v/>
      </c>
      <c r="J784" s="393" t="str">
        <f t="shared" si="52"/>
        <v/>
      </c>
      <c r="K784" s="393" t="str">
        <f t="shared" si="53"/>
        <v/>
      </c>
      <c r="O784" s="369" t="str">
        <v/>
      </c>
      <c r="S784" s="1" t="str">
        <v/>
      </c>
    </row>
    <row r="785" spans="1:19" x14ac:dyDescent="0.25">
      <c r="A785" s="369" t="str">
        <v/>
      </c>
      <c r="H785" s="393" t="str">
        <f t="shared" si="50"/>
        <v/>
      </c>
      <c r="I785" s="393" t="str">
        <f t="shared" si="51"/>
        <v/>
      </c>
      <c r="J785" s="393" t="str">
        <f t="shared" si="52"/>
        <v/>
      </c>
      <c r="K785" s="393" t="str">
        <f t="shared" si="53"/>
        <v/>
      </c>
      <c r="O785" s="369" t="str">
        <v/>
      </c>
      <c r="S785" s="1" t="str">
        <v/>
      </c>
    </row>
    <row r="786" spans="1:19" x14ac:dyDescent="0.25">
      <c r="A786" s="369" t="str">
        <v/>
      </c>
      <c r="H786" s="393" t="str">
        <f t="shared" si="50"/>
        <v/>
      </c>
      <c r="I786" s="393" t="str">
        <f t="shared" si="51"/>
        <v/>
      </c>
      <c r="J786" s="393" t="str">
        <f t="shared" si="52"/>
        <v/>
      </c>
      <c r="K786" s="393" t="str">
        <f t="shared" si="53"/>
        <v/>
      </c>
      <c r="O786" s="369" t="str">
        <v/>
      </c>
      <c r="S786" s="1" t="str">
        <v/>
      </c>
    </row>
    <row r="787" spans="1:19" x14ac:dyDescent="0.25">
      <c r="A787" s="369" t="str">
        <v/>
      </c>
      <c r="H787" s="393" t="str">
        <f t="shared" si="50"/>
        <v/>
      </c>
      <c r="I787" s="393" t="str">
        <f t="shared" si="51"/>
        <v/>
      </c>
      <c r="J787" s="393" t="str">
        <f t="shared" si="52"/>
        <v/>
      </c>
      <c r="K787" s="393" t="str">
        <f t="shared" si="53"/>
        <v/>
      </c>
      <c r="O787" s="369" t="str">
        <v/>
      </c>
      <c r="S787" s="1" t="str">
        <v/>
      </c>
    </row>
    <row r="788" spans="1:19" x14ac:dyDescent="0.25">
      <c r="A788" s="369" t="str">
        <v/>
      </c>
      <c r="H788" s="393" t="str">
        <f t="shared" si="50"/>
        <v/>
      </c>
      <c r="I788" s="393" t="str">
        <f t="shared" si="51"/>
        <v/>
      </c>
      <c r="J788" s="393" t="str">
        <f t="shared" si="52"/>
        <v/>
      </c>
      <c r="K788" s="393" t="str">
        <f t="shared" si="53"/>
        <v/>
      </c>
      <c r="O788" s="369" t="str">
        <v/>
      </c>
      <c r="S788" s="1" t="str">
        <v/>
      </c>
    </row>
    <row r="789" spans="1:19" x14ac:dyDescent="0.25">
      <c r="A789" s="369" t="str">
        <v/>
      </c>
      <c r="H789" s="393" t="str">
        <f t="shared" si="50"/>
        <v/>
      </c>
      <c r="I789" s="393" t="str">
        <f t="shared" si="51"/>
        <v/>
      </c>
      <c r="J789" s="393" t="str">
        <f t="shared" si="52"/>
        <v/>
      </c>
      <c r="K789" s="393" t="str">
        <f t="shared" si="53"/>
        <v/>
      </c>
      <c r="O789" s="369" t="str">
        <v/>
      </c>
      <c r="S789" s="1" t="str">
        <v/>
      </c>
    </row>
    <row r="790" spans="1:19" x14ac:dyDescent="0.25">
      <c r="A790" s="369" t="str">
        <v/>
      </c>
      <c r="H790" s="393" t="str">
        <f t="shared" si="50"/>
        <v/>
      </c>
      <c r="I790" s="393" t="str">
        <f t="shared" si="51"/>
        <v/>
      </c>
      <c r="J790" s="393" t="str">
        <f t="shared" si="52"/>
        <v/>
      </c>
      <c r="K790" s="393" t="str">
        <f t="shared" si="53"/>
        <v/>
      </c>
      <c r="O790" s="369" t="str">
        <v/>
      </c>
      <c r="S790" s="1" t="str">
        <v/>
      </c>
    </row>
    <row r="791" spans="1:19" x14ac:dyDescent="0.25">
      <c r="A791" s="369" t="str">
        <v/>
      </c>
      <c r="H791" s="393" t="str">
        <f t="shared" ref="H791:H854" si="54">IF($C791="","",ROUND((($B$2*$F791*($B$5/1000))/$B$6)*(1+IF($B$18="",0,$B$18)),2))</f>
        <v/>
      </c>
      <c r="I791" s="393" t="str">
        <f t="shared" ref="I791:I854" si="55">IF($C791="","",ROUND((($B$3*$F791*($B$5/1000))/$B$6)*(1+IF($B$18="",0,$B$18)),2))</f>
        <v/>
      </c>
      <c r="J791" s="393" t="str">
        <f t="shared" ref="J791:J854" si="56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57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</row>
    <row r="792" spans="1:19" x14ac:dyDescent="0.25">
      <c r="A792" s="369" t="str">
        <v/>
      </c>
      <c r="H792" s="393" t="str">
        <f t="shared" si="54"/>
        <v/>
      </c>
      <c r="I792" s="393" t="str">
        <f t="shared" si="55"/>
        <v/>
      </c>
      <c r="J792" s="393" t="str">
        <f t="shared" si="56"/>
        <v/>
      </c>
      <c r="K792" s="393" t="str">
        <f t="shared" si="57"/>
        <v/>
      </c>
      <c r="O792" s="369" t="str">
        <v/>
      </c>
      <c r="S792" s="1" t="str">
        <v/>
      </c>
    </row>
    <row r="793" spans="1:19" x14ac:dyDescent="0.25">
      <c r="A793" s="369" t="str">
        <v/>
      </c>
      <c r="H793" s="393" t="str">
        <f t="shared" si="54"/>
        <v/>
      </c>
      <c r="I793" s="393" t="str">
        <f t="shared" si="55"/>
        <v/>
      </c>
      <c r="J793" s="393" t="str">
        <f t="shared" si="56"/>
        <v/>
      </c>
      <c r="K793" s="393" t="str">
        <f t="shared" si="57"/>
        <v/>
      </c>
      <c r="O793" s="369" t="str">
        <v/>
      </c>
      <c r="S793" s="1" t="str">
        <v/>
      </c>
    </row>
    <row r="794" spans="1:19" x14ac:dyDescent="0.25">
      <c r="A794" s="369" t="str">
        <v/>
      </c>
      <c r="H794" s="393" t="str">
        <f t="shared" si="54"/>
        <v/>
      </c>
      <c r="I794" s="393" t="str">
        <f t="shared" si="55"/>
        <v/>
      </c>
      <c r="J794" s="393" t="str">
        <f t="shared" si="56"/>
        <v/>
      </c>
      <c r="K794" s="393" t="str">
        <f t="shared" si="57"/>
        <v/>
      </c>
      <c r="O794" s="369" t="str">
        <v/>
      </c>
      <c r="S794" s="1" t="str">
        <v/>
      </c>
    </row>
    <row r="795" spans="1:19" x14ac:dyDescent="0.25">
      <c r="A795" s="369" t="str">
        <v/>
      </c>
      <c r="H795" s="393" t="str">
        <f t="shared" si="54"/>
        <v/>
      </c>
      <c r="I795" s="393" t="str">
        <f t="shared" si="55"/>
        <v/>
      </c>
      <c r="J795" s="393" t="str">
        <f t="shared" si="56"/>
        <v/>
      </c>
      <c r="K795" s="393" t="str">
        <f t="shared" si="57"/>
        <v/>
      </c>
      <c r="O795" s="369" t="str">
        <v/>
      </c>
      <c r="S795" s="1" t="str">
        <v/>
      </c>
    </row>
    <row r="796" spans="1:19" x14ac:dyDescent="0.25">
      <c r="A796" s="369" t="str">
        <v/>
      </c>
      <c r="H796" s="393" t="str">
        <f t="shared" si="54"/>
        <v/>
      </c>
      <c r="I796" s="393" t="str">
        <f t="shared" si="55"/>
        <v/>
      </c>
      <c r="J796" s="393" t="str">
        <f t="shared" si="56"/>
        <v/>
      </c>
      <c r="K796" s="393" t="str">
        <f t="shared" si="57"/>
        <v/>
      </c>
      <c r="O796" s="369" t="str">
        <v/>
      </c>
      <c r="S796" s="1" t="str">
        <v/>
      </c>
    </row>
    <row r="797" spans="1:19" x14ac:dyDescent="0.25">
      <c r="A797" s="369" t="str">
        <v/>
      </c>
      <c r="H797" s="393" t="str">
        <f t="shared" si="54"/>
        <v/>
      </c>
      <c r="I797" s="393" t="str">
        <f t="shared" si="55"/>
        <v/>
      </c>
      <c r="J797" s="393" t="str">
        <f t="shared" si="56"/>
        <v/>
      </c>
      <c r="K797" s="393" t="str">
        <f t="shared" si="57"/>
        <v/>
      </c>
      <c r="O797" s="369" t="str">
        <v/>
      </c>
      <c r="S797" s="1" t="str">
        <v/>
      </c>
    </row>
    <row r="798" spans="1:19" x14ac:dyDescent="0.25">
      <c r="A798" s="369" t="str">
        <v/>
      </c>
      <c r="H798" s="393" t="str">
        <f t="shared" si="54"/>
        <v/>
      </c>
      <c r="I798" s="393" t="str">
        <f t="shared" si="55"/>
        <v/>
      </c>
      <c r="J798" s="393" t="str">
        <f t="shared" si="56"/>
        <v/>
      </c>
      <c r="K798" s="393" t="str">
        <f t="shared" si="57"/>
        <v/>
      </c>
      <c r="O798" s="369" t="str">
        <v/>
      </c>
      <c r="S798" s="1" t="str">
        <v/>
      </c>
    </row>
    <row r="799" spans="1:19" x14ac:dyDescent="0.25">
      <c r="A799" s="369" t="str">
        <v/>
      </c>
      <c r="H799" s="393" t="str">
        <f t="shared" si="54"/>
        <v/>
      </c>
      <c r="I799" s="393" t="str">
        <f t="shared" si="55"/>
        <v/>
      </c>
      <c r="J799" s="393" t="str">
        <f t="shared" si="56"/>
        <v/>
      </c>
      <c r="K799" s="393" t="str">
        <f t="shared" si="57"/>
        <v/>
      </c>
      <c r="O799" s="369" t="str">
        <v/>
      </c>
      <c r="S799" s="1" t="str">
        <v/>
      </c>
    </row>
    <row r="800" spans="1:19" x14ac:dyDescent="0.25">
      <c r="A800" s="369" t="str">
        <v/>
      </c>
      <c r="H800" s="393" t="str">
        <f t="shared" si="54"/>
        <v/>
      </c>
      <c r="I800" s="393" t="str">
        <f t="shared" si="55"/>
        <v/>
      </c>
      <c r="J800" s="393" t="str">
        <f t="shared" si="56"/>
        <v/>
      </c>
      <c r="K800" s="393" t="str">
        <f t="shared" si="57"/>
        <v/>
      </c>
      <c r="O800" s="369" t="str">
        <v/>
      </c>
      <c r="S800" s="1" t="str">
        <v/>
      </c>
    </row>
    <row r="801" spans="1:19" x14ac:dyDescent="0.25">
      <c r="A801" s="369" t="str">
        <v/>
      </c>
      <c r="H801" s="393" t="str">
        <f t="shared" si="54"/>
        <v/>
      </c>
      <c r="I801" s="393" t="str">
        <f t="shared" si="55"/>
        <v/>
      </c>
      <c r="J801" s="393" t="str">
        <f t="shared" si="56"/>
        <v/>
      </c>
      <c r="K801" s="393" t="str">
        <f t="shared" si="57"/>
        <v/>
      </c>
      <c r="O801" s="369" t="str">
        <v/>
      </c>
      <c r="S801" s="1" t="str">
        <v/>
      </c>
    </row>
    <row r="802" spans="1:19" x14ac:dyDescent="0.25">
      <c r="A802" s="369" t="str">
        <v/>
      </c>
      <c r="H802" s="393" t="str">
        <f t="shared" si="54"/>
        <v/>
      </c>
      <c r="I802" s="393" t="str">
        <f t="shared" si="55"/>
        <v/>
      </c>
      <c r="J802" s="393" t="str">
        <f t="shared" si="56"/>
        <v/>
      </c>
      <c r="K802" s="393" t="str">
        <f t="shared" si="57"/>
        <v/>
      </c>
      <c r="O802" s="369" t="str">
        <v/>
      </c>
      <c r="S802" s="1" t="str">
        <v/>
      </c>
    </row>
    <row r="803" spans="1:19" x14ac:dyDescent="0.25">
      <c r="A803" s="369" t="str">
        <v/>
      </c>
      <c r="H803" s="393" t="str">
        <f t="shared" si="54"/>
        <v/>
      </c>
      <c r="I803" s="393" t="str">
        <f t="shared" si="55"/>
        <v/>
      </c>
      <c r="J803" s="393" t="str">
        <f t="shared" si="56"/>
        <v/>
      </c>
      <c r="K803" s="393" t="str">
        <f t="shared" si="57"/>
        <v/>
      </c>
      <c r="O803" s="369" t="str">
        <v/>
      </c>
      <c r="S803" s="1" t="str">
        <v/>
      </c>
    </row>
    <row r="804" spans="1:19" x14ac:dyDescent="0.25">
      <c r="A804" s="369" t="str">
        <v/>
      </c>
      <c r="H804" s="393" t="str">
        <f t="shared" si="54"/>
        <v/>
      </c>
      <c r="I804" s="393" t="str">
        <f t="shared" si="55"/>
        <v/>
      </c>
      <c r="J804" s="393" t="str">
        <f t="shared" si="56"/>
        <v/>
      </c>
      <c r="K804" s="393" t="str">
        <f t="shared" si="57"/>
        <v/>
      </c>
      <c r="O804" s="369" t="str">
        <v/>
      </c>
      <c r="S804" s="1" t="str">
        <v/>
      </c>
    </row>
    <row r="805" spans="1:19" x14ac:dyDescent="0.25">
      <c r="A805" s="369" t="str">
        <v/>
      </c>
      <c r="H805" s="393" t="str">
        <f t="shared" si="54"/>
        <v/>
      </c>
      <c r="I805" s="393" t="str">
        <f t="shared" si="55"/>
        <v/>
      </c>
      <c r="J805" s="393" t="str">
        <f t="shared" si="56"/>
        <v/>
      </c>
      <c r="K805" s="393" t="str">
        <f t="shared" si="57"/>
        <v/>
      </c>
      <c r="O805" s="369" t="str">
        <v/>
      </c>
      <c r="S805" s="1" t="str">
        <v/>
      </c>
    </row>
    <row r="806" spans="1:19" x14ac:dyDescent="0.25">
      <c r="A806" s="369" t="str">
        <v/>
      </c>
      <c r="H806" s="393" t="str">
        <f t="shared" si="54"/>
        <v/>
      </c>
      <c r="I806" s="393" t="str">
        <f t="shared" si="55"/>
        <v/>
      </c>
      <c r="J806" s="393" t="str">
        <f t="shared" si="56"/>
        <v/>
      </c>
      <c r="K806" s="393" t="str">
        <f t="shared" si="57"/>
        <v/>
      </c>
      <c r="O806" s="369" t="str">
        <v/>
      </c>
      <c r="S806" s="1" t="str">
        <v/>
      </c>
    </row>
    <row r="807" spans="1:19" x14ac:dyDescent="0.25">
      <c r="A807" s="369" t="str">
        <v/>
      </c>
      <c r="H807" s="393" t="str">
        <f t="shared" si="54"/>
        <v/>
      </c>
      <c r="I807" s="393" t="str">
        <f t="shared" si="55"/>
        <v/>
      </c>
      <c r="J807" s="393" t="str">
        <f t="shared" si="56"/>
        <v/>
      </c>
      <c r="K807" s="393" t="str">
        <f t="shared" si="57"/>
        <v/>
      </c>
      <c r="O807" s="369" t="str">
        <v/>
      </c>
      <c r="S807" s="1" t="str">
        <v/>
      </c>
    </row>
    <row r="808" spans="1:19" x14ac:dyDescent="0.25">
      <c r="A808" s="369" t="str">
        <v/>
      </c>
      <c r="H808" s="393" t="str">
        <f t="shared" si="54"/>
        <v/>
      </c>
      <c r="I808" s="393" t="str">
        <f t="shared" si="55"/>
        <v/>
      </c>
      <c r="J808" s="393" t="str">
        <f t="shared" si="56"/>
        <v/>
      </c>
      <c r="K808" s="393" t="str">
        <f t="shared" si="57"/>
        <v/>
      </c>
      <c r="O808" s="369" t="str">
        <v/>
      </c>
      <c r="S808" s="1" t="str">
        <v/>
      </c>
    </row>
    <row r="809" spans="1:19" x14ac:dyDescent="0.25">
      <c r="A809" s="369" t="str">
        <v/>
      </c>
      <c r="H809" s="393" t="str">
        <f t="shared" si="54"/>
        <v/>
      </c>
      <c r="I809" s="393" t="str">
        <f t="shared" si="55"/>
        <v/>
      </c>
      <c r="J809" s="393" t="str">
        <f t="shared" si="56"/>
        <v/>
      </c>
      <c r="K809" s="393" t="str">
        <f t="shared" si="57"/>
        <v/>
      </c>
      <c r="O809" s="369" t="str">
        <v/>
      </c>
      <c r="S809" s="1" t="str">
        <v/>
      </c>
    </row>
    <row r="810" spans="1:19" x14ac:dyDescent="0.25">
      <c r="A810" s="369" t="str">
        <v/>
      </c>
      <c r="H810" s="393" t="str">
        <f t="shared" si="54"/>
        <v/>
      </c>
      <c r="I810" s="393" t="str">
        <f t="shared" si="55"/>
        <v/>
      </c>
      <c r="J810" s="393" t="str">
        <f t="shared" si="56"/>
        <v/>
      </c>
      <c r="K810" s="393" t="str">
        <f t="shared" si="57"/>
        <v/>
      </c>
      <c r="O810" s="369" t="str">
        <v/>
      </c>
      <c r="S810" s="1" t="str">
        <v/>
      </c>
    </row>
    <row r="811" spans="1:19" x14ac:dyDescent="0.25">
      <c r="A811" s="369" t="str">
        <v/>
      </c>
      <c r="H811" s="393" t="str">
        <f t="shared" si="54"/>
        <v/>
      </c>
      <c r="I811" s="393" t="str">
        <f t="shared" si="55"/>
        <v/>
      </c>
      <c r="J811" s="393" t="str">
        <f t="shared" si="56"/>
        <v/>
      </c>
      <c r="K811" s="393" t="str">
        <f t="shared" si="57"/>
        <v/>
      </c>
      <c r="O811" s="369" t="str">
        <v/>
      </c>
      <c r="S811" s="1" t="str">
        <v/>
      </c>
    </row>
    <row r="812" spans="1:19" x14ac:dyDescent="0.25">
      <c r="A812" s="369" t="str">
        <v/>
      </c>
      <c r="H812" s="393" t="str">
        <f t="shared" si="54"/>
        <v/>
      </c>
      <c r="I812" s="393" t="str">
        <f t="shared" si="55"/>
        <v/>
      </c>
      <c r="J812" s="393" t="str">
        <f t="shared" si="56"/>
        <v/>
      </c>
      <c r="K812" s="393" t="str">
        <f t="shared" si="57"/>
        <v/>
      </c>
      <c r="O812" s="369" t="str">
        <v/>
      </c>
      <c r="S812" s="1" t="str">
        <v/>
      </c>
    </row>
    <row r="813" spans="1:19" x14ac:dyDescent="0.25">
      <c r="A813" s="369" t="str">
        <v/>
      </c>
      <c r="H813" s="393" t="str">
        <f t="shared" si="54"/>
        <v/>
      </c>
      <c r="I813" s="393" t="str">
        <f t="shared" si="55"/>
        <v/>
      </c>
      <c r="J813" s="393" t="str">
        <f t="shared" si="56"/>
        <v/>
      </c>
      <c r="K813" s="393" t="str">
        <f t="shared" si="57"/>
        <v/>
      </c>
      <c r="O813" s="369" t="str">
        <v/>
      </c>
      <c r="S813" s="1" t="str">
        <v/>
      </c>
    </row>
    <row r="814" spans="1:19" x14ac:dyDescent="0.25">
      <c r="A814" s="369" t="str">
        <v/>
      </c>
      <c r="H814" s="393" t="str">
        <f t="shared" si="54"/>
        <v/>
      </c>
      <c r="I814" s="393" t="str">
        <f t="shared" si="55"/>
        <v/>
      </c>
      <c r="J814" s="393" t="str">
        <f t="shared" si="56"/>
        <v/>
      </c>
      <c r="K814" s="393" t="str">
        <f t="shared" si="57"/>
        <v/>
      </c>
      <c r="O814" s="369" t="str">
        <v/>
      </c>
      <c r="S814" s="1" t="str">
        <v/>
      </c>
    </row>
    <row r="815" spans="1:19" x14ac:dyDescent="0.25">
      <c r="A815" s="369" t="str">
        <v/>
      </c>
      <c r="H815" s="393" t="str">
        <f t="shared" si="54"/>
        <v/>
      </c>
      <c r="I815" s="393" t="str">
        <f t="shared" si="55"/>
        <v/>
      </c>
      <c r="J815" s="393" t="str">
        <f t="shared" si="56"/>
        <v/>
      </c>
      <c r="K815" s="393" t="str">
        <f t="shared" si="57"/>
        <v/>
      </c>
      <c r="O815" s="369" t="str">
        <v/>
      </c>
      <c r="S815" s="1" t="str">
        <v/>
      </c>
    </row>
    <row r="816" spans="1:19" x14ac:dyDescent="0.25">
      <c r="A816" s="369" t="str">
        <v/>
      </c>
      <c r="H816" s="393" t="str">
        <f t="shared" si="54"/>
        <v/>
      </c>
      <c r="I816" s="393" t="str">
        <f t="shared" si="55"/>
        <v/>
      </c>
      <c r="J816" s="393" t="str">
        <f t="shared" si="56"/>
        <v/>
      </c>
      <c r="K816" s="393" t="str">
        <f t="shared" si="57"/>
        <v/>
      </c>
      <c r="O816" s="369" t="str">
        <v/>
      </c>
      <c r="S816" s="1" t="str">
        <v/>
      </c>
    </row>
    <row r="817" spans="1:19" x14ac:dyDescent="0.25">
      <c r="A817" s="369" t="str">
        <v/>
      </c>
      <c r="H817" s="393" t="str">
        <f t="shared" si="54"/>
        <v/>
      </c>
      <c r="I817" s="393" t="str">
        <f t="shared" si="55"/>
        <v/>
      </c>
      <c r="J817" s="393" t="str">
        <f t="shared" si="56"/>
        <v/>
      </c>
      <c r="K817" s="393" t="str">
        <f t="shared" si="57"/>
        <v/>
      </c>
      <c r="O817" s="369" t="str">
        <v/>
      </c>
      <c r="S817" s="1" t="str">
        <v/>
      </c>
    </row>
    <row r="818" spans="1:19" x14ac:dyDescent="0.25">
      <c r="A818" s="369" t="str">
        <v/>
      </c>
      <c r="H818" s="393" t="str">
        <f t="shared" si="54"/>
        <v/>
      </c>
      <c r="I818" s="393" t="str">
        <f t="shared" si="55"/>
        <v/>
      </c>
      <c r="J818" s="393" t="str">
        <f t="shared" si="56"/>
        <v/>
      </c>
      <c r="K818" s="393" t="str">
        <f t="shared" si="57"/>
        <v/>
      </c>
      <c r="O818" s="369" t="str">
        <v/>
      </c>
      <c r="S818" s="1" t="str">
        <v/>
      </c>
    </row>
    <row r="819" spans="1:19" x14ac:dyDescent="0.25">
      <c r="A819" s="369" t="str">
        <v/>
      </c>
      <c r="H819" s="393" t="str">
        <f t="shared" si="54"/>
        <v/>
      </c>
      <c r="I819" s="393" t="str">
        <f t="shared" si="55"/>
        <v/>
      </c>
      <c r="J819" s="393" t="str">
        <f t="shared" si="56"/>
        <v/>
      </c>
      <c r="K819" s="393" t="str">
        <f t="shared" si="57"/>
        <v/>
      </c>
      <c r="O819" s="369" t="str">
        <v/>
      </c>
      <c r="S819" s="1" t="str">
        <v/>
      </c>
    </row>
    <row r="820" spans="1:19" x14ac:dyDescent="0.25">
      <c r="A820" s="369" t="str">
        <v/>
      </c>
      <c r="H820" s="393" t="str">
        <f t="shared" si="54"/>
        <v/>
      </c>
      <c r="I820" s="393" t="str">
        <f t="shared" si="55"/>
        <v/>
      </c>
      <c r="J820" s="393" t="str">
        <f t="shared" si="56"/>
        <v/>
      </c>
      <c r="K820" s="393" t="str">
        <f t="shared" si="57"/>
        <v/>
      </c>
      <c r="O820" s="369" t="str">
        <v/>
      </c>
      <c r="S820" s="1" t="str">
        <v/>
      </c>
    </row>
    <row r="821" spans="1:19" x14ac:dyDescent="0.25">
      <c r="A821" s="369" t="str">
        <v/>
      </c>
      <c r="H821" s="393" t="str">
        <f t="shared" si="54"/>
        <v/>
      </c>
      <c r="I821" s="393" t="str">
        <f t="shared" si="55"/>
        <v/>
      </c>
      <c r="J821" s="393" t="str">
        <f t="shared" si="56"/>
        <v/>
      </c>
      <c r="K821" s="393" t="str">
        <f t="shared" si="57"/>
        <v/>
      </c>
      <c r="O821" s="369" t="str">
        <v/>
      </c>
      <c r="S821" s="1" t="str">
        <v/>
      </c>
    </row>
    <row r="822" spans="1:19" x14ac:dyDescent="0.25">
      <c r="A822" s="369" t="str">
        <v/>
      </c>
      <c r="H822" s="393" t="str">
        <f t="shared" si="54"/>
        <v/>
      </c>
      <c r="I822" s="393" t="str">
        <f t="shared" si="55"/>
        <v/>
      </c>
      <c r="J822" s="393" t="str">
        <f t="shared" si="56"/>
        <v/>
      </c>
      <c r="K822" s="393" t="str">
        <f t="shared" si="57"/>
        <v/>
      </c>
      <c r="O822" s="369" t="str">
        <v/>
      </c>
      <c r="S822" s="1" t="str">
        <v/>
      </c>
    </row>
    <row r="823" spans="1:19" x14ac:dyDescent="0.25">
      <c r="A823" s="369" t="str">
        <v/>
      </c>
      <c r="H823" s="393" t="str">
        <f t="shared" si="54"/>
        <v/>
      </c>
      <c r="I823" s="393" t="str">
        <f t="shared" si="55"/>
        <v/>
      </c>
      <c r="J823" s="393" t="str">
        <f t="shared" si="56"/>
        <v/>
      </c>
      <c r="K823" s="393" t="str">
        <f t="shared" si="57"/>
        <v/>
      </c>
      <c r="O823" s="369" t="str">
        <v/>
      </c>
      <c r="S823" s="1" t="str">
        <v/>
      </c>
    </row>
    <row r="824" spans="1:19" x14ac:dyDescent="0.25">
      <c r="A824" s="369" t="str">
        <v/>
      </c>
      <c r="H824" s="393" t="str">
        <f t="shared" si="54"/>
        <v/>
      </c>
      <c r="I824" s="393" t="str">
        <f t="shared" si="55"/>
        <v/>
      </c>
      <c r="J824" s="393" t="str">
        <f t="shared" si="56"/>
        <v/>
      </c>
      <c r="K824" s="393" t="str">
        <f t="shared" si="57"/>
        <v/>
      </c>
      <c r="O824" s="369" t="str">
        <v/>
      </c>
      <c r="S824" s="1" t="str">
        <v/>
      </c>
    </row>
    <row r="825" spans="1:19" x14ac:dyDescent="0.25">
      <c r="A825" s="369" t="str">
        <v/>
      </c>
      <c r="H825" s="393" t="str">
        <f t="shared" si="54"/>
        <v/>
      </c>
      <c r="I825" s="393" t="str">
        <f t="shared" si="55"/>
        <v/>
      </c>
      <c r="J825" s="393" t="str">
        <f t="shared" si="56"/>
        <v/>
      </c>
      <c r="K825" s="393" t="str">
        <f t="shared" si="57"/>
        <v/>
      </c>
      <c r="O825" s="369" t="str">
        <v/>
      </c>
      <c r="S825" s="1" t="str">
        <v/>
      </c>
    </row>
    <row r="826" spans="1:19" x14ac:dyDescent="0.25">
      <c r="A826" s="369" t="str">
        <v/>
      </c>
      <c r="H826" s="393" t="str">
        <f t="shared" si="54"/>
        <v/>
      </c>
      <c r="I826" s="393" t="str">
        <f t="shared" si="55"/>
        <v/>
      </c>
      <c r="J826" s="393" t="str">
        <f t="shared" si="56"/>
        <v/>
      </c>
      <c r="K826" s="393" t="str">
        <f t="shared" si="57"/>
        <v/>
      </c>
      <c r="O826" s="369" t="str">
        <v/>
      </c>
      <c r="S826" s="1" t="str">
        <v/>
      </c>
    </row>
    <row r="827" spans="1:19" x14ac:dyDescent="0.25">
      <c r="A827" s="369" t="str">
        <v/>
      </c>
      <c r="H827" s="393" t="str">
        <f t="shared" si="54"/>
        <v/>
      </c>
      <c r="I827" s="393" t="str">
        <f t="shared" si="55"/>
        <v/>
      </c>
      <c r="J827" s="393" t="str">
        <f t="shared" si="56"/>
        <v/>
      </c>
      <c r="K827" s="393" t="str">
        <f t="shared" si="57"/>
        <v/>
      </c>
      <c r="O827" s="369" t="str">
        <v/>
      </c>
      <c r="S827" s="1" t="str">
        <v/>
      </c>
    </row>
    <row r="828" spans="1:19" x14ac:dyDescent="0.25">
      <c r="A828" s="369" t="str">
        <v/>
      </c>
      <c r="H828" s="393" t="str">
        <f t="shared" si="54"/>
        <v/>
      </c>
      <c r="I828" s="393" t="str">
        <f t="shared" si="55"/>
        <v/>
      </c>
      <c r="J828" s="393" t="str">
        <f t="shared" si="56"/>
        <v/>
      </c>
      <c r="K828" s="393" t="str">
        <f t="shared" si="57"/>
        <v/>
      </c>
      <c r="O828" s="369" t="str">
        <v/>
      </c>
      <c r="S828" s="1" t="str">
        <v/>
      </c>
    </row>
    <row r="829" spans="1:19" x14ac:dyDescent="0.25">
      <c r="A829" s="369" t="str">
        <v/>
      </c>
      <c r="H829" s="393" t="str">
        <f t="shared" si="54"/>
        <v/>
      </c>
      <c r="I829" s="393" t="str">
        <f t="shared" si="55"/>
        <v/>
      </c>
      <c r="J829" s="393" t="str">
        <f t="shared" si="56"/>
        <v/>
      </c>
      <c r="K829" s="393" t="str">
        <f t="shared" si="57"/>
        <v/>
      </c>
      <c r="O829" s="369" t="str">
        <v/>
      </c>
      <c r="S829" s="1" t="str">
        <v/>
      </c>
    </row>
    <row r="830" spans="1:19" x14ac:dyDescent="0.25">
      <c r="A830" s="369" t="str">
        <v/>
      </c>
      <c r="H830" s="393" t="str">
        <f t="shared" si="54"/>
        <v/>
      </c>
      <c r="I830" s="393" t="str">
        <f t="shared" si="55"/>
        <v/>
      </c>
      <c r="J830" s="393" t="str">
        <f t="shared" si="56"/>
        <v/>
      </c>
      <c r="K830" s="393" t="str">
        <f t="shared" si="57"/>
        <v/>
      </c>
      <c r="O830" s="369" t="str">
        <v/>
      </c>
      <c r="S830" s="1" t="str">
        <v/>
      </c>
    </row>
    <row r="831" spans="1:19" x14ac:dyDescent="0.25">
      <c r="A831" s="369" t="str">
        <v/>
      </c>
      <c r="H831" s="393" t="str">
        <f t="shared" si="54"/>
        <v/>
      </c>
      <c r="I831" s="393" t="str">
        <f t="shared" si="55"/>
        <v/>
      </c>
      <c r="J831" s="393" t="str">
        <f t="shared" si="56"/>
        <v/>
      </c>
      <c r="K831" s="393" t="str">
        <f t="shared" si="57"/>
        <v/>
      </c>
      <c r="O831" s="369" t="str">
        <v/>
      </c>
      <c r="S831" s="1" t="str">
        <v/>
      </c>
    </row>
    <row r="832" spans="1:19" x14ac:dyDescent="0.25">
      <c r="A832" s="369" t="str">
        <v/>
      </c>
      <c r="H832" s="393" t="str">
        <f t="shared" si="54"/>
        <v/>
      </c>
      <c r="I832" s="393" t="str">
        <f t="shared" si="55"/>
        <v/>
      </c>
      <c r="J832" s="393" t="str">
        <f t="shared" si="56"/>
        <v/>
      </c>
      <c r="K832" s="393" t="str">
        <f t="shared" si="57"/>
        <v/>
      </c>
      <c r="O832" s="369" t="str">
        <v/>
      </c>
      <c r="S832" s="1" t="str">
        <v/>
      </c>
    </row>
    <row r="833" spans="1:19" x14ac:dyDescent="0.25">
      <c r="A833" s="369" t="str">
        <v/>
      </c>
      <c r="H833" s="393" t="str">
        <f t="shared" si="54"/>
        <v/>
      </c>
      <c r="I833" s="393" t="str">
        <f t="shared" si="55"/>
        <v/>
      </c>
      <c r="J833" s="393" t="str">
        <f t="shared" si="56"/>
        <v/>
      </c>
      <c r="K833" s="393" t="str">
        <f t="shared" si="57"/>
        <v/>
      </c>
      <c r="O833" s="369" t="str">
        <v/>
      </c>
      <c r="S833" s="1" t="str">
        <v/>
      </c>
    </row>
    <row r="834" spans="1:19" x14ac:dyDescent="0.25">
      <c r="A834" s="369" t="str">
        <v/>
      </c>
      <c r="H834" s="393" t="str">
        <f t="shared" si="54"/>
        <v/>
      </c>
      <c r="I834" s="393" t="str">
        <f t="shared" si="55"/>
        <v/>
      </c>
      <c r="J834" s="393" t="str">
        <f t="shared" si="56"/>
        <v/>
      </c>
      <c r="K834" s="393" t="str">
        <f t="shared" si="57"/>
        <v/>
      </c>
      <c r="O834" s="369" t="str">
        <v/>
      </c>
      <c r="S834" s="1" t="str">
        <v/>
      </c>
    </row>
    <row r="835" spans="1:19" x14ac:dyDescent="0.25">
      <c r="A835" s="369" t="str">
        <v/>
      </c>
      <c r="H835" s="393" t="str">
        <f t="shared" si="54"/>
        <v/>
      </c>
      <c r="I835" s="393" t="str">
        <f t="shared" si="55"/>
        <v/>
      </c>
      <c r="J835" s="393" t="str">
        <f t="shared" si="56"/>
        <v/>
      </c>
      <c r="K835" s="393" t="str">
        <f t="shared" si="57"/>
        <v/>
      </c>
      <c r="O835" s="369" t="str">
        <v/>
      </c>
      <c r="S835" s="1" t="str">
        <v/>
      </c>
    </row>
    <row r="836" spans="1:19" x14ac:dyDescent="0.25">
      <c r="A836" s="369" t="str">
        <v/>
      </c>
      <c r="H836" s="393" t="str">
        <f t="shared" si="54"/>
        <v/>
      </c>
      <c r="I836" s="393" t="str">
        <f t="shared" si="55"/>
        <v/>
      </c>
      <c r="J836" s="393" t="str">
        <f t="shared" si="56"/>
        <v/>
      </c>
      <c r="K836" s="393" t="str">
        <f t="shared" si="57"/>
        <v/>
      </c>
      <c r="O836" s="369" t="str">
        <v/>
      </c>
      <c r="S836" s="1" t="str">
        <v/>
      </c>
    </row>
    <row r="837" spans="1:19" x14ac:dyDescent="0.25">
      <c r="A837" s="369" t="str">
        <v/>
      </c>
      <c r="H837" s="393" t="str">
        <f t="shared" si="54"/>
        <v/>
      </c>
      <c r="I837" s="393" t="str">
        <f t="shared" si="55"/>
        <v/>
      </c>
      <c r="J837" s="393" t="str">
        <f t="shared" si="56"/>
        <v/>
      </c>
      <c r="K837" s="393" t="str">
        <f t="shared" si="57"/>
        <v/>
      </c>
      <c r="O837" s="369" t="str">
        <v/>
      </c>
      <c r="S837" s="1" t="str">
        <v/>
      </c>
    </row>
    <row r="838" spans="1:19" x14ac:dyDescent="0.25">
      <c r="A838" s="369" t="str">
        <v/>
      </c>
      <c r="H838" s="393" t="str">
        <f t="shared" si="54"/>
        <v/>
      </c>
      <c r="I838" s="393" t="str">
        <f t="shared" si="55"/>
        <v/>
      </c>
      <c r="J838" s="393" t="str">
        <f t="shared" si="56"/>
        <v/>
      </c>
      <c r="K838" s="393" t="str">
        <f t="shared" si="57"/>
        <v/>
      </c>
      <c r="O838" s="369" t="str">
        <v/>
      </c>
      <c r="S838" s="1" t="str">
        <v/>
      </c>
    </row>
    <row r="839" spans="1:19" x14ac:dyDescent="0.25">
      <c r="A839" s="369" t="str">
        <v/>
      </c>
      <c r="H839" s="393" t="str">
        <f t="shared" si="54"/>
        <v/>
      </c>
      <c r="I839" s="393" t="str">
        <f t="shared" si="55"/>
        <v/>
      </c>
      <c r="J839" s="393" t="str">
        <f t="shared" si="56"/>
        <v/>
      </c>
      <c r="K839" s="393" t="str">
        <f t="shared" si="57"/>
        <v/>
      </c>
      <c r="O839" s="369" t="str">
        <v/>
      </c>
      <c r="S839" s="1" t="str">
        <v/>
      </c>
    </row>
    <row r="840" spans="1:19" x14ac:dyDescent="0.25">
      <c r="A840" s="369" t="str">
        <v/>
      </c>
      <c r="H840" s="393" t="str">
        <f t="shared" si="54"/>
        <v/>
      </c>
      <c r="I840" s="393" t="str">
        <f t="shared" si="55"/>
        <v/>
      </c>
      <c r="J840" s="393" t="str">
        <f t="shared" si="56"/>
        <v/>
      </c>
      <c r="K840" s="393" t="str">
        <f t="shared" si="57"/>
        <v/>
      </c>
      <c r="O840" s="369" t="str">
        <v/>
      </c>
      <c r="S840" s="1" t="str">
        <v/>
      </c>
    </row>
    <row r="841" spans="1:19" x14ac:dyDescent="0.25">
      <c r="A841" s="369" t="str">
        <v/>
      </c>
      <c r="H841" s="393" t="str">
        <f t="shared" si="54"/>
        <v/>
      </c>
      <c r="I841" s="393" t="str">
        <f t="shared" si="55"/>
        <v/>
      </c>
      <c r="J841" s="393" t="str">
        <f t="shared" si="56"/>
        <v/>
      </c>
      <c r="K841" s="393" t="str">
        <f t="shared" si="57"/>
        <v/>
      </c>
      <c r="O841" s="369" t="str">
        <v/>
      </c>
      <c r="S841" s="1" t="str">
        <v/>
      </c>
    </row>
    <row r="842" spans="1:19" x14ac:dyDescent="0.25">
      <c r="A842" s="369" t="str">
        <v/>
      </c>
      <c r="H842" s="393" t="str">
        <f t="shared" si="54"/>
        <v/>
      </c>
      <c r="I842" s="393" t="str">
        <f t="shared" si="55"/>
        <v/>
      </c>
      <c r="J842" s="393" t="str">
        <f t="shared" si="56"/>
        <v/>
      </c>
      <c r="K842" s="393" t="str">
        <f t="shared" si="57"/>
        <v/>
      </c>
      <c r="O842" s="369" t="str">
        <v/>
      </c>
      <c r="S842" s="1" t="str">
        <v/>
      </c>
    </row>
    <row r="843" spans="1:19" x14ac:dyDescent="0.25">
      <c r="A843" s="369" t="str">
        <v/>
      </c>
      <c r="H843" s="393" t="str">
        <f t="shared" si="54"/>
        <v/>
      </c>
      <c r="I843" s="393" t="str">
        <f t="shared" si="55"/>
        <v/>
      </c>
      <c r="J843" s="393" t="str">
        <f t="shared" si="56"/>
        <v/>
      </c>
      <c r="K843" s="393" t="str">
        <f t="shared" si="57"/>
        <v/>
      </c>
      <c r="O843" s="369" t="str">
        <v/>
      </c>
      <c r="S843" s="1" t="str">
        <v/>
      </c>
    </row>
    <row r="844" spans="1:19" x14ac:dyDescent="0.25">
      <c r="A844" s="369" t="str">
        <v/>
      </c>
      <c r="H844" s="393" t="str">
        <f t="shared" si="54"/>
        <v/>
      </c>
      <c r="I844" s="393" t="str">
        <f t="shared" si="55"/>
        <v/>
      </c>
      <c r="J844" s="393" t="str">
        <f t="shared" si="56"/>
        <v/>
      </c>
      <c r="K844" s="393" t="str">
        <f t="shared" si="57"/>
        <v/>
      </c>
      <c r="O844" s="369" t="str">
        <v/>
      </c>
      <c r="S844" s="1" t="str">
        <v/>
      </c>
    </row>
    <row r="845" spans="1:19" x14ac:dyDescent="0.25">
      <c r="A845" s="369" t="str">
        <v/>
      </c>
      <c r="H845" s="393" t="str">
        <f t="shared" si="54"/>
        <v/>
      </c>
      <c r="I845" s="393" t="str">
        <f t="shared" si="55"/>
        <v/>
      </c>
      <c r="J845" s="393" t="str">
        <f t="shared" si="56"/>
        <v/>
      </c>
      <c r="K845" s="393" t="str">
        <f t="shared" si="57"/>
        <v/>
      </c>
      <c r="O845" s="369" t="str">
        <v/>
      </c>
      <c r="S845" s="1" t="str">
        <v/>
      </c>
    </row>
    <row r="846" spans="1:19" x14ac:dyDescent="0.25">
      <c r="A846" s="369" t="str">
        <v/>
      </c>
      <c r="H846" s="393" t="str">
        <f t="shared" si="54"/>
        <v/>
      </c>
      <c r="I846" s="393" t="str">
        <f t="shared" si="55"/>
        <v/>
      </c>
      <c r="J846" s="393" t="str">
        <f t="shared" si="56"/>
        <v/>
      </c>
      <c r="K846" s="393" t="str">
        <f t="shared" si="57"/>
        <v/>
      </c>
      <c r="O846" s="369" t="str">
        <v/>
      </c>
      <c r="S846" s="1" t="str">
        <v/>
      </c>
    </row>
    <row r="847" spans="1:19" x14ac:dyDescent="0.25">
      <c r="A847" s="369" t="str">
        <v/>
      </c>
      <c r="H847" s="393" t="str">
        <f t="shared" si="54"/>
        <v/>
      </c>
      <c r="I847" s="393" t="str">
        <f t="shared" si="55"/>
        <v/>
      </c>
      <c r="J847" s="393" t="str">
        <f t="shared" si="56"/>
        <v/>
      </c>
      <c r="K847" s="393" t="str">
        <f t="shared" si="57"/>
        <v/>
      </c>
      <c r="O847" s="369" t="str">
        <v/>
      </c>
      <c r="S847" s="1" t="str">
        <v/>
      </c>
    </row>
    <row r="848" spans="1:19" x14ac:dyDescent="0.25">
      <c r="A848" s="369" t="str">
        <v/>
      </c>
      <c r="H848" s="393" t="str">
        <f t="shared" si="54"/>
        <v/>
      </c>
      <c r="I848" s="393" t="str">
        <f t="shared" si="55"/>
        <v/>
      </c>
      <c r="J848" s="393" t="str">
        <f t="shared" si="56"/>
        <v/>
      </c>
      <c r="K848" s="393" t="str">
        <f t="shared" si="57"/>
        <v/>
      </c>
      <c r="O848" s="369" t="str">
        <v/>
      </c>
      <c r="S848" s="1" t="str">
        <v/>
      </c>
    </row>
    <row r="849" spans="1:19" x14ac:dyDescent="0.25">
      <c r="A849" s="369" t="str">
        <v/>
      </c>
      <c r="H849" s="393" t="str">
        <f t="shared" si="54"/>
        <v/>
      </c>
      <c r="I849" s="393" t="str">
        <f t="shared" si="55"/>
        <v/>
      </c>
      <c r="J849" s="393" t="str">
        <f t="shared" si="56"/>
        <v/>
      </c>
      <c r="K849" s="393" t="str">
        <f t="shared" si="57"/>
        <v/>
      </c>
      <c r="O849" s="369" t="str">
        <v/>
      </c>
      <c r="S849" s="1" t="str">
        <v/>
      </c>
    </row>
    <row r="850" spans="1:19" x14ac:dyDescent="0.25">
      <c r="A850" s="369" t="str">
        <v/>
      </c>
      <c r="H850" s="393" t="str">
        <f t="shared" si="54"/>
        <v/>
      </c>
      <c r="I850" s="393" t="str">
        <f t="shared" si="55"/>
        <v/>
      </c>
      <c r="J850" s="393" t="str">
        <f t="shared" si="56"/>
        <v/>
      </c>
      <c r="K850" s="393" t="str">
        <f t="shared" si="57"/>
        <v/>
      </c>
      <c r="O850" s="369" t="str">
        <v/>
      </c>
      <c r="S850" s="1" t="str">
        <v/>
      </c>
    </row>
    <row r="851" spans="1:19" x14ac:dyDescent="0.25">
      <c r="A851" s="369" t="str">
        <v/>
      </c>
      <c r="H851" s="393" t="str">
        <f t="shared" si="54"/>
        <v/>
      </c>
      <c r="I851" s="393" t="str">
        <f t="shared" si="55"/>
        <v/>
      </c>
      <c r="J851" s="393" t="str">
        <f t="shared" si="56"/>
        <v/>
      </c>
      <c r="K851" s="393" t="str">
        <f t="shared" si="57"/>
        <v/>
      </c>
      <c r="O851" s="369" t="str">
        <v/>
      </c>
      <c r="S851" s="1" t="str">
        <v/>
      </c>
    </row>
    <row r="852" spans="1:19" x14ac:dyDescent="0.25">
      <c r="A852" s="369" t="str">
        <v/>
      </c>
      <c r="H852" s="393" t="str">
        <f t="shared" si="54"/>
        <v/>
      </c>
      <c r="I852" s="393" t="str">
        <f t="shared" si="55"/>
        <v/>
      </c>
      <c r="J852" s="393" t="str">
        <f t="shared" si="56"/>
        <v/>
      </c>
      <c r="K852" s="393" t="str">
        <f t="shared" si="57"/>
        <v/>
      </c>
      <c r="O852" s="369" t="str">
        <v/>
      </c>
      <c r="S852" s="1" t="str">
        <v/>
      </c>
    </row>
    <row r="853" spans="1:19" x14ac:dyDescent="0.25">
      <c r="A853" s="369" t="str">
        <v/>
      </c>
      <c r="H853" s="393" t="str">
        <f t="shared" si="54"/>
        <v/>
      </c>
      <c r="I853" s="393" t="str">
        <f t="shared" si="55"/>
        <v/>
      </c>
      <c r="J853" s="393" t="str">
        <f t="shared" si="56"/>
        <v/>
      </c>
      <c r="K853" s="393" t="str">
        <f t="shared" si="57"/>
        <v/>
      </c>
      <c r="O853" s="369" t="str">
        <v/>
      </c>
      <c r="S853" s="1" t="str">
        <v/>
      </c>
    </row>
    <row r="854" spans="1:19" x14ac:dyDescent="0.25">
      <c r="A854" s="369" t="str">
        <v/>
      </c>
      <c r="H854" s="393" t="str">
        <f t="shared" si="54"/>
        <v/>
      </c>
      <c r="I854" s="393" t="str">
        <f t="shared" si="55"/>
        <v/>
      </c>
      <c r="J854" s="393" t="str">
        <f t="shared" si="56"/>
        <v/>
      </c>
      <c r="K854" s="393" t="str">
        <f t="shared" si="57"/>
        <v/>
      </c>
      <c r="O854" s="369" t="str">
        <v/>
      </c>
      <c r="S854" s="1" t="str">
        <v/>
      </c>
    </row>
    <row r="855" spans="1:19" x14ac:dyDescent="0.25">
      <c r="A855" s="369" t="str">
        <v/>
      </c>
      <c r="H855" s="393" t="str">
        <f t="shared" ref="H855:H918" si="58">IF($C855="","",ROUND((($B$2*$F855*($B$5/1000))/$B$6)*(1+IF($B$18="",0,$B$18)),2))</f>
        <v/>
      </c>
      <c r="I855" s="393" t="str">
        <f t="shared" ref="I855:I918" si="59">IF($C855="","",ROUND((($B$3*$F855*($B$5/1000))/$B$6)*(1+IF($B$18="",0,$B$18)),2))</f>
        <v/>
      </c>
      <c r="J855" s="393" t="str">
        <f t="shared" ref="J855:J918" si="60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61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</row>
    <row r="856" spans="1:19" x14ac:dyDescent="0.25">
      <c r="A856" s="369" t="str">
        <v/>
      </c>
      <c r="H856" s="393" t="str">
        <f t="shared" si="58"/>
        <v/>
      </c>
      <c r="I856" s="393" t="str">
        <f t="shared" si="59"/>
        <v/>
      </c>
      <c r="J856" s="393" t="str">
        <f t="shared" si="60"/>
        <v/>
      </c>
      <c r="K856" s="393" t="str">
        <f t="shared" si="61"/>
        <v/>
      </c>
      <c r="O856" s="369" t="str">
        <v/>
      </c>
      <c r="S856" s="1" t="str">
        <v/>
      </c>
    </row>
    <row r="857" spans="1:19" x14ac:dyDescent="0.25">
      <c r="A857" s="369" t="str">
        <v/>
      </c>
      <c r="H857" s="393" t="str">
        <f t="shared" si="58"/>
        <v/>
      </c>
      <c r="I857" s="393" t="str">
        <f t="shared" si="59"/>
        <v/>
      </c>
      <c r="J857" s="393" t="str">
        <f t="shared" si="60"/>
        <v/>
      </c>
      <c r="K857" s="393" t="str">
        <f t="shared" si="61"/>
        <v/>
      </c>
      <c r="O857" s="369" t="str">
        <v/>
      </c>
      <c r="S857" s="1" t="str">
        <v/>
      </c>
    </row>
    <row r="858" spans="1:19" x14ac:dyDescent="0.25">
      <c r="A858" s="369" t="str">
        <v/>
      </c>
      <c r="H858" s="393" t="str">
        <f t="shared" si="58"/>
        <v/>
      </c>
      <c r="I858" s="393" t="str">
        <f t="shared" si="59"/>
        <v/>
      </c>
      <c r="J858" s="393" t="str">
        <f t="shared" si="60"/>
        <v/>
      </c>
      <c r="K858" s="393" t="str">
        <f t="shared" si="61"/>
        <v/>
      </c>
      <c r="O858" s="369" t="str">
        <v/>
      </c>
      <c r="S858" s="1" t="str">
        <v/>
      </c>
    </row>
    <row r="859" spans="1:19" x14ac:dyDescent="0.25">
      <c r="A859" s="369" t="str">
        <v/>
      </c>
      <c r="H859" s="393" t="str">
        <f t="shared" si="58"/>
        <v/>
      </c>
      <c r="I859" s="393" t="str">
        <f t="shared" si="59"/>
        <v/>
      </c>
      <c r="J859" s="393" t="str">
        <f t="shared" si="60"/>
        <v/>
      </c>
      <c r="K859" s="393" t="str">
        <f t="shared" si="61"/>
        <v/>
      </c>
      <c r="O859" s="369" t="str">
        <v/>
      </c>
      <c r="S859" s="1" t="str">
        <v/>
      </c>
    </row>
    <row r="860" spans="1:19" x14ac:dyDescent="0.25">
      <c r="A860" s="369" t="str">
        <v/>
      </c>
      <c r="H860" s="393" t="str">
        <f t="shared" si="58"/>
        <v/>
      </c>
      <c r="I860" s="393" t="str">
        <f t="shared" si="59"/>
        <v/>
      </c>
      <c r="J860" s="393" t="str">
        <f t="shared" si="60"/>
        <v/>
      </c>
      <c r="K860" s="393" t="str">
        <f t="shared" si="61"/>
        <v/>
      </c>
      <c r="O860" s="369" t="str">
        <v/>
      </c>
      <c r="S860" s="1" t="str">
        <v/>
      </c>
    </row>
    <row r="861" spans="1:19" x14ac:dyDescent="0.25">
      <c r="A861" s="369" t="str">
        <v/>
      </c>
      <c r="H861" s="393" t="str">
        <f t="shared" si="58"/>
        <v/>
      </c>
      <c r="I861" s="393" t="str">
        <f t="shared" si="59"/>
        <v/>
      </c>
      <c r="J861" s="393" t="str">
        <f t="shared" si="60"/>
        <v/>
      </c>
      <c r="K861" s="393" t="str">
        <f t="shared" si="61"/>
        <v/>
      </c>
      <c r="O861" s="369" t="str">
        <v/>
      </c>
      <c r="S861" s="1" t="str">
        <v/>
      </c>
    </row>
    <row r="862" spans="1:19" x14ac:dyDescent="0.25">
      <c r="A862" s="369" t="str">
        <v/>
      </c>
      <c r="H862" s="393" t="str">
        <f t="shared" si="58"/>
        <v/>
      </c>
      <c r="I862" s="393" t="str">
        <f t="shared" si="59"/>
        <v/>
      </c>
      <c r="J862" s="393" t="str">
        <f t="shared" si="60"/>
        <v/>
      </c>
      <c r="K862" s="393" t="str">
        <f t="shared" si="61"/>
        <v/>
      </c>
      <c r="O862" s="369" t="str">
        <v/>
      </c>
      <c r="S862" s="1" t="str">
        <v/>
      </c>
    </row>
    <row r="863" spans="1:19" x14ac:dyDescent="0.25">
      <c r="A863" s="369" t="str">
        <v/>
      </c>
      <c r="H863" s="393" t="str">
        <f t="shared" si="58"/>
        <v/>
      </c>
      <c r="I863" s="393" t="str">
        <f t="shared" si="59"/>
        <v/>
      </c>
      <c r="J863" s="393" t="str">
        <f t="shared" si="60"/>
        <v/>
      </c>
      <c r="K863" s="393" t="str">
        <f t="shared" si="61"/>
        <v/>
      </c>
      <c r="O863" s="369" t="str">
        <v/>
      </c>
      <c r="S863" s="1" t="str">
        <v/>
      </c>
    </row>
    <row r="864" spans="1:19" x14ac:dyDescent="0.25">
      <c r="A864" s="369" t="str">
        <v/>
      </c>
      <c r="H864" s="393" t="str">
        <f t="shared" si="58"/>
        <v/>
      </c>
      <c r="I864" s="393" t="str">
        <f t="shared" si="59"/>
        <v/>
      </c>
      <c r="J864" s="393" t="str">
        <f t="shared" si="60"/>
        <v/>
      </c>
      <c r="K864" s="393" t="str">
        <f t="shared" si="61"/>
        <v/>
      </c>
      <c r="O864" s="369" t="str">
        <v/>
      </c>
      <c r="S864" s="1" t="str">
        <v/>
      </c>
    </row>
    <row r="865" spans="1:19" x14ac:dyDescent="0.25">
      <c r="A865" s="369" t="str">
        <v/>
      </c>
      <c r="H865" s="393" t="str">
        <f t="shared" si="58"/>
        <v/>
      </c>
      <c r="I865" s="393" t="str">
        <f t="shared" si="59"/>
        <v/>
      </c>
      <c r="J865" s="393" t="str">
        <f t="shared" si="60"/>
        <v/>
      </c>
      <c r="K865" s="393" t="str">
        <f t="shared" si="61"/>
        <v/>
      </c>
      <c r="O865" s="369" t="str">
        <v/>
      </c>
      <c r="S865" s="1" t="str">
        <v/>
      </c>
    </row>
    <row r="866" spans="1:19" x14ac:dyDescent="0.25">
      <c r="A866" s="369" t="str">
        <v/>
      </c>
      <c r="H866" s="393" t="str">
        <f t="shared" si="58"/>
        <v/>
      </c>
      <c r="I866" s="393" t="str">
        <f t="shared" si="59"/>
        <v/>
      </c>
      <c r="J866" s="393" t="str">
        <f t="shared" si="60"/>
        <v/>
      </c>
      <c r="K866" s="393" t="str">
        <f t="shared" si="61"/>
        <v/>
      </c>
      <c r="O866" s="369" t="str">
        <v/>
      </c>
      <c r="S866" s="1" t="str">
        <v/>
      </c>
    </row>
    <row r="867" spans="1:19" x14ac:dyDescent="0.25">
      <c r="A867" s="369" t="str">
        <v/>
      </c>
      <c r="H867" s="393" t="str">
        <f t="shared" si="58"/>
        <v/>
      </c>
      <c r="I867" s="393" t="str">
        <f t="shared" si="59"/>
        <v/>
      </c>
      <c r="J867" s="393" t="str">
        <f t="shared" si="60"/>
        <v/>
      </c>
      <c r="K867" s="393" t="str">
        <f t="shared" si="61"/>
        <v/>
      </c>
      <c r="O867" s="369" t="str">
        <v/>
      </c>
      <c r="S867" s="1" t="str">
        <v/>
      </c>
    </row>
    <row r="868" spans="1:19" x14ac:dyDescent="0.25">
      <c r="A868" s="369" t="str">
        <v/>
      </c>
      <c r="H868" s="393" t="str">
        <f t="shared" si="58"/>
        <v/>
      </c>
      <c r="I868" s="393" t="str">
        <f t="shared" si="59"/>
        <v/>
      </c>
      <c r="J868" s="393" t="str">
        <f t="shared" si="60"/>
        <v/>
      </c>
      <c r="K868" s="393" t="str">
        <f t="shared" si="61"/>
        <v/>
      </c>
      <c r="O868" s="369" t="str">
        <v/>
      </c>
      <c r="S868" s="1" t="str">
        <v/>
      </c>
    </row>
    <row r="869" spans="1:19" x14ac:dyDescent="0.25">
      <c r="A869" s="369" t="str">
        <v/>
      </c>
      <c r="H869" s="393" t="str">
        <f t="shared" si="58"/>
        <v/>
      </c>
      <c r="I869" s="393" t="str">
        <f t="shared" si="59"/>
        <v/>
      </c>
      <c r="J869" s="393" t="str">
        <f t="shared" si="60"/>
        <v/>
      </c>
      <c r="K869" s="393" t="str">
        <f t="shared" si="61"/>
        <v/>
      </c>
      <c r="O869" s="369" t="str">
        <v/>
      </c>
      <c r="S869" s="1" t="str">
        <v/>
      </c>
    </row>
    <row r="870" spans="1:19" x14ac:dyDescent="0.25">
      <c r="A870" s="369" t="str">
        <v/>
      </c>
      <c r="H870" s="393" t="str">
        <f t="shared" si="58"/>
        <v/>
      </c>
      <c r="I870" s="393" t="str">
        <f t="shared" si="59"/>
        <v/>
      </c>
      <c r="J870" s="393" t="str">
        <f t="shared" si="60"/>
        <v/>
      </c>
      <c r="K870" s="393" t="str">
        <f t="shared" si="61"/>
        <v/>
      </c>
      <c r="O870" s="369" t="str">
        <v/>
      </c>
      <c r="S870" s="1" t="str">
        <v/>
      </c>
    </row>
    <row r="871" spans="1:19" x14ac:dyDescent="0.25">
      <c r="A871" s="369" t="str">
        <v/>
      </c>
      <c r="H871" s="393" t="str">
        <f t="shared" si="58"/>
        <v/>
      </c>
      <c r="I871" s="393" t="str">
        <f t="shared" si="59"/>
        <v/>
      </c>
      <c r="J871" s="393" t="str">
        <f t="shared" si="60"/>
        <v/>
      </c>
      <c r="K871" s="393" t="str">
        <f t="shared" si="61"/>
        <v/>
      </c>
      <c r="O871" s="369" t="str">
        <v/>
      </c>
      <c r="S871" s="1" t="str">
        <v/>
      </c>
    </row>
    <row r="872" spans="1:19" x14ac:dyDescent="0.25">
      <c r="A872" s="369" t="str">
        <v/>
      </c>
      <c r="H872" s="393" t="str">
        <f t="shared" si="58"/>
        <v/>
      </c>
      <c r="I872" s="393" t="str">
        <f t="shared" si="59"/>
        <v/>
      </c>
      <c r="J872" s="393" t="str">
        <f t="shared" si="60"/>
        <v/>
      </c>
      <c r="K872" s="393" t="str">
        <f t="shared" si="61"/>
        <v/>
      </c>
      <c r="O872" s="369" t="str">
        <v/>
      </c>
      <c r="S872" s="1" t="str">
        <v/>
      </c>
    </row>
    <row r="873" spans="1:19" x14ac:dyDescent="0.25">
      <c r="A873" s="369" t="str">
        <v/>
      </c>
      <c r="H873" s="393" t="str">
        <f t="shared" si="58"/>
        <v/>
      </c>
      <c r="I873" s="393" t="str">
        <f t="shared" si="59"/>
        <v/>
      </c>
      <c r="J873" s="393" t="str">
        <f t="shared" si="60"/>
        <v/>
      </c>
      <c r="K873" s="393" t="str">
        <f t="shared" si="61"/>
        <v/>
      </c>
      <c r="O873" s="369" t="str">
        <v/>
      </c>
      <c r="S873" s="1" t="str">
        <v/>
      </c>
    </row>
    <row r="874" spans="1:19" x14ac:dyDescent="0.25">
      <c r="A874" s="369" t="str">
        <v/>
      </c>
      <c r="H874" s="393" t="str">
        <f t="shared" si="58"/>
        <v/>
      </c>
      <c r="I874" s="393" t="str">
        <f t="shared" si="59"/>
        <v/>
      </c>
      <c r="J874" s="393" t="str">
        <f t="shared" si="60"/>
        <v/>
      </c>
      <c r="K874" s="393" t="str">
        <f t="shared" si="61"/>
        <v/>
      </c>
      <c r="O874" s="369" t="str">
        <v/>
      </c>
      <c r="S874" s="1" t="str">
        <v/>
      </c>
    </row>
    <row r="875" spans="1:19" x14ac:dyDescent="0.25">
      <c r="A875" s="369" t="str">
        <v/>
      </c>
      <c r="H875" s="393" t="str">
        <f t="shared" si="58"/>
        <v/>
      </c>
      <c r="I875" s="393" t="str">
        <f t="shared" si="59"/>
        <v/>
      </c>
      <c r="J875" s="393" t="str">
        <f t="shared" si="60"/>
        <v/>
      </c>
      <c r="K875" s="393" t="str">
        <f t="shared" si="61"/>
        <v/>
      </c>
      <c r="O875" s="369" t="str">
        <v/>
      </c>
      <c r="S875" s="1" t="str">
        <v/>
      </c>
    </row>
    <row r="876" spans="1:19" x14ac:dyDescent="0.25">
      <c r="A876" s="369" t="str">
        <v/>
      </c>
      <c r="H876" s="393" t="str">
        <f t="shared" si="58"/>
        <v/>
      </c>
      <c r="I876" s="393" t="str">
        <f t="shared" si="59"/>
        <v/>
      </c>
      <c r="J876" s="393" t="str">
        <f t="shared" si="60"/>
        <v/>
      </c>
      <c r="K876" s="393" t="str">
        <f t="shared" si="61"/>
        <v/>
      </c>
      <c r="O876" s="369" t="str">
        <v/>
      </c>
      <c r="S876" s="1" t="str">
        <v/>
      </c>
    </row>
    <row r="877" spans="1:19" x14ac:dyDescent="0.25">
      <c r="A877" s="369" t="str">
        <v/>
      </c>
      <c r="H877" s="393" t="str">
        <f t="shared" si="58"/>
        <v/>
      </c>
      <c r="I877" s="393" t="str">
        <f t="shared" si="59"/>
        <v/>
      </c>
      <c r="J877" s="393" t="str">
        <f t="shared" si="60"/>
        <v/>
      </c>
      <c r="K877" s="393" t="str">
        <f t="shared" si="61"/>
        <v/>
      </c>
      <c r="O877" s="369" t="str">
        <v/>
      </c>
      <c r="S877" s="1" t="str">
        <v/>
      </c>
    </row>
    <row r="878" spans="1:19" x14ac:dyDescent="0.25">
      <c r="A878" s="369" t="str">
        <v/>
      </c>
      <c r="H878" s="393" t="str">
        <f t="shared" si="58"/>
        <v/>
      </c>
      <c r="I878" s="393" t="str">
        <f t="shared" si="59"/>
        <v/>
      </c>
      <c r="J878" s="393" t="str">
        <f t="shared" si="60"/>
        <v/>
      </c>
      <c r="K878" s="393" t="str">
        <f t="shared" si="61"/>
        <v/>
      </c>
      <c r="O878" s="369" t="str">
        <v/>
      </c>
      <c r="S878" s="1" t="str">
        <v/>
      </c>
    </row>
    <row r="879" spans="1:19" x14ac:dyDescent="0.25">
      <c r="A879" s="369" t="str">
        <v/>
      </c>
      <c r="H879" s="393" t="str">
        <f t="shared" si="58"/>
        <v/>
      </c>
      <c r="I879" s="393" t="str">
        <f t="shared" si="59"/>
        <v/>
      </c>
      <c r="J879" s="393" t="str">
        <f t="shared" si="60"/>
        <v/>
      </c>
      <c r="K879" s="393" t="str">
        <f t="shared" si="61"/>
        <v/>
      </c>
      <c r="O879" s="369" t="str">
        <v/>
      </c>
      <c r="S879" s="1" t="str">
        <v/>
      </c>
    </row>
    <row r="880" spans="1:19" x14ac:dyDescent="0.25">
      <c r="A880" s="369" t="str">
        <v/>
      </c>
      <c r="H880" s="393" t="str">
        <f t="shared" si="58"/>
        <v/>
      </c>
      <c r="I880" s="393" t="str">
        <f t="shared" si="59"/>
        <v/>
      </c>
      <c r="J880" s="393" t="str">
        <f t="shared" si="60"/>
        <v/>
      </c>
      <c r="K880" s="393" t="str">
        <f t="shared" si="61"/>
        <v/>
      </c>
      <c r="O880" s="369" t="str">
        <v/>
      </c>
      <c r="S880" s="1" t="str">
        <v/>
      </c>
    </row>
    <row r="881" spans="1:19" x14ac:dyDescent="0.25">
      <c r="A881" s="369" t="str">
        <v/>
      </c>
      <c r="H881" s="393" t="str">
        <f t="shared" si="58"/>
        <v/>
      </c>
      <c r="I881" s="393" t="str">
        <f t="shared" si="59"/>
        <v/>
      </c>
      <c r="J881" s="393" t="str">
        <f t="shared" si="60"/>
        <v/>
      </c>
      <c r="K881" s="393" t="str">
        <f t="shared" si="61"/>
        <v/>
      </c>
      <c r="O881" s="369" t="str">
        <v/>
      </c>
      <c r="S881" s="1" t="str">
        <v/>
      </c>
    </row>
    <row r="882" spans="1:19" x14ac:dyDescent="0.25">
      <c r="A882" s="369" t="str">
        <v/>
      </c>
      <c r="H882" s="393" t="str">
        <f t="shared" si="58"/>
        <v/>
      </c>
      <c r="I882" s="393" t="str">
        <f t="shared" si="59"/>
        <v/>
      </c>
      <c r="J882" s="393" t="str">
        <f t="shared" si="60"/>
        <v/>
      </c>
      <c r="K882" s="393" t="str">
        <f t="shared" si="61"/>
        <v/>
      </c>
      <c r="O882" s="369" t="str">
        <v/>
      </c>
      <c r="S882" s="1" t="str">
        <v/>
      </c>
    </row>
    <row r="883" spans="1:19" x14ac:dyDescent="0.25">
      <c r="A883" s="369" t="str">
        <v/>
      </c>
      <c r="H883" s="393" t="str">
        <f t="shared" si="58"/>
        <v/>
      </c>
      <c r="I883" s="393" t="str">
        <f t="shared" si="59"/>
        <v/>
      </c>
      <c r="J883" s="393" t="str">
        <f t="shared" si="60"/>
        <v/>
      </c>
      <c r="K883" s="393" t="str">
        <f t="shared" si="61"/>
        <v/>
      </c>
      <c r="O883" s="369" t="str">
        <v/>
      </c>
      <c r="S883" s="1" t="str">
        <v/>
      </c>
    </row>
    <row r="884" spans="1:19" x14ac:dyDescent="0.25">
      <c r="A884" s="369" t="str">
        <v/>
      </c>
      <c r="H884" s="393" t="str">
        <f t="shared" si="58"/>
        <v/>
      </c>
      <c r="I884" s="393" t="str">
        <f t="shared" si="59"/>
        <v/>
      </c>
      <c r="J884" s="393" t="str">
        <f t="shared" si="60"/>
        <v/>
      </c>
      <c r="K884" s="393" t="str">
        <f t="shared" si="61"/>
        <v/>
      </c>
      <c r="O884" s="369" t="str">
        <v/>
      </c>
      <c r="S884" s="1" t="str">
        <v/>
      </c>
    </row>
    <row r="885" spans="1:19" x14ac:dyDescent="0.25">
      <c r="A885" s="369" t="str">
        <v/>
      </c>
      <c r="H885" s="393" t="str">
        <f t="shared" si="58"/>
        <v/>
      </c>
      <c r="I885" s="393" t="str">
        <f t="shared" si="59"/>
        <v/>
      </c>
      <c r="J885" s="393" t="str">
        <f t="shared" si="60"/>
        <v/>
      </c>
      <c r="K885" s="393" t="str">
        <f t="shared" si="61"/>
        <v/>
      </c>
      <c r="O885" s="369" t="str">
        <v/>
      </c>
      <c r="S885" s="1" t="str">
        <v/>
      </c>
    </row>
    <row r="886" spans="1:19" x14ac:dyDescent="0.25">
      <c r="A886" s="369" t="str">
        <v/>
      </c>
      <c r="H886" s="393" t="str">
        <f t="shared" si="58"/>
        <v/>
      </c>
      <c r="I886" s="393" t="str">
        <f t="shared" si="59"/>
        <v/>
      </c>
      <c r="J886" s="393" t="str">
        <f t="shared" si="60"/>
        <v/>
      </c>
      <c r="K886" s="393" t="str">
        <f t="shared" si="61"/>
        <v/>
      </c>
      <c r="O886" s="369" t="str">
        <v/>
      </c>
      <c r="S886" s="1" t="str">
        <v/>
      </c>
    </row>
    <row r="887" spans="1:19" x14ac:dyDescent="0.25">
      <c r="A887" s="369" t="str">
        <v/>
      </c>
      <c r="H887" s="393" t="str">
        <f t="shared" si="58"/>
        <v/>
      </c>
      <c r="I887" s="393" t="str">
        <f t="shared" si="59"/>
        <v/>
      </c>
      <c r="J887" s="393" t="str">
        <f t="shared" si="60"/>
        <v/>
      </c>
      <c r="K887" s="393" t="str">
        <f t="shared" si="61"/>
        <v/>
      </c>
      <c r="O887" s="369" t="str">
        <v/>
      </c>
      <c r="S887" s="1" t="str">
        <v/>
      </c>
    </row>
    <row r="888" spans="1:19" x14ac:dyDescent="0.25">
      <c r="A888" s="369" t="str">
        <v/>
      </c>
      <c r="H888" s="393" t="str">
        <f t="shared" si="58"/>
        <v/>
      </c>
      <c r="I888" s="393" t="str">
        <f t="shared" si="59"/>
        <v/>
      </c>
      <c r="J888" s="393" t="str">
        <f t="shared" si="60"/>
        <v/>
      </c>
      <c r="K888" s="393" t="str">
        <f t="shared" si="61"/>
        <v/>
      </c>
      <c r="O888" s="369" t="str">
        <v/>
      </c>
      <c r="S888" s="1" t="str">
        <v/>
      </c>
    </row>
    <row r="889" spans="1:19" x14ac:dyDescent="0.25">
      <c r="A889" s="369" t="str">
        <v/>
      </c>
      <c r="H889" s="393" t="str">
        <f t="shared" si="58"/>
        <v/>
      </c>
      <c r="I889" s="393" t="str">
        <f t="shared" si="59"/>
        <v/>
      </c>
      <c r="J889" s="393" t="str">
        <f t="shared" si="60"/>
        <v/>
      </c>
      <c r="K889" s="393" t="str">
        <f t="shared" si="61"/>
        <v/>
      </c>
      <c r="O889" s="369" t="str">
        <v/>
      </c>
      <c r="S889" s="1" t="str">
        <v/>
      </c>
    </row>
    <row r="890" spans="1:19" x14ac:dyDescent="0.25">
      <c r="A890" s="369" t="str">
        <v/>
      </c>
      <c r="H890" s="393" t="str">
        <f t="shared" si="58"/>
        <v/>
      </c>
      <c r="I890" s="393" t="str">
        <f t="shared" si="59"/>
        <v/>
      </c>
      <c r="J890" s="393" t="str">
        <f t="shared" si="60"/>
        <v/>
      </c>
      <c r="K890" s="393" t="str">
        <f t="shared" si="61"/>
        <v/>
      </c>
      <c r="O890" s="369" t="str">
        <v/>
      </c>
      <c r="S890" s="1" t="str">
        <v/>
      </c>
    </row>
    <row r="891" spans="1:19" x14ac:dyDescent="0.25">
      <c r="A891" s="369" t="str">
        <v/>
      </c>
      <c r="H891" s="393" t="str">
        <f t="shared" si="58"/>
        <v/>
      </c>
      <c r="I891" s="393" t="str">
        <f t="shared" si="59"/>
        <v/>
      </c>
      <c r="J891" s="393" t="str">
        <f t="shared" si="60"/>
        <v/>
      </c>
      <c r="K891" s="393" t="str">
        <f t="shared" si="61"/>
        <v/>
      </c>
      <c r="O891" s="369" t="str">
        <v/>
      </c>
      <c r="S891" s="1" t="str">
        <v/>
      </c>
    </row>
    <row r="892" spans="1:19" x14ac:dyDescent="0.25">
      <c r="A892" s="369" t="str">
        <v/>
      </c>
      <c r="H892" s="393" t="str">
        <f t="shared" si="58"/>
        <v/>
      </c>
      <c r="I892" s="393" t="str">
        <f t="shared" si="59"/>
        <v/>
      </c>
      <c r="J892" s="393" t="str">
        <f t="shared" si="60"/>
        <v/>
      </c>
      <c r="K892" s="393" t="str">
        <f t="shared" si="61"/>
        <v/>
      </c>
      <c r="O892" s="369" t="str">
        <v/>
      </c>
      <c r="S892" s="1" t="str">
        <v/>
      </c>
    </row>
    <row r="893" spans="1:19" x14ac:dyDescent="0.25">
      <c r="A893" s="369" t="str">
        <v/>
      </c>
      <c r="H893" s="393" t="str">
        <f t="shared" si="58"/>
        <v/>
      </c>
      <c r="I893" s="393" t="str">
        <f t="shared" si="59"/>
        <v/>
      </c>
      <c r="J893" s="393" t="str">
        <f t="shared" si="60"/>
        <v/>
      </c>
      <c r="K893" s="393" t="str">
        <f t="shared" si="61"/>
        <v/>
      </c>
      <c r="O893" s="369" t="str">
        <v/>
      </c>
      <c r="S893" s="1" t="str">
        <v/>
      </c>
    </row>
    <row r="894" spans="1:19" x14ac:dyDescent="0.25">
      <c r="A894" s="369" t="str">
        <v/>
      </c>
      <c r="H894" s="393" t="str">
        <f t="shared" si="58"/>
        <v/>
      </c>
      <c r="I894" s="393" t="str">
        <f t="shared" si="59"/>
        <v/>
      </c>
      <c r="J894" s="393" t="str">
        <f t="shared" si="60"/>
        <v/>
      </c>
      <c r="K894" s="393" t="str">
        <f t="shared" si="61"/>
        <v/>
      </c>
      <c r="O894" s="369" t="str">
        <v/>
      </c>
      <c r="S894" s="1" t="str">
        <v/>
      </c>
    </row>
    <row r="895" spans="1:19" x14ac:dyDescent="0.25">
      <c r="A895" s="369" t="str">
        <v/>
      </c>
      <c r="H895" s="393" t="str">
        <f t="shared" si="58"/>
        <v/>
      </c>
      <c r="I895" s="393" t="str">
        <f t="shared" si="59"/>
        <v/>
      </c>
      <c r="J895" s="393" t="str">
        <f t="shared" si="60"/>
        <v/>
      </c>
      <c r="K895" s="393" t="str">
        <f t="shared" si="61"/>
        <v/>
      </c>
      <c r="O895" s="369" t="str">
        <v/>
      </c>
      <c r="S895" s="1" t="str">
        <v/>
      </c>
    </row>
    <row r="896" spans="1:19" x14ac:dyDescent="0.25">
      <c r="A896" s="369" t="str">
        <v/>
      </c>
      <c r="H896" s="393" t="str">
        <f t="shared" si="58"/>
        <v/>
      </c>
      <c r="I896" s="393" t="str">
        <f t="shared" si="59"/>
        <v/>
      </c>
      <c r="J896" s="393" t="str">
        <f t="shared" si="60"/>
        <v/>
      </c>
      <c r="K896" s="393" t="str">
        <f t="shared" si="61"/>
        <v/>
      </c>
      <c r="O896" s="369" t="str">
        <v/>
      </c>
      <c r="S896" s="1" t="str">
        <v/>
      </c>
    </row>
    <row r="897" spans="1:19" x14ac:dyDescent="0.25">
      <c r="A897" s="369" t="str">
        <v/>
      </c>
      <c r="H897" s="393" t="str">
        <f t="shared" si="58"/>
        <v/>
      </c>
      <c r="I897" s="393" t="str">
        <f t="shared" si="59"/>
        <v/>
      </c>
      <c r="J897" s="393" t="str">
        <f t="shared" si="60"/>
        <v/>
      </c>
      <c r="K897" s="393" t="str">
        <f t="shared" si="61"/>
        <v/>
      </c>
      <c r="O897" s="369" t="str">
        <v/>
      </c>
      <c r="S897" s="1" t="str">
        <v/>
      </c>
    </row>
    <row r="898" spans="1:19" x14ac:dyDescent="0.25">
      <c r="A898" s="369" t="str">
        <v/>
      </c>
      <c r="H898" s="393" t="str">
        <f t="shared" si="58"/>
        <v/>
      </c>
      <c r="I898" s="393" t="str">
        <f t="shared" si="59"/>
        <v/>
      </c>
      <c r="J898" s="393" t="str">
        <f t="shared" si="60"/>
        <v/>
      </c>
      <c r="K898" s="393" t="str">
        <f t="shared" si="61"/>
        <v/>
      </c>
      <c r="O898" s="369" t="str">
        <v/>
      </c>
      <c r="S898" s="1" t="str">
        <v/>
      </c>
    </row>
    <row r="899" spans="1:19" x14ac:dyDescent="0.25">
      <c r="A899" s="369" t="str">
        <v/>
      </c>
      <c r="H899" s="393" t="str">
        <f t="shared" si="58"/>
        <v/>
      </c>
      <c r="I899" s="393" t="str">
        <f t="shared" si="59"/>
        <v/>
      </c>
      <c r="J899" s="393" t="str">
        <f t="shared" si="60"/>
        <v/>
      </c>
      <c r="K899" s="393" t="str">
        <f t="shared" si="61"/>
        <v/>
      </c>
      <c r="O899" s="369" t="str">
        <v/>
      </c>
      <c r="S899" s="1" t="str">
        <v/>
      </c>
    </row>
    <row r="900" spans="1:19" x14ac:dyDescent="0.25">
      <c r="A900" s="369" t="str">
        <v/>
      </c>
      <c r="H900" s="393" t="str">
        <f t="shared" si="58"/>
        <v/>
      </c>
      <c r="I900" s="393" t="str">
        <f t="shared" si="59"/>
        <v/>
      </c>
      <c r="J900" s="393" t="str">
        <f t="shared" si="60"/>
        <v/>
      </c>
      <c r="K900" s="393" t="str">
        <f t="shared" si="61"/>
        <v/>
      </c>
      <c r="O900" s="369" t="str">
        <v/>
      </c>
      <c r="S900" s="1" t="str">
        <v/>
      </c>
    </row>
    <row r="901" spans="1:19" x14ac:dyDescent="0.25">
      <c r="A901" s="369" t="str">
        <v/>
      </c>
      <c r="H901" s="393" t="str">
        <f t="shared" si="58"/>
        <v/>
      </c>
      <c r="I901" s="393" t="str">
        <f t="shared" si="59"/>
        <v/>
      </c>
      <c r="J901" s="393" t="str">
        <f t="shared" si="60"/>
        <v/>
      </c>
      <c r="K901" s="393" t="str">
        <f t="shared" si="61"/>
        <v/>
      </c>
      <c r="O901" s="369" t="str">
        <v/>
      </c>
      <c r="S901" s="1" t="str">
        <v/>
      </c>
    </row>
    <row r="902" spans="1:19" x14ac:dyDescent="0.25">
      <c r="A902" s="369" t="str">
        <v/>
      </c>
      <c r="H902" s="393" t="str">
        <f t="shared" si="58"/>
        <v/>
      </c>
      <c r="I902" s="393" t="str">
        <f t="shared" si="59"/>
        <v/>
      </c>
      <c r="J902" s="393" t="str">
        <f t="shared" si="60"/>
        <v/>
      </c>
      <c r="K902" s="393" t="str">
        <f t="shared" si="61"/>
        <v/>
      </c>
      <c r="O902" s="369" t="str">
        <v/>
      </c>
      <c r="S902" s="1" t="str">
        <v/>
      </c>
    </row>
    <row r="903" spans="1:19" x14ac:dyDescent="0.25">
      <c r="A903" s="369" t="str">
        <v/>
      </c>
      <c r="H903" s="393" t="str">
        <f t="shared" si="58"/>
        <v/>
      </c>
      <c r="I903" s="393" t="str">
        <f t="shared" si="59"/>
        <v/>
      </c>
      <c r="J903" s="393" t="str">
        <f t="shared" si="60"/>
        <v/>
      </c>
      <c r="K903" s="393" t="str">
        <f t="shared" si="61"/>
        <v/>
      </c>
      <c r="O903" s="369" t="str">
        <v/>
      </c>
      <c r="S903" s="1" t="str">
        <v/>
      </c>
    </row>
    <row r="904" spans="1:19" x14ac:dyDescent="0.25">
      <c r="A904" s="369" t="str">
        <v/>
      </c>
      <c r="H904" s="393" t="str">
        <f t="shared" si="58"/>
        <v/>
      </c>
      <c r="I904" s="393" t="str">
        <f t="shared" si="59"/>
        <v/>
      </c>
      <c r="J904" s="393" t="str">
        <f t="shared" si="60"/>
        <v/>
      </c>
      <c r="K904" s="393" t="str">
        <f t="shared" si="61"/>
        <v/>
      </c>
      <c r="O904" s="369" t="str">
        <v/>
      </c>
      <c r="S904" s="1" t="str">
        <v/>
      </c>
    </row>
    <row r="905" spans="1:19" x14ac:dyDescent="0.25">
      <c r="A905" s="369" t="str">
        <v/>
      </c>
      <c r="H905" s="393" t="str">
        <f t="shared" si="58"/>
        <v/>
      </c>
      <c r="I905" s="393" t="str">
        <f t="shared" si="59"/>
        <v/>
      </c>
      <c r="J905" s="393" t="str">
        <f t="shared" si="60"/>
        <v/>
      </c>
      <c r="K905" s="393" t="str">
        <f t="shared" si="61"/>
        <v/>
      </c>
      <c r="O905" s="369" t="str">
        <v/>
      </c>
      <c r="S905" s="1" t="str">
        <v/>
      </c>
    </row>
    <row r="906" spans="1:19" x14ac:dyDescent="0.25">
      <c r="A906" s="369" t="str">
        <v/>
      </c>
      <c r="H906" s="393" t="str">
        <f t="shared" si="58"/>
        <v/>
      </c>
      <c r="I906" s="393" t="str">
        <f t="shared" si="59"/>
        <v/>
      </c>
      <c r="J906" s="393" t="str">
        <f t="shared" si="60"/>
        <v/>
      </c>
      <c r="K906" s="393" t="str">
        <f t="shared" si="61"/>
        <v/>
      </c>
      <c r="O906" s="369" t="str">
        <v/>
      </c>
      <c r="S906" s="1" t="str">
        <v/>
      </c>
    </row>
    <row r="907" spans="1:19" x14ac:dyDescent="0.25">
      <c r="A907" s="369" t="str">
        <v/>
      </c>
      <c r="H907" s="393" t="str">
        <f t="shared" si="58"/>
        <v/>
      </c>
      <c r="I907" s="393" t="str">
        <f t="shared" si="59"/>
        <v/>
      </c>
      <c r="J907" s="393" t="str">
        <f t="shared" si="60"/>
        <v/>
      </c>
      <c r="K907" s="393" t="str">
        <f t="shared" si="61"/>
        <v/>
      </c>
      <c r="O907" s="369" t="str">
        <v/>
      </c>
      <c r="S907" s="1" t="str">
        <v/>
      </c>
    </row>
    <row r="908" spans="1:19" x14ac:dyDescent="0.25">
      <c r="A908" s="369" t="str">
        <v/>
      </c>
      <c r="H908" s="393" t="str">
        <f t="shared" si="58"/>
        <v/>
      </c>
      <c r="I908" s="393" t="str">
        <f t="shared" si="59"/>
        <v/>
      </c>
      <c r="J908" s="393" t="str">
        <f t="shared" si="60"/>
        <v/>
      </c>
      <c r="K908" s="393" t="str">
        <f t="shared" si="61"/>
        <v/>
      </c>
      <c r="O908" s="369" t="str">
        <v/>
      </c>
      <c r="S908" s="1" t="str">
        <v/>
      </c>
    </row>
    <row r="909" spans="1:19" x14ac:dyDescent="0.25">
      <c r="A909" s="369" t="str">
        <v/>
      </c>
      <c r="H909" s="393" t="str">
        <f t="shared" si="58"/>
        <v/>
      </c>
      <c r="I909" s="393" t="str">
        <f t="shared" si="59"/>
        <v/>
      </c>
      <c r="J909" s="393" t="str">
        <f t="shared" si="60"/>
        <v/>
      </c>
      <c r="K909" s="393" t="str">
        <f t="shared" si="61"/>
        <v/>
      </c>
      <c r="O909" s="369" t="str">
        <v/>
      </c>
      <c r="S909" s="1" t="str">
        <v/>
      </c>
    </row>
    <row r="910" spans="1:19" x14ac:dyDescent="0.25">
      <c r="A910" s="369" t="str">
        <v/>
      </c>
      <c r="H910" s="393" t="str">
        <f t="shared" si="58"/>
        <v/>
      </c>
      <c r="I910" s="393" t="str">
        <f t="shared" si="59"/>
        <v/>
      </c>
      <c r="J910" s="393" t="str">
        <f t="shared" si="60"/>
        <v/>
      </c>
      <c r="K910" s="393" t="str">
        <f t="shared" si="61"/>
        <v/>
      </c>
      <c r="O910" s="369" t="str">
        <v/>
      </c>
      <c r="S910" s="1" t="str">
        <v/>
      </c>
    </row>
    <row r="911" spans="1:19" x14ac:dyDescent="0.25">
      <c r="A911" s="369" t="str">
        <v/>
      </c>
      <c r="H911" s="393" t="str">
        <f t="shared" si="58"/>
        <v/>
      </c>
      <c r="I911" s="393" t="str">
        <f t="shared" si="59"/>
        <v/>
      </c>
      <c r="J911" s="393" t="str">
        <f t="shared" si="60"/>
        <v/>
      </c>
      <c r="K911" s="393" t="str">
        <f t="shared" si="61"/>
        <v/>
      </c>
      <c r="O911" s="369" t="str">
        <v/>
      </c>
      <c r="S911" s="1" t="str">
        <v/>
      </c>
    </row>
    <row r="912" spans="1:19" x14ac:dyDescent="0.25">
      <c r="A912" s="369" t="str">
        <v/>
      </c>
      <c r="H912" s="393" t="str">
        <f t="shared" si="58"/>
        <v/>
      </c>
      <c r="I912" s="393" t="str">
        <f t="shared" si="59"/>
        <v/>
      </c>
      <c r="J912" s="393" t="str">
        <f t="shared" si="60"/>
        <v/>
      </c>
      <c r="K912" s="393" t="str">
        <f t="shared" si="61"/>
        <v/>
      </c>
      <c r="O912" s="369" t="str">
        <v/>
      </c>
      <c r="S912" s="1" t="str">
        <v/>
      </c>
    </row>
    <row r="913" spans="1:19" x14ac:dyDescent="0.25">
      <c r="A913" s="369" t="str">
        <v/>
      </c>
      <c r="H913" s="393" t="str">
        <f t="shared" si="58"/>
        <v/>
      </c>
      <c r="I913" s="393" t="str">
        <f t="shared" si="59"/>
        <v/>
      </c>
      <c r="J913" s="393" t="str">
        <f t="shared" si="60"/>
        <v/>
      </c>
      <c r="K913" s="393" t="str">
        <f t="shared" si="61"/>
        <v/>
      </c>
      <c r="O913" s="369" t="str">
        <v/>
      </c>
      <c r="S913" s="1" t="str">
        <v/>
      </c>
    </row>
    <row r="914" spans="1:19" x14ac:dyDescent="0.25">
      <c r="A914" s="369" t="str">
        <v/>
      </c>
      <c r="H914" s="393" t="str">
        <f t="shared" si="58"/>
        <v/>
      </c>
      <c r="I914" s="393" t="str">
        <f t="shared" si="59"/>
        <v/>
      </c>
      <c r="J914" s="393" t="str">
        <f t="shared" si="60"/>
        <v/>
      </c>
      <c r="K914" s="393" t="str">
        <f t="shared" si="61"/>
        <v/>
      </c>
      <c r="O914" s="369" t="str">
        <v/>
      </c>
      <c r="S914" s="1" t="str">
        <v/>
      </c>
    </row>
    <row r="915" spans="1:19" x14ac:dyDescent="0.25">
      <c r="A915" s="369" t="str">
        <v/>
      </c>
      <c r="H915" s="393" t="str">
        <f t="shared" si="58"/>
        <v/>
      </c>
      <c r="I915" s="393" t="str">
        <f t="shared" si="59"/>
        <v/>
      </c>
      <c r="J915" s="393" t="str">
        <f t="shared" si="60"/>
        <v/>
      </c>
      <c r="K915" s="393" t="str">
        <f t="shared" si="61"/>
        <v/>
      </c>
      <c r="O915" s="369" t="str">
        <v/>
      </c>
      <c r="S915" s="1" t="str">
        <v/>
      </c>
    </row>
    <row r="916" spans="1:19" x14ac:dyDescent="0.25">
      <c r="A916" s="369" t="str">
        <v/>
      </c>
      <c r="H916" s="393" t="str">
        <f t="shared" si="58"/>
        <v/>
      </c>
      <c r="I916" s="393" t="str">
        <f t="shared" si="59"/>
        <v/>
      </c>
      <c r="J916" s="393" t="str">
        <f t="shared" si="60"/>
        <v/>
      </c>
      <c r="K916" s="393" t="str">
        <f t="shared" si="61"/>
        <v/>
      </c>
      <c r="O916" s="369" t="str">
        <v/>
      </c>
      <c r="S916" s="1" t="str">
        <v/>
      </c>
    </row>
    <row r="917" spans="1:19" x14ac:dyDescent="0.25">
      <c r="A917" s="369" t="str">
        <v/>
      </c>
      <c r="H917" s="393" t="str">
        <f t="shared" si="58"/>
        <v/>
      </c>
      <c r="I917" s="393" t="str">
        <f t="shared" si="59"/>
        <v/>
      </c>
      <c r="J917" s="393" t="str">
        <f t="shared" si="60"/>
        <v/>
      </c>
      <c r="K917" s="393" t="str">
        <f t="shared" si="61"/>
        <v/>
      </c>
      <c r="O917" s="369" t="str">
        <v/>
      </c>
      <c r="S917" s="1" t="str">
        <v/>
      </c>
    </row>
    <row r="918" spans="1:19" x14ac:dyDescent="0.25">
      <c r="A918" s="369" t="str">
        <v/>
      </c>
      <c r="H918" s="393" t="str">
        <f t="shared" si="58"/>
        <v/>
      </c>
      <c r="I918" s="393" t="str">
        <f t="shared" si="59"/>
        <v/>
      </c>
      <c r="J918" s="393" t="str">
        <f t="shared" si="60"/>
        <v/>
      </c>
      <c r="K918" s="393" t="str">
        <f t="shared" si="61"/>
        <v/>
      </c>
      <c r="O918" s="369" t="str">
        <v/>
      </c>
      <c r="S918" s="1" t="str">
        <v/>
      </c>
    </row>
    <row r="919" spans="1:19" x14ac:dyDescent="0.25">
      <c r="A919" s="369" t="str">
        <v/>
      </c>
      <c r="H919" s="393" t="str">
        <f t="shared" ref="H919:H982" si="62">IF($C919="","",ROUND((($B$2*$F919*($B$5/1000))/$B$6)*(1+IF($B$18="",0,$B$18)),2))</f>
        <v/>
      </c>
      <c r="I919" s="393" t="str">
        <f t="shared" ref="I919:I982" si="63">IF($C919="","",ROUND((($B$3*$F919*($B$5/1000))/$B$6)*(1+IF($B$18="",0,$B$18)),2))</f>
        <v/>
      </c>
      <c r="J919" s="393" t="str">
        <f t="shared" ref="J919:J982" si="64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65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</row>
    <row r="920" spans="1:19" x14ac:dyDescent="0.25">
      <c r="A920" s="369" t="str">
        <v/>
      </c>
      <c r="H920" s="393" t="str">
        <f t="shared" si="62"/>
        <v/>
      </c>
      <c r="I920" s="393" t="str">
        <f t="shared" si="63"/>
        <v/>
      </c>
      <c r="J920" s="393" t="str">
        <f t="shared" si="64"/>
        <v/>
      </c>
      <c r="K920" s="393" t="str">
        <f t="shared" si="65"/>
        <v/>
      </c>
      <c r="O920" s="369" t="str">
        <v/>
      </c>
      <c r="S920" s="1" t="str">
        <v/>
      </c>
    </row>
    <row r="921" spans="1:19" x14ac:dyDescent="0.25">
      <c r="A921" s="369" t="str">
        <v/>
      </c>
      <c r="H921" s="393" t="str">
        <f t="shared" si="62"/>
        <v/>
      </c>
      <c r="I921" s="393" t="str">
        <f t="shared" si="63"/>
        <v/>
      </c>
      <c r="J921" s="393" t="str">
        <f t="shared" si="64"/>
        <v/>
      </c>
      <c r="K921" s="393" t="str">
        <f t="shared" si="65"/>
        <v/>
      </c>
      <c r="O921" s="369" t="str">
        <v/>
      </c>
      <c r="S921" s="1" t="str">
        <v/>
      </c>
    </row>
    <row r="922" spans="1:19" x14ac:dyDescent="0.25">
      <c r="A922" s="369" t="str">
        <v/>
      </c>
      <c r="H922" s="393" t="str">
        <f t="shared" si="62"/>
        <v/>
      </c>
      <c r="I922" s="393" t="str">
        <f t="shared" si="63"/>
        <v/>
      </c>
      <c r="J922" s="393" t="str">
        <f t="shared" si="64"/>
        <v/>
      </c>
      <c r="K922" s="393" t="str">
        <f t="shared" si="65"/>
        <v/>
      </c>
      <c r="O922" s="369" t="str">
        <v/>
      </c>
      <c r="S922" s="1" t="str">
        <v/>
      </c>
    </row>
    <row r="923" spans="1:19" x14ac:dyDescent="0.25">
      <c r="A923" s="369" t="str">
        <v/>
      </c>
      <c r="H923" s="393" t="str">
        <f t="shared" si="62"/>
        <v/>
      </c>
      <c r="I923" s="393" t="str">
        <f t="shared" si="63"/>
        <v/>
      </c>
      <c r="J923" s="393" t="str">
        <f t="shared" si="64"/>
        <v/>
      </c>
      <c r="K923" s="393" t="str">
        <f t="shared" si="65"/>
        <v/>
      </c>
      <c r="O923" s="369" t="str">
        <v/>
      </c>
      <c r="S923" s="1" t="str">
        <v/>
      </c>
    </row>
    <row r="924" spans="1:19" x14ac:dyDescent="0.25">
      <c r="A924" s="369" t="str">
        <v/>
      </c>
      <c r="H924" s="393" t="str">
        <f t="shared" si="62"/>
        <v/>
      </c>
      <c r="I924" s="393" t="str">
        <f t="shared" si="63"/>
        <v/>
      </c>
      <c r="J924" s="393" t="str">
        <f t="shared" si="64"/>
        <v/>
      </c>
      <c r="K924" s="393" t="str">
        <f t="shared" si="65"/>
        <v/>
      </c>
      <c r="O924" s="369" t="str">
        <v/>
      </c>
      <c r="S924" s="1" t="str">
        <v/>
      </c>
    </row>
    <row r="925" spans="1:19" x14ac:dyDescent="0.25">
      <c r="A925" s="369" t="str">
        <v/>
      </c>
      <c r="H925" s="393" t="str">
        <f t="shared" si="62"/>
        <v/>
      </c>
      <c r="I925" s="393" t="str">
        <f t="shared" si="63"/>
        <v/>
      </c>
      <c r="J925" s="393" t="str">
        <f t="shared" si="64"/>
        <v/>
      </c>
      <c r="K925" s="393" t="str">
        <f t="shared" si="65"/>
        <v/>
      </c>
      <c r="O925" s="369" t="str">
        <v/>
      </c>
      <c r="S925" s="1" t="str">
        <v/>
      </c>
    </row>
    <row r="926" spans="1:19" x14ac:dyDescent="0.25">
      <c r="A926" s="369" t="str">
        <v/>
      </c>
      <c r="H926" s="393" t="str">
        <f t="shared" si="62"/>
        <v/>
      </c>
      <c r="I926" s="393" t="str">
        <f t="shared" si="63"/>
        <v/>
      </c>
      <c r="J926" s="393" t="str">
        <f t="shared" si="64"/>
        <v/>
      </c>
      <c r="K926" s="393" t="str">
        <f t="shared" si="65"/>
        <v/>
      </c>
      <c r="O926" s="369" t="str">
        <v/>
      </c>
      <c r="S926" s="1" t="str">
        <v/>
      </c>
    </row>
    <row r="927" spans="1:19" x14ac:dyDescent="0.25">
      <c r="A927" s="369" t="str">
        <v/>
      </c>
      <c r="H927" s="393" t="str">
        <f t="shared" si="62"/>
        <v/>
      </c>
      <c r="I927" s="393" t="str">
        <f t="shared" si="63"/>
        <v/>
      </c>
      <c r="J927" s="393" t="str">
        <f t="shared" si="64"/>
        <v/>
      </c>
      <c r="K927" s="393" t="str">
        <f t="shared" si="65"/>
        <v/>
      </c>
      <c r="O927" s="369" t="str">
        <v/>
      </c>
      <c r="S927" s="1" t="str">
        <v/>
      </c>
    </row>
    <row r="928" spans="1:19" x14ac:dyDescent="0.25">
      <c r="A928" s="369" t="str">
        <v/>
      </c>
      <c r="H928" s="393" t="str">
        <f t="shared" si="62"/>
        <v/>
      </c>
      <c r="I928" s="393" t="str">
        <f t="shared" si="63"/>
        <v/>
      </c>
      <c r="J928" s="393" t="str">
        <f t="shared" si="64"/>
        <v/>
      </c>
      <c r="K928" s="393" t="str">
        <f t="shared" si="65"/>
        <v/>
      </c>
      <c r="O928" s="369" t="str">
        <v/>
      </c>
      <c r="S928" s="1" t="str">
        <v/>
      </c>
    </row>
    <row r="929" spans="1:19" x14ac:dyDescent="0.25">
      <c r="A929" s="369" t="str">
        <v/>
      </c>
      <c r="H929" s="393" t="str">
        <f t="shared" si="62"/>
        <v/>
      </c>
      <c r="I929" s="393" t="str">
        <f t="shared" si="63"/>
        <v/>
      </c>
      <c r="J929" s="393" t="str">
        <f t="shared" si="64"/>
        <v/>
      </c>
      <c r="K929" s="393" t="str">
        <f t="shared" si="65"/>
        <v/>
      </c>
      <c r="O929" s="369" t="str">
        <v/>
      </c>
      <c r="S929" s="1" t="str">
        <v/>
      </c>
    </row>
    <row r="930" spans="1:19" x14ac:dyDescent="0.25">
      <c r="A930" s="369" t="str">
        <v/>
      </c>
      <c r="H930" s="393" t="str">
        <f t="shared" si="62"/>
        <v/>
      </c>
      <c r="I930" s="393" t="str">
        <f t="shared" si="63"/>
        <v/>
      </c>
      <c r="J930" s="393" t="str">
        <f t="shared" si="64"/>
        <v/>
      </c>
      <c r="K930" s="393" t="str">
        <f t="shared" si="65"/>
        <v/>
      </c>
      <c r="O930" s="369" t="str">
        <v/>
      </c>
      <c r="S930" s="1" t="str">
        <v/>
      </c>
    </row>
    <row r="931" spans="1:19" x14ac:dyDescent="0.25">
      <c r="A931" s="369" t="str">
        <v/>
      </c>
      <c r="H931" s="393" t="str">
        <f t="shared" si="62"/>
        <v/>
      </c>
      <c r="I931" s="393" t="str">
        <f t="shared" si="63"/>
        <v/>
      </c>
      <c r="J931" s="393" t="str">
        <f t="shared" si="64"/>
        <v/>
      </c>
      <c r="K931" s="393" t="str">
        <f t="shared" si="65"/>
        <v/>
      </c>
      <c r="O931" s="369" t="str">
        <v/>
      </c>
      <c r="S931" s="1" t="str">
        <v/>
      </c>
    </row>
    <row r="932" spans="1:19" x14ac:dyDescent="0.25">
      <c r="A932" s="369" t="str">
        <v/>
      </c>
      <c r="H932" s="393" t="str">
        <f t="shared" si="62"/>
        <v/>
      </c>
      <c r="I932" s="393" t="str">
        <f t="shared" si="63"/>
        <v/>
      </c>
      <c r="J932" s="393" t="str">
        <f t="shared" si="64"/>
        <v/>
      </c>
      <c r="K932" s="393" t="str">
        <f t="shared" si="65"/>
        <v/>
      </c>
      <c r="O932" s="369" t="str">
        <v/>
      </c>
      <c r="S932" s="1" t="str">
        <v/>
      </c>
    </row>
    <row r="933" spans="1:19" x14ac:dyDescent="0.25">
      <c r="A933" s="369" t="str">
        <v/>
      </c>
      <c r="H933" s="393" t="str">
        <f t="shared" si="62"/>
        <v/>
      </c>
      <c r="I933" s="393" t="str">
        <f t="shared" si="63"/>
        <v/>
      </c>
      <c r="J933" s="393" t="str">
        <f t="shared" si="64"/>
        <v/>
      </c>
      <c r="K933" s="393" t="str">
        <f t="shared" si="65"/>
        <v/>
      </c>
      <c r="O933" s="369" t="str">
        <v/>
      </c>
      <c r="S933" s="1" t="str">
        <v/>
      </c>
    </row>
    <row r="934" spans="1:19" x14ac:dyDescent="0.25">
      <c r="A934" s="369" t="str">
        <v/>
      </c>
      <c r="H934" s="393" t="str">
        <f t="shared" si="62"/>
        <v/>
      </c>
      <c r="I934" s="393" t="str">
        <f t="shared" si="63"/>
        <v/>
      </c>
      <c r="J934" s="393" t="str">
        <f t="shared" si="64"/>
        <v/>
      </c>
      <c r="K934" s="393" t="str">
        <f t="shared" si="65"/>
        <v/>
      </c>
      <c r="O934" s="369" t="str">
        <v/>
      </c>
      <c r="S934" s="1" t="str">
        <v/>
      </c>
    </row>
    <row r="935" spans="1:19" x14ac:dyDescent="0.25">
      <c r="A935" s="369" t="str">
        <v/>
      </c>
      <c r="H935" s="393" t="str">
        <f t="shared" si="62"/>
        <v/>
      </c>
      <c r="I935" s="393" t="str">
        <f t="shared" si="63"/>
        <v/>
      </c>
      <c r="J935" s="393" t="str">
        <f t="shared" si="64"/>
        <v/>
      </c>
      <c r="K935" s="393" t="str">
        <f t="shared" si="65"/>
        <v/>
      </c>
      <c r="O935" s="369" t="str">
        <v/>
      </c>
      <c r="S935" s="1" t="str">
        <v/>
      </c>
    </row>
    <row r="936" spans="1:19" x14ac:dyDescent="0.25">
      <c r="A936" s="369" t="str">
        <v/>
      </c>
      <c r="H936" s="393" t="str">
        <f t="shared" si="62"/>
        <v/>
      </c>
      <c r="I936" s="393" t="str">
        <f t="shared" si="63"/>
        <v/>
      </c>
      <c r="J936" s="393" t="str">
        <f t="shared" si="64"/>
        <v/>
      </c>
      <c r="K936" s="393" t="str">
        <f t="shared" si="65"/>
        <v/>
      </c>
      <c r="O936" s="369" t="str">
        <v/>
      </c>
      <c r="S936" s="1" t="str">
        <v/>
      </c>
    </row>
    <row r="937" spans="1:19" x14ac:dyDescent="0.25">
      <c r="A937" s="369" t="str">
        <v/>
      </c>
      <c r="H937" s="393" t="str">
        <f t="shared" si="62"/>
        <v/>
      </c>
      <c r="I937" s="393" t="str">
        <f t="shared" si="63"/>
        <v/>
      </c>
      <c r="J937" s="393" t="str">
        <f t="shared" si="64"/>
        <v/>
      </c>
      <c r="K937" s="393" t="str">
        <f t="shared" si="65"/>
        <v/>
      </c>
      <c r="O937" s="369" t="str">
        <v/>
      </c>
      <c r="S937" s="1" t="str">
        <v/>
      </c>
    </row>
    <row r="938" spans="1:19" x14ac:dyDescent="0.25">
      <c r="A938" s="369" t="str">
        <v/>
      </c>
      <c r="H938" s="393" t="str">
        <f t="shared" si="62"/>
        <v/>
      </c>
      <c r="I938" s="393" t="str">
        <f t="shared" si="63"/>
        <v/>
      </c>
      <c r="J938" s="393" t="str">
        <f t="shared" si="64"/>
        <v/>
      </c>
      <c r="K938" s="393" t="str">
        <f t="shared" si="65"/>
        <v/>
      </c>
      <c r="O938" s="369" t="str">
        <v/>
      </c>
      <c r="S938" s="1" t="str">
        <v/>
      </c>
    </row>
    <row r="939" spans="1:19" x14ac:dyDescent="0.25">
      <c r="A939" s="369" t="str">
        <v/>
      </c>
      <c r="H939" s="393" t="str">
        <f t="shared" si="62"/>
        <v/>
      </c>
      <c r="I939" s="393" t="str">
        <f t="shared" si="63"/>
        <v/>
      </c>
      <c r="J939" s="393" t="str">
        <f t="shared" si="64"/>
        <v/>
      </c>
      <c r="K939" s="393" t="str">
        <f t="shared" si="65"/>
        <v/>
      </c>
      <c r="O939" s="369" t="str">
        <v/>
      </c>
      <c r="S939" s="1" t="str">
        <v/>
      </c>
    </row>
    <row r="940" spans="1:19" x14ac:dyDescent="0.25">
      <c r="A940" s="369" t="str">
        <v/>
      </c>
      <c r="H940" s="393" t="str">
        <f t="shared" si="62"/>
        <v/>
      </c>
      <c r="I940" s="393" t="str">
        <f t="shared" si="63"/>
        <v/>
      </c>
      <c r="J940" s="393" t="str">
        <f t="shared" si="64"/>
        <v/>
      </c>
      <c r="K940" s="393" t="str">
        <f t="shared" si="65"/>
        <v/>
      </c>
      <c r="O940" s="369" t="str">
        <v/>
      </c>
      <c r="S940" s="1" t="str">
        <v/>
      </c>
    </row>
    <row r="941" spans="1:19" x14ac:dyDescent="0.25">
      <c r="A941" s="369" t="str">
        <v/>
      </c>
      <c r="H941" s="393" t="str">
        <f t="shared" si="62"/>
        <v/>
      </c>
      <c r="I941" s="393" t="str">
        <f t="shared" si="63"/>
        <v/>
      </c>
      <c r="J941" s="393" t="str">
        <f t="shared" si="64"/>
        <v/>
      </c>
      <c r="K941" s="393" t="str">
        <f t="shared" si="65"/>
        <v/>
      </c>
      <c r="O941" s="369" t="str">
        <v/>
      </c>
      <c r="S941" s="1" t="str">
        <v/>
      </c>
    </row>
    <row r="942" spans="1:19" x14ac:dyDescent="0.25">
      <c r="A942" s="369" t="str">
        <v/>
      </c>
      <c r="H942" s="393" t="str">
        <f t="shared" si="62"/>
        <v/>
      </c>
      <c r="I942" s="393" t="str">
        <f t="shared" si="63"/>
        <v/>
      </c>
      <c r="J942" s="393" t="str">
        <f t="shared" si="64"/>
        <v/>
      </c>
      <c r="K942" s="393" t="str">
        <f t="shared" si="65"/>
        <v/>
      </c>
      <c r="O942" s="369" t="str">
        <v/>
      </c>
      <c r="S942" s="1" t="str">
        <v/>
      </c>
    </row>
    <row r="943" spans="1:19" x14ac:dyDescent="0.25">
      <c r="A943" s="369" t="str">
        <v/>
      </c>
      <c r="H943" s="393" t="str">
        <f t="shared" si="62"/>
        <v/>
      </c>
      <c r="I943" s="393" t="str">
        <f t="shared" si="63"/>
        <v/>
      </c>
      <c r="J943" s="393" t="str">
        <f t="shared" si="64"/>
        <v/>
      </c>
      <c r="K943" s="393" t="str">
        <f t="shared" si="65"/>
        <v/>
      </c>
      <c r="O943" s="369" t="str">
        <v/>
      </c>
      <c r="S943" s="1" t="str">
        <v/>
      </c>
    </row>
    <row r="944" spans="1:19" x14ac:dyDescent="0.25">
      <c r="A944" s="369" t="str">
        <v/>
      </c>
      <c r="H944" s="393" t="str">
        <f t="shared" si="62"/>
        <v/>
      </c>
      <c r="I944" s="393" t="str">
        <f t="shared" si="63"/>
        <v/>
      </c>
      <c r="J944" s="393" t="str">
        <f t="shared" si="64"/>
        <v/>
      </c>
      <c r="K944" s="393" t="str">
        <f t="shared" si="65"/>
        <v/>
      </c>
      <c r="O944" s="369" t="str">
        <v/>
      </c>
      <c r="S944" s="1" t="str">
        <v/>
      </c>
    </row>
    <row r="945" spans="1:19" x14ac:dyDescent="0.25">
      <c r="A945" s="369" t="str">
        <v/>
      </c>
      <c r="H945" s="393" t="str">
        <f t="shared" si="62"/>
        <v/>
      </c>
      <c r="I945" s="393" t="str">
        <f t="shared" si="63"/>
        <v/>
      </c>
      <c r="J945" s="393" t="str">
        <f t="shared" si="64"/>
        <v/>
      </c>
      <c r="K945" s="393" t="str">
        <f t="shared" si="65"/>
        <v/>
      </c>
      <c r="O945" s="369" t="str">
        <v/>
      </c>
      <c r="S945" s="1" t="str">
        <v/>
      </c>
    </row>
    <row r="946" spans="1:19" x14ac:dyDescent="0.25">
      <c r="A946" s="369" t="str">
        <v/>
      </c>
      <c r="H946" s="393" t="str">
        <f t="shared" si="62"/>
        <v/>
      </c>
      <c r="I946" s="393" t="str">
        <f t="shared" si="63"/>
        <v/>
      </c>
      <c r="J946" s="393" t="str">
        <f t="shared" si="64"/>
        <v/>
      </c>
      <c r="K946" s="393" t="str">
        <f t="shared" si="65"/>
        <v/>
      </c>
      <c r="O946" s="369" t="str">
        <v/>
      </c>
      <c r="S946" s="1" t="str">
        <v/>
      </c>
    </row>
    <row r="947" spans="1:19" x14ac:dyDescent="0.25">
      <c r="A947" s="369" t="str">
        <v/>
      </c>
      <c r="H947" s="393" t="str">
        <f t="shared" si="62"/>
        <v/>
      </c>
      <c r="I947" s="393" t="str">
        <f t="shared" si="63"/>
        <v/>
      </c>
      <c r="J947" s="393" t="str">
        <f t="shared" si="64"/>
        <v/>
      </c>
      <c r="K947" s="393" t="str">
        <f t="shared" si="65"/>
        <v/>
      </c>
      <c r="O947" s="369" t="str">
        <v/>
      </c>
      <c r="S947" s="1" t="str">
        <v/>
      </c>
    </row>
    <row r="948" spans="1:19" x14ac:dyDescent="0.25">
      <c r="A948" s="369" t="str">
        <v/>
      </c>
      <c r="H948" s="393" t="str">
        <f t="shared" si="62"/>
        <v/>
      </c>
      <c r="I948" s="393" t="str">
        <f t="shared" si="63"/>
        <v/>
      </c>
      <c r="J948" s="393" t="str">
        <f t="shared" si="64"/>
        <v/>
      </c>
      <c r="K948" s="393" t="str">
        <f t="shared" si="65"/>
        <v/>
      </c>
      <c r="O948" s="369" t="str">
        <v/>
      </c>
      <c r="S948" s="1" t="str">
        <v/>
      </c>
    </row>
    <row r="949" spans="1:19" x14ac:dyDescent="0.25">
      <c r="A949" s="369" t="str">
        <v/>
      </c>
      <c r="H949" s="393" t="str">
        <f t="shared" si="62"/>
        <v/>
      </c>
      <c r="I949" s="393" t="str">
        <f t="shared" si="63"/>
        <v/>
      </c>
      <c r="J949" s="393" t="str">
        <f t="shared" si="64"/>
        <v/>
      </c>
      <c r="K949" s="393" t="str">
        <f t="shared" si="65"/>
        <v/>
      </c>
      <c r="O949" s="369" t="str">
        <v/>
      </c>
      <c r="S949" s="1" t="str">
        <v/>
      </c>
    </row>
    <row r="950" spans="1:19" x14ac:dyDescent="0.25">
      <c r="A950" s="369" t="str">
        <v/>
      </c>
      <c r="H950" s="393" t="str">
        <f t="shared" si="62"/>
        <v/>
      </c>
      <c r="I950" s="393" t="str">
        <f t="shared" si="63"/>
        <v/>
      </c>
      <c r="J950" s="393" t="str">
        <f t="shared" si="64"/>
        <v/>
      </c>
      <c r="K950" s="393" t="str">
        <f t="shared" si="65"/>
        <v/>
      </c>
      <c r="O950" s="369" t="str">
        <v/>
      </c>
      <c r="S950" s="1" t="str">
        <v/>
      </c>
    </row>
    <row r="951" spans="1:19" x14ac:dyDescent="0.25">
      <c r="A951" s="369" t="str">
        <v/>
      </c>
      <c r="H951" s="393" t="str">
        <f t="shared" si="62"/>
        <v/>
      </c>
      <c r="I951" s="393" t="str">
        <f t="shared" si="63"/>
        <v/>
      </c>
      <c r="J951" s="393" t="str">
        <f t="shared" si="64"/>
        <v/>
      </c>
      <c r="K951" s="393" t="str">
        <f t="shared" si="65"/>
        <v/>
      </c>
      <c r="O951" s="369" t="str">
        <v/>
      </c>
      <c r="S951" s="1" t="str">
        <v/>
      </c>
    </row>
    <row r="952" spans="1:19" x14ac:dyDescent="0.25">
      <c r="A952" s="369" t="str">
        <v/>
      </c>
      <c r="H952" s="393" t="str">
        <f t="shared" si="62"/>
        <v/>
      </c>
      <c r="I952" s="393" t="str">
        <f t="shared" si="63"/>
        <v/>
      </c>
      <c r="J952" s="393" t="str">
        <f t="shared" si="64"/>
        <v/>
      </c>
      <c r="K952" s="393" t="str">
        <f t="shared" si="65"/>
        <v/>
      </c>
      <c r="O952" s="369" t="str">
        <v/>
      </c>
      <c r="S952" s="1" t="str">
        <v/>
      </c>
    </row>
    <row r="953" spans="1:19" x14ac:dyDescent="0.25">
      <c r="A953" s="369" t="str">
        <v/>
      </c>
      <c r="H953" s="393" t="str">
        <f t="shared" si="62"/>
        <v/>
      </c>
      <c r="I953" s="393" t="str">
        <f t="shared" si="63"/>
        <v/>
      </c>
      <c r="J953" s="393" t="str">
        <f t="shared" si="64"/>
        <v/>
      </c>
      <c r="K953" s="393" t="str">
        <f t="shared" si="65"/>
        <v/>
      </c>
      <c r="O953" s="369" t="str">
        <v/>
      </c>
      <c r="S953" s="1" t="str">
        <v/>
      </c>
    </row>
    <row r="954" spans="1:19" x14ac:dyDescent="0.25">
      <c r="A954" s="369" t="str">
        <v/>
      </c>
      <c r="H954" s="393" t="str">
        <f t="shared" si="62"/>
        <v/>
      </c>
      <c r="I954" s="393" t="str">
        <f t="shared" si="63"/>
        <v/>
      </c>
      <c r="J954" s="393" t="str">
        <f t="shared" si="64"/>
        <v/>
      </c>
      <c r="K954" s="393" t="str">
        <f t="shared" si="65"/>
        <v/>
      </c>
      <c r="O954" s="369" t="str">
        <v/>
      </c>
      <c r="S954" s="1" t="str">
        <v/>
      </c>
    </row>
    <row r="955" spans="1:19" x14ac:dyDescent="0.25">
      <c r="A955" s="369" t="str">
        <v/>
      </c>
      <c r="H955" s="393" t="str">
        <f t="shared" si="62"/>
        <v/>
      </c>
      <c r="I955" s="393" t="str">
        <f t="shared" si="63"/>
        <v/>
      </c>
      <c r="J955" s="393" t="str">
        <f t="shared" si="64"/>
        <v/>
      </c>
      <c r="K955" s="393" t="str">
        <f t="shared" si="65"/>
        <v/>
      </c>
      <c r="O955" s="369" t="str">
        <v/>
      </c>
      <c r="S955" s="1" t="str">
        <v/>
      </c>
    </row>
    <row r="956" spans="1:19" x14ac:dyDescent="0.25">
      <c r="A956" s="369" t="str">
        <v/>
      </c>
      <c r="H956" s="393" t="str">
        <f t="shared" si="62"/>
        <v/>
      </c>
      <c r="I956" s="393" t="str">
        <f t="shared" si="63"/>
        <v/>
      </c>
      <c r="J956" s="393" t="str">
        <f t="shared" si="64"/>
        <v/>
      </c>
      <c r="K956" s="393" t="str">
        <f t="shared" si="65"/>
        <v/>
      </c>
      <c r="O956" s="369" t="str">
        <v/>
      </c>
      <c r="S956" s="1" t="str">
        <v/>
      </c>
    </row>
    <row r="957" spans="1:19" x14ac:dyDescent="0.25">
      <c r="A957" s="369" t="str">
        <v/>
      </c>
      <c r="H957" s="393" t="str">
        <f t="shared" si="62"/>
        <v/>
      </c>
      <c r="I957" s="393" t="str">
        <f t="shared" si="63"/>
        <v/>
      </c>
      <c r="J957" s="393" t="str">
        <f t="shared" si="64"/>
        <v/>
      </c>
      <c r="K957" s="393" t="str">
        <f t="shared" si="65"/>
        <v/>
      </c>
      <c r="O957" s="369" t="str">
        <v/>
      </c>
      <c r="S957" s="1" t="str">
        <v/>
      </c>
    </row>
    <row r="958" spans="1:19" x14ac:dyDescent="0.25">
      <c r="A958" s="369" t="str">
        <v/>
      </c>
      <c r="H958" s="393" t="str">
        <f t="shared" si="62"/>
        <v/>
      </c>
      <c r="I958" s="393" t="str">
        <f t="shared" si="63"/>
        <v/>
      </c>
      <c r="J958" s="393" t="str">
        <f t="shared" si="64"/>
        <v/>
      </c>
      <c r="K958" s="393" t="str">
        <f t="shared" si="65"/>
        <v/>
      </c>
      <c r="O958" s="369" t="str">
        <v/>
      </c>
      <c r="S958" s="1" t="str">
        <v/>
      </c>
    </row>
    <row r="959" spans="1:19" x14ac:dyDescent="0.25">
      <c r="A959" s="369" t="str">
        <v/>
      </c>
      <c r="H959" s="393" t="str">
        <f t="shared" si="62"/>
        <v/>
      </c>
      <c r="I959" s="393" t="str">
        <f t="shared" si="63"/>
        <v/>
      </c>
      <c r="J959" s="393" t="str">
        <f t="shared" si="64"/>
        <v/>
      </c>
      <c r="K959" s="393" t="str">
        <f t="shared" si="65"/>
        <v/>
      </c>
      <c r="O959" s="369" t="str">
        <v/>
      </c>
      <c r="S959" s="1" t="str">
        <v/>
      </c>
    </row>
    <row r="960" spans="1:19" x14ac:dyDescent="0.25">
      <c r="A960" s="369" t="str">
        <v/>
      </c>
      <c r="H960" s="393" t="str">
        <f t="shared" si="62"/>
        <v/>
      </c>
      <c r="I960" s="393" t="str">
        <f t="shared" si="63"/>
        <v/>
      </c>
      <c r="J960" s="393" t="str">
        <f t="shared" si="64"/>
        <v/>
      </c>
      <c r="K960" s="393" t="str">
        <f t="shared" si="65"/>
        <v/>
      </c>
      <c r="O960" s="369" t="str">
        <v/>
      </c>
      <c r="S960" s="1" t="str">
        <v/>
      </c>
    </row>
    <row r="961" spans="1:19" x14ac:dyDescent="0.25">
      <c r="A961" s="369" t="str">
        <v/>
      </c>
      <c r="H961" s="393" t="str">
        <f t="shared" si="62"/>
        <v/>
      </c>
      <c r="I961" s="393" t="str">
        <f t="shared" si="63"/>
        <v/>
      </c>
      <c r="J961" s="393" t="str">
        <f t="shared" si="64"/>
        <v/>
      </c>
      <c r="K961" s="393" t="str">
        <f t="shared" si="65"/>
        <v/>
      </c>
      <c r="O961" s="369" t="str">
        <v/>
      </c>
      <c r="S961" s="1" t="str">
        <v/>
      </c>
    </row>
    <row r="962" spans="1:19" x14ac:dyDescent="0.25">
      <c r="A962" s="369" t="str">
        <v/>
      </c>
      <c r="H962" s="393" t="str">
        <f t="shared" si="62"/>
        <v/>
      </c>
      <c r="I962" s="393" t="str">
        <f t="shared" si="63"/>
        <v/>
      </c>
      <c r="J962" s="393" t="str">
        <f t="shared" si="64"/>
        <v/>
      </c>
      <c r="K962" s="393" t="str">
        <f t="shared" si="65"/>
        <v/>
      </c>
      <c r="O962" s="369" t="str">
        <v/>
      </c>
      <c r="S962" s="1" t="str">
        <v/>
      </c>
    </row>
    <row r="963" spans="1:19" x14ac:dyDescent="0.25">
      <c r="A963" s="369" t="str">
        <v/>
      </c>
      <c r="H963" s="393" t="str">
        <f t="shared" si="62"/>
        <v/>
      </c>
      <c r="I963" s="393" t="str">
        <f t="shared" si="63"/>
        <v/>
      </c>
      <c r="J963" s="393" t="str">
        <f t="shared" si="64"/>
        <v/>
      </c>
      <c r="K963" s="393" t="str">
        <f t="shared" si="65"/>
        <v/>
      </c>
      <c r="O963" s="369" t="str">
        <v/>
      </c>
      <c r="S963" s="1" t="str">
        <v/>
      </c>
    </row>
    <row r="964" spans="1:19" x14ac:dyDescent="0.25">
      <c r="A964" s="369" t="str">
        <v/>
      </c>
      <c r="H964" s="393" t="str">
        <f t="shared" si="62"/>
        <v/>
      </c>
      <c r="I964" s="393" t="str">
        <f t="shared" si="63"/>
        <v/>
      </c>
      <c r="J964" s="393" t="str">
        <f t="shared" si="64"/>
        <v/>
      </c>
      <c r="K964" s="393" t="str">
        <f t="shared" si="65"/>
        <v/>
      </c>
      <c r="O964" s="369" t="str">
        <v/>
      </c>
      <c r="S964" s="1" t="str">
        <v/>
      </c>
    </row>
    <row r="965" spans="1:19" x14ac:dyDescent="0.25">
      <c r="A965" s="369" t="str">
        <v/>
      </c>
      <c r="H965" s="393" t="str">
        <f t="shared" si="62"/>
        <v/>
      </c>
      <c r="I965" s="393" t="str">
        <f t="shared" si="63"/>
        <v/>
      </c>
      <c r="J965" s="393" t="str">
        <f t="shared" si="64"/>
        <v/>
      </c>
      <c r="K965" s="393" t="str">
        <f t="shared" si="65"/>
        <v/>
      </c>
      <c r="O965" s="369" t="str">
        <v/>
      </c>
      <c r="S965" s="1" t="str">
        <v/>
      </c>
    </row>
    <row r="966" spans="1:19" x14ac:dyDescent="0.25">
      <c r="A966" s="369" t="str">
        <v/>
      </c>
      <c r="H966" s="393" t="str">
        <f t="shared" si="62"/>
        <v/>
      </c>
      <c r="I966" s="393" t="str">
        <f t="shared" si="63"/>
        <v/>
      </c>
      <c r="J966" s="393" t="str">
        <f t="shared" si="64"/>
        <v/>
      </c>
      <c r="K966" s="393" t="str">
        <f t="shared" si="65"/>
        <v/>
      </c>
      <c r="O966" s="369" t="str">
        <v/>
      </c>
      <c r="S966" s="1" t="str">
        <v/>
      </c>
    </row>
    <row r="967" spans="1:19" x14ac:dyDescent="0.25">
      <c r="A967" s="369" t="str">
        <v/>
      </c>
      <c r="H967" s="393" t="str">
        <f t="shared" si="62"/>
        <v/>
      </c>
      <c r="I967" s="393" t="str">
        <f t="shared" si="63"/>
        <v/>
      </c>
      <c r="J967" s="393" t="str">
        <f t="shared" si="64"/>
        <v/>
      </c>
      <c r="K967" s="393" t="str">
        <f t="shared" si="65"/>
        <v/>
      </c>
      <c r="O967" s="369" t="str">
        <v/>
      </c>
      <c r="S967" s="1" t="str">
        <v/>
      </c>
    </row>
    <row r="968" spans="1:19" x14ac:dyDescent="0.25">
      <c r="A968" s="369" t="str">
        <v/>
      </c>
      <c r="H968" s="393" t="str">
        <f t="shared" si="62"/>
        <v/>
      </c>
      <c r="I968" s="393" t="str">
        <f t="shared" si="63"/>
        <v/>
      </c>
      <c r="J968" s="393" t="str">
        <f t="shared" si="64"/>
        <v/>
      </c>
      <c r="K968" s="393" t="str">
        <f t="shared" si="65"/>
        <v/>
      </c>
      <c r="O968" s="369" t="str">
        <v/>
      </c>
      <c r="S968" s="1" t="str">
        <v/>
      </c>
    </row>
    <row r="969" spans="1:19" x14ac:dyDescent="0.25">
      <c r="A969" s="369" t="str">
        <v/>
      </c>
      <c r="H969" s="393" t="str">
        <f t="shared" si="62"/>
        <v/>
      </c>
      <c r="I969" s="393" t="str">
        <f t="shared" si="63"/>
        <v/>
      </c>
      <c r="J969" s="393" t="str">
        <f t="shared" si="64"/>
        <v/>
      </c>
      <c r="K969" s="393" t="str">
        <f t="shared" si="65"/>
        <v/>
      </c>
      <c r="O969" s="369" t="str">
        <v/>
      </c>
      <c r="S969" s="1" t="str">
        <v/>
      </c>
    </row>
    <row r="970" spans="1:19" x14ac:dyDescent="0.25">
      <c r="A970" s="369" t="str">
        <v/>
      </c>
      <c r="H970" s="393" t="str">
        <f t="shared" si="62"/>
        <v/>
      </c>
      <c r="I970" s="393" t="str">
        <f t="shared" si="63"/>
        <v/>
      </c>
      <c r="J970" s="393" t="str">
        <f t="shared" si="64"/>
        <v/>
      </c>
      <c r="K970" s="393" t="str">
        <f t="shared" si="65"/>
        <v/>
      </c>
      <c r="O970" s="369" t="str">
        <v/>
      </c>
      <c r="S970" s="1" t="str">
        <v/>
      </c>
    </row>
    <row r="971" spans="1:19" x14ac:dyDescent="0.25">
      <c r="A971" s="369" t="str">
        <v/>
      </c>
      <c r="H971" s="393" t="str">
        <f t="shared" si="62"/>
        <v/>
      </c>
      <c r="I971" s="393" t="str">
        <f t="shared" si="63"/>
        <v/>
      </c>
      <c r="J971" s="393" t="str">
        <f t="shared" si="64"/>
        <v/>
      </c>
      <c r="K971" s="393" t="str">
        <f t="shared" si="65"/>
        <v/>
      </c>
      <c r="O971" s="369" t="str">
        <v/>
      </c>
      <c r="S971" s="1" t="str">
        <v/>
      </c>
    </row>
    <row r="972" spans="1:19" x14ac:dyDescent="0.25">
      <c r="A972" s="369" t="str">
        <v/>
      </c>
      <c r="H972" s="393" t="str">
        <f t="shared" si="62"/>
        <v/>
      </c>
      <c r="I972" s="393" t="str">
        <f t="shared" si="63"/>
        <v/>
      </c>
      <c r="J972" s="393" t="str">
        <f t="shared" si="64"/>
        <v/>
      </c>
      <c r="K972" s="393" t="str">
        <f t="shared" si="65"/>
        <v/>
      </c>
      <c r="O972" s="369" t="str">
        <v/>
      </c>
      <c r="S972" s="1" t="str">
        <v/>
      </c>
    </row>
    <row r="973" spans="1:19" x14ac:dyDescent="0.25">
      <c r="A973" s="369" t="str">
        <v/>
      </c>
      <c r="H973" s="393" t="str">
        <f t="shared" si="62"/>
        <v/>
      </c>
      <c r="I973" s="393" t="str">
        <f t="shared" si="63"/>
        <v/>
      </c>
      <c r="J973" s="393" t="str">
        <f t="shared" si="64"/>
        <v/>
      </c>
      <c r="K973" s="393" t="str">
        <f t="shared" si="65"/>
        <v/>
      </c>
      <c r="O973" s="369" t="str">
        <v/>
      </c>
      <c r="S973" s="1" t="str">
        <v/>
      </c>
    </row>
    <row r="974" spans="1:19" x14ac:dyDescent="0.25">
      <c r="A974" s="369" t="str">
        <v/>
      </c>
      <c r="H974" s="393" t="str">
        <f t="shared" si="62"/>
        <v/>
      </c>
      <c r="I974" s="393" t="str">
        <f t="shared" si="63"/>
        <v/>
      </c>
      <c r="J974" s="393" t="str">
        <f t="shared" si="64"/>
        <v/>
      </c>
      <c r="K974" s="393" t="str">
        <f t="shared" si="65"/>
        <v/>
      </c>
      <c r="O974" s="369" t="str">
        <v/>
      </c>
      <c r="S974" s="1" t="str">
        <v/>
      </c>
    </row>
    <row r="975" spans="1:19" x14ac:dyDescent="0.25">
      <c r="A975" s="369" t="str">
        <v/>
      </c>
      <c r="H975" s="393" t="str">
        <f t="shared" si="62"/>
        <v/>
      </c>
      <c r="I975" s="393" t="str">
        <f t="shared" si="63"/>
        <v/>
      </c>
      <c r="J975" s="393" t="str">
        <f t="shared" si="64"/>
        <v/>
      </c>
      <c r="K975" s="393" t="str">
        <f t="shared" si="65"/>
        <v/>
      </c>
      <c r="O975" s="369" t="str">
        <v/>
      </c>
      <c r="S975" s="1" t="str">
        <v/>
      </c>
    </row>
    <row r="976" spans="1:19" x14ac:dyDescent="0.25">
      <c r="A976" s="369" t="str">
        <v/>
      </c>
      <c r="H976" s="393" t="str">
        <f t="shared" si="62"/>
        <v/>
      </c>
      <c r="I976" s="393" t="str">
        <f t="shared" si="63"/>
        <v/>
      </c>
      <c r="J976" s="393" t="str">
        <f t="shared" si="64"/>
        <v/>
      </c>
      <c r="K976" s="393" t="str">
        <f t="shared" si="65"/>
        <v/>
      </c>
      <c r="O976" s="369" t="str">
        <v/>
      </c>
      <c r="S976" s="1" t="str">
        <v/>
      </c>
    </row>
    <row r="977" spans="1:19" x14ac:dyDescent="0.25">
      <c r="A977" s="369" t="str">
        <v/>
      </c>
      <c r="H977" s="393" t="str">
        <f t="shared" si="62"/>
        <v/>
      </c>
      <c r="I977" s="393" t="str">
        <f t="shared" si="63"/>
        <v/>
      </c>
      <c r="J977" s="393" t="str">
        <f t="shared" si="64"/>
        <v/>
      </c>
      <c r="K977" s="393" t="str">
        <f t="shared" si="65"/>
        <v/>
      </c>
      <c r="O977" s="369" t="str">
        <v/>
      </c>
      <c r="S977" s="1" t="str">
        <v/>
      </c>
    </row>
    <row r="978" spans="1:19" x14ac:dyDescent="0.25">
      <c r="A978" s="369" t="str">
        <v/>
      </c>
      <c r="H978" s="393" t="str">
        <f t="shared" si="62"/>
        <v/>
      </c>
      <c r="I978" s="393" t="str">
        <f t="shared" si="63"/>
        <v/>
      </c>
      <c r="J978" s="393" t="str">
        <f t="shared" si="64"/>
        <v/>
      </c>
      <c r="K978" s="393" t="str">
        <f t="shared" si="65"/>
        <v/>
      </c>
      <c r="O978" s="369" t="str">
        <v/>
      </c>
      <c r="S978" s="1" t="str">
        <v/>
      </c>
    </row>
    <row r="979" spans="1:19" x14ac:dyDescent="0.25">
      <c r="A979" s="369" t="str">
        <v/>
      </c>
      <c r="H979" s="393" t="str">
        <f t="shared" si="62"/>
        <v/>
      </c>
      <c r="I979" s="393" t="str">
        <f t="shared" si="63"/>
        <v/>
      </c>
      <c r="J979" s="393" t="str">
        <f t="shared" si="64"/>
        <v/>
      </c>
      <c r="K979" s="393" t="str">
        <f t="shared" si="65"/>
        <v/>
      </c>
      <c r="O979" s="369" t="str">
        <v/>
      </c>
      <c r="S979" s="1" t="str">
        <v/>
      </c>
    </row>
    <row r="980" spans="1:19" x14ac:dyDescent="0.25">
      <c r="A980" s="369" t="str">
        <v/>
      </c>
      <c r="H980" s="393" t="str">
        <f t="shared" si="62"/>
        <v/>
      </c>
      <c r="I980" s="393" t="str">
        <f t="shared" si="63"/>
        <v/>
      </c>
      <c r="J980" s="393" t="str">
        <f t="shared" si="64"/>
        <v/>
      </c>
      <c r="K980" s="393" t="str">
        <f t="shared" si="65"/>
        <v/>
      </c>
      <c r="O980" s="369" t="str">
        <v/>
      </c>
      <c r="S980" s="1" t="str">
        <v/>
      </c>
    </row>
    <row r="981" spans="1:19" x14ac:dyDescent="0.25">
      <c r="A981" s="369" t="str">
        <v/>
      </c>
      <c r="H981" s="393" t="str">
        <f t="shared" si="62"/>
        <v/>
      </c>
      <c r="I981" s="393" t="str">
        <f t="shared" si="63"/>
        <v/>
      </c>
      <c r="J981" s="393" t="str">
        <f t="shared" si="64"/>
        <v/>
      </c>
      <c r="K981" s="393" t="str">
        <f t="shared" si="65"/>
        <v/>
      </c>
      <c r="O981" s="369" t="str">
        <v/>
      </c>
      <c r="S981" s="1" t="str">
        <v/>
      </c>
    </row>
    <row r="982" spans="1:19" x14ac:dyDescent="0.25">
      <c r="A982" s="369" t="str">
        <v/>
      </c>
      <c r="H982" s="393" t="str">
        <f t="shared" si="62"/>
        <v/>
      </c>
      <c r="I982" s="393" t="str">
        <f t="shared" si="63"/>
        <v/>
      </c>
      <c r="J982" s="393" t="str">
        <f t="shared" si="64"/>
        <v/>
      </c>
      <c r="K982" s="393" t="str">
        <f t="shared" si="65"/>
        <v/>
      </c>
      <c r="O982" s="369" t="str">
        <v/>
      </c>
      <c r="S982" s="1" t="str">
        <v/>
      </c>
    </row>
    <row r="983" spans="1:19" x14ac:dyDescent="0.25">
      <c r="A983" s="369" t="str">
        <v/>
      </c>
      <c r="H983" s="393" t="str">
        <f t="shared" ref="H983:H1000" si="66">IF($C983="","",ROUND((($B$2*$F983*($B$5/1000))/$B$6)*(1+IF($B$18="",0,$B$18)),2))</f>
        <v/>
      </c>
      <c r="I983" s="393" t="str">
        <f t="shared" ref="I983:I1000" si="67">IF($C983="","",ROUND((($B$3*$F983*($B$5/1000))/$B$6)*(1+IF($B$18="",0,$B$18)),2))</f>
        <v/>
      </c>
      <c r="J983" s="393" t="str">
        <f t="shared" ref="J983:J1000" si="68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69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</row>
    <row r="984" spans="1:19" x14ac:dyDescent="0.25">
      <c r="A984" s="369" t="str">
        <v/>
      </c>
      <c r="H984" s="393" t="str">
        <f t="shared" si="66"/>
        <v/>
      </c>
      <c r="I984" s="393" t="str">
        <f t="shared" si="67"/>
        <v/>
      </c>
      <c r="J984" s="393" t="str">
        <f t="shared" si="68"/>
        <v/>
      </c>
      <c r="K984" s="393" t="str">
        <f t="shared" si="69"/>
        <v/>
      </c>
      <c r="O984" s="369" t="str">
        <v/>
      </c>
      <c r="S984" s="1" t="str">
        <v/>
      </c>
    </row>
    <row r="985" spans="1:19" x14ac:dyDescent="0.25">
      <c r="A985" s="369" t="str">
        <v/>
      </c>
      <c r="H985" s="393" t="str">
        <f t="shared" si="66"/>
        <v/>
      </c>
      <c r="I985" s="393" t="str">
        <f t="shared" si="67"/>
        <v/>
      </c>
      <c r="J985" s="393" t="str">
        <f t="shared" si="68"/>
        <v/>
      </c>
      <c r="K985" s="393" t="str">
        <f t="shared" si="69"/>
        <v/>
      </c>
      <c r="O985" s="369" t="str">
        <v/>
      </c>
      <c r="S985" s="1" t="str">
        <v/>
      </c>
    </row>
    <row r="986" spans="1:19" x14ac:dyDescent="0.25">
      <c r="A986" s="369" t="str">
        <v/>
      </c>
      <c r="H986" s="393" t="str">
        <f t="shared" si="66"/>
        <v/>
      </c>
      <c r="I986" s="393" t="str">
        <f t="shared" si="67"/>
        <v/>
      </c>
      <c r="J986" s="393" t="str">
        <f t="shared" si="68"/>
        <v/>
      </c>
      <c r="K986" s="393" t="str">
        <f t="shared" si="69"/>
        <v/>
      </c>
      <c r="O986" s="369" t="str">
        <v/>
      </c>
      <c r="S986" s="1" t="str">
        <v/>
      </c>
    </row>
    <row r="987" spans="1:19" x14ac:dyDescent="0.25">
      <c r="A987" s="369" t="str">
        <v/>
      </c>
      <c r="H987" s="393" t="str">
        <f t="shared" si="66"/>
        <v/>
      </c>
      <c r="I987" s="393" t="str">
        <f t="shared" si="67"/>
        <v/>
      </c>
      <c r="J987" s="393" t="str">
        <f t="shared" si="68"/>
        <v/>
      </c>
      <c r="K987" s="393" t="str">
        <f t="shared" si="69"/>
        <v/>
      </c>
      <c r="O987" s="369" t="str">
        <v/>
      </c>
      <c r="S987" s="1" t="str">
        <v/>
      </c>
    </row>
    <row r="988" spans="1:19" x14ac:dyDescent="0.25">
      <c r="A988" s="369" t="str">
        <v/>
      </c>
      <c r="H988" s="393" t="str">
        <f t="shared" si="66"/>
        <v/>
      </c>
      <c r="I988" s="393" t="str">
        <f t="shared" si="67"/>
        <v/>
      </c>
      <c r="J988" s="393" t="str">
        <f t="shared" si="68"/>
        <v/>
      </c>
      <c r="K988" s="393" t="str">
        <f t="shared" si="69"/>
        <v/>
      </c>
      <c r="O988" s="369" t="str">
        <v/>
      </c>
      <c r="S988" s="1" t="str">
        <v/>
      </c>
    </row>
    <row r="989" spans="1:19" x14ac:dyDescent="0.25">
      <c r="A989" s="369" t="str">
        <v/>
      </c>
      <c r="H989" s="393" t="str">
        <f t="shared" si="66"/>
        <v/>
      </c>
      <c r="I989" s="393" t="str">
        <f t="shared" si="67"/>
        <v/>
      </c>
      <c r="J989" s="393" t="str">
        <f t="shared" si="68"/>
        <v/>
      </c>
      <c r="K989" s="393" t="str">
        <f t="shared" si="69"/>
        <v/>
      </c>
      <c r="O989" s="369" t="str">
        <v/>
      </c>
      <c r="S989" s="1" t="str">
        <v/>
      </c>
    </row>
    <row r="990" spans="1:19" x14ac:dyDescent="0.25">
      <c r="A990" s="369" t="str">
        <v/>
      </c>
      <c r="H990" s="393" t="str">
        <f t="shared" si="66"/>
        <v/>
      </c>
      <c r="I990" s="393" t="str">
        <f t="shared" si="67"/>
        <v/>
      </c>
      <c r="J990" s="393" t="str">
        <f t="shared" si="68"/>
        <v/>
      </c>
      <c r="K990" s="393" t="str">
        <f t="shared" si="69"/>
        <v/>
      </c>
      <c r="O990" s="369" t="str">
        <v/>
      </c>
      <c r="S990" s="1" t="str">
        <v/>
      </c>
    </row>
    <row r="991" spans="1:19" x14ac:dyDescent="0.25">
      <c r="A991" s="369" t="str">
        <v/>
      </c>
      <c r="H991" s="393" t="str">
        <f t="shared" si="66"/>
        <v/>
      </c>
      <c r="I991" s="393" t="str">
        <f t="shared" si="67"/>
        <v/>
      </c>
      <c r="J991" s="393" t="str">
        <f t="shared" si="68"/>
        <v/>
      </c>
      <c r="K991" s="393" t="str">
        <f t="shared" si="69"/>
        <v/>
      </c>
      <c r="O991" s="369" t="str">
        <v/>
      </c>
      <c r="S991" s="1" t="str">
        <v/>
      </c>
    </row>
    <row r="992" spans="1:19" x14ac:dyDescent="0.25">
      <c r="A992" s="369" t="str">
        <v/>
      </c>
      <c r="H992" s="393" t="str">
        <f t="shared" si="66"/>
        <v/>
      </c>
      <c r="I992" s="393" t="str">
        <f t="shared" si="67"/>
        <v/>
      </c>
      <c r="J992" s="393" t="str">
        <f t="shared" si="68"/>
        <v/>
      </c>
      <c r="K992" s="393" t="str">
        <f t="shared" si="69"/>
        <v/>
      </c>
      <c r="O992" s="369" t="str">
        <v/>
      </c>
      <c r="S992" s="1" t="str">
        <v/>
      </c>
    </row>
    <row r="993" spans="1:27" x14ac:dyDescent="0.25">
      <c r="A993" s="369" t="str">
        <v/>
      </c>
      <c r="H993" s="393" t="str">
        <f t="shared" si="66"/>
        <v/>
      </c>
      <c r="I993" s="393" t="str">
        <f t="shared" si="67"/>
        <v/>
      </c>
      <c r="J993" s="393" t="str">
        <f t="shared" si="68"/>
        <v/>
      </c>
      <c r="K993" s="393" t="str">
        <f t="shared" si="69"/>
        <v/>
      </c>
      <c r="O993" s="369" t="str">
        <v/>
      </c>
      <c r="S993" s="1" t="str">
        <v/>
      </c>
    </row>
    <row r="994" spans="1:27" x14ac:dyDescent="0.25">
      <c r="A994" s="369" t="str">
        <v/>
      </c>
      <c r="H994" s="393" t="str">
        <f t="shared" si="66"/>
        <v/>
      </c>
      <c r="I994" s="393" t="str">
        <f t="shared" si="67"/>
        <v/>
      </c>
      <c r="J994" s="393" t="str">
        <f t="shared" si="68"/>
        <v/>
      </c>
      <c r="K994" s="393" t="str">
        <f t="shared" si="69"/>
        <v/>
      </c>
      <c r="O994" s="369" t="str">
        <v/>
      </c>
      <c r="S994" s="1" t="str">
        <v/>
      </c>
    </row>
    <row r="995" spans="1:27" x14ac:dyDescent="0.25">
      <c r="A995" s="369" t="str">
        <v/>
      </c>
      <c r="H995" s="393" t="str">
        <f t="shared" si="66"/>
        <v/>
      </c>
      <c r="I995" s="393" t="str">
        <f t="shared" si="67"/>
        <v/>
      </c>
      <c r="J995" s="393" t="str">
        <f t="shared" si="68"/>
        <v/>
      </c>
      <c r="K995" s="393" t="str">
        <f t="shared" si="69"/>
        <v/>
      </c>
      <c r="O995" s="369" t="str">
        <v/>
      </c>
      <c r="S995" s="1" t="str">
        <v/>
      </c>
    </row>
    <row r="996" spans="1:27" x14ac:dyDescent="0.25">
      <c r="A996" s="369" t="str">
        <v/>
      </c>
      <c r="H996" s="393" t="str">
        <f t="shared" si="66"/>
        <v/>
      </c>
      <c r="I996" s="393" t="str">
        <f t="shared" si="67"/>
        <v/>
      </c>
      <c r="J996" s="393" t="str">
        <f t="shared" si="68"/>
        <v/>
      </c>
      <c r="K996" s="393" t="str">
        <f t="shared" si="69"/>
        <v/>
      </c>
      <c r="O996" s="369" t="str">
        <v/>
      </c>
      <c r="S996" s="1" t="str">
        <v/>
      </c>
    </row>
    <row r="997" spans="1:27" x14ac:dyDescent="0.25">
      <c r="A997" s="369" t="str">
        <v/>
      </c>
      <c r="H997" s="393" t="str">
        <f t="shared" si="66"/>
        <v/>
      </c>
      <c r="I997" s="393" t="str">
        <f t="shared" si="67"/>
        <v/>
      </c>
      <c r="J997" s="393" t="str">
        <f t="shared" si="68"/>
        <v/>
      </c>
      <c r="K997" s="393" t="str">
        <f t="shared" si="69"/>
        <v/>
      </c>
      <c r="O997" s="369" t="str">
        <v/>
      </c>
      <c r="S997" s="1" t="str">
        <v/>
      </c>
    </row>
    <row r="998" spans="1:27" x14ac:dyDescent="0.25">
      <c r="A998" s="369" t="str">
        <v/>
      </c>
      <c r="H998" s="393" t="str">
        <f t="shared" si="66"/>
        <v/>
      </c>
      <c r="I998" s="393" t="str">
        <f t="shared" si="67"/>
        <v/>
      </c>
      <c r="J998" s="393" t="str">
        <f t="shared" si="68"/>
        <v/>
      </c>
      <c r="K998" s="393" t="str">
        <f t="shared" si="69"/>
        <v/>
      </c>
      <c r="O998" s="369" t="str">
        <v/>
      </c>
      <c r="S998" s="1" t="str">
        <v/>
      </c>
    </row>
    <row r="999" spans="1:27" x14ac:dyDescent="0.25">
      <c r="A999" s="369" t="str">
        <v/>
      </c>
      <c r="H999" s="393" t="str">
        <f t="shared" si="66"/>
        <v/>
      </c>
      <c r="I999" s="393" t="str">
        <f t="shared" si="67"/>
        <v/>
      </c>
      <c r="J999" s="393" t="str">
        <f t="shared" si="68"/>
        <v/>
      </c>
      <c r="K999" s="393" t="str">
        <f t="shared" si="69"/>
        <v/>
      </c>
      <c r="O999" s="369" t="str">
        <v/>
      </c>
      <c r="S999" s="1" t="str">
        <v/>
      </c>
    </row>
    <row r="1000" spans="1:27" x14ac:dyDescent="0.25">
      <c r="A1000" s="369" t="str">
        <v/>
      </c>
      <c r="H1000" s="393" t="str">
        <f t="shared" si="66"/>
        <v/>
      </c>
      <c r="I1000" s="393" t="str">
        <f t="shared" si="67"/>
        <v/>
      </c>
      <c r="J1000" s="393" t="str">
        <f t="shared" si="68"/>
        <v/>
      </c>
      <c r="K1000" s="393" t="str">
        <f t="shared" si="69"/>
        <v/>
      </c>
      <c r="O1000" s="369" t="str">
        <v/>
      </c>
      <c r="S1000" s="1" t="str">
        <v/>
      </c>
    </row>
    <row r="1001" spans="1:27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7" x14ac:dyDescent="0.25">
      <c r="H1005" s="393">
        <f t="shared" ref="H1005:H1029" si="70">IF($C27="","",ROUND(($B$2*$F27*($B$5/1000))/$B$6,2))</f>
        <v>1.32</v>
      </c>
      <c r="I1005" s="393">
        <f t="shared" ref="I1005:I1029" si="71">IF($C27="","",ROUND(($B$3*$F27*($B$5/1000))/$B$6,2))</f>
        <v>1.48</v>
      </c>
      <c r="J1005" s="393">
        <f t="shared" ref="J1005:J1029" si="72">IF(OR($C27="",$B$9="",$B$15=""),"",ROUND(((((IF($B$15="N/A",$B$2,$B$4))*$F27*($B$5/1000))+((($G27/1000)*($B$5/1000)*10.7639104)*(IF($B$9="Smooth",$B$10,IF($B$9="Sand",$B$11,0)))))*(1+$B$17))/$B$8,2))</f>
        <v>1.93</v>
      </c>
      <c r="K1005" s="393">
        <f t="shared" ref="K1005:K1029" si="73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3">
        <f t="shared" si="70"/>
        <v>2.4500000000000002</v>
      </c>
      <c r="I1006" s="393">
        <f t="shared" si="71"/>
        <v>2.73</v>
      </c>
      <c r="J1006" s="393">
        <f t="shared" si="72"/>
        <v>3.01</v>
      </c>
      <c r="K1006" s="393">
        <f t="shared" si="73"/>
        <v>4.6500000000000004</v>
      </c>
    </row>
    <row r="1007" spans="1:27" x14ac:dyDescent="0.25">
      <c r="H1007" s="393">
        <f t="shared" si="70"/>
        <v>1.89</v>
      </c>
      <c r="I1007" s="393">
        <f t="shared" si="71"/>
        <v>2.12</v>
      </c>
      <c r="J1007" s="393">
        <f t="shared" si="72"/>
        <v>2.5499999999999998</v>
      </c>
      <c r="K1007" s="393">
        <f t="shared" si="73"/>
        <v>4.34</v>
      </c>
    </row>
    <row r="1008" spans="1:27" x14ac:dyDescent="0.25">
      <c r="H1008" s="393">
        <f t="shared" si="70"/>
        <v>3.28</v>
      </c>
      <c r="I1008" s="393">
        <f t="shared" si="71"/>
        <v>3.67</v>
      </c>
      <c r="J1008" s="393">
        <f t="shared" si="72"/>
        <v>4.04</v>
      </c>
      <c r="K1008" s="393">
        <f t="shared" si="73"/>
        <v>6.22</v>
      </c>
    </row>
    <row r="1009" spans="8:11" x14ac:dyDescent="0.25">
      <c r="H1009" s="393">
        <f t="shared" si="70"/>
        <v>2.21</v>
      </c>
      <c r="I1009" s="393">
        <f t="shared" si="71"/>
        <v>2.4700000000000002</v>
      </c>
      <c r="J1009" s="393">
        <f t="shared" si="72"/>
        <v>3.15</v>
      </c>
      <c r="K1009" s="393">
        <f t="shared" si="73"/>
        <v>5.64</v>
      </c>
    </row>
    <row r="1010" spans="8:11" x14ac:dyDescent="0.25">
      <c r="H1010" s="393">
        <f t="shared" si="70"/>
        <v>4.68</v>
      </c>
      <c r="I1010" s="393">
        <f t="shared" si="71"/>
        <v>5.23</v>
      </c>
      <c r="J1010" s="393">
        <f t="shared" si="72"/>
        <v>5.52</v>
      </c>
      <c r="K1010" s="393">
        <f t="shared" si="73"/>
        <v>8.07</v>
      </c>
    </row>
    <row r="1011" spans="8:11" x14ac:dyDescent="0.25">
      <c r="H1011" s="393">
        <f t="shared" si="70"/>
        <v>3.38</v>
      </c>
      <c r="I1011" s="393">
        <f t="shared" si="71"/>
        <v>3.78</v>
      </c>
      <c r="J1011" s="393">
        <f t="shared" si="72"/>
        <v>4.34</v>
      </c>
      <c r="K1011" s="393">
        <f t="shared" si="73"/>
        <v>7.02</v>
      </c>
    </row>
    <row r="1012" spans="8:11" x14ac:dyDescent="0.25">
      <c r="H1012" s="393">
        <f t="shared" si="70"/>
        <v>5.25</v>
      </c>
      <c r="I1012" s="393">
        <f t="shared" si="71"/>
        <v>5.86</v>
      </c>
      <c r="J1012" s="393">
        <f t="shared" si="72"/>
        <v>6.19</v>
      </c>
      <c r="K1012" s="393">
        <f t="shared" si="73"/>
        <v>9.0399999999999991</v>
      </c>
    </row>
    <row r="1013" spans="8:11" x14ac:dyDescent="0.25">
      <c r="H1013" s="393">
        <f t="shared" si="70"/>
        <v>3.54</v>
      </c>
      <c r="I1013" s="393">
        <f t="shared" si="71"/>
        <v>3.95</v>
      </c>
      <c r="J1013" s="393">
        <f t="shared" si="72"/>
        <v>4.57</v>
      </c>
      <c r="K1013" s="393">
        <f t="shared" si="73"/>
        <v>7.43</v>
      </c>
    </row>
    <row r="1014" spans="8:11" x14ac:dyDescent="0.25">
      <c r="H1014" s="393">
        <f t="shared" si="70"/>
        <v>5.89</v>
      </c>
      <c r="I1014" s="393">
        <f t="shared" si="71"/>
        <v>6.58</v>
      </c>
      <c r="J1014" s="393">
        <f t="shared" si="72"/>
        <v>6.86</v>
      </c>
      <c r="K1014" s="393">
        <f t="shared" si="73"/>
        <v>9.8699999999999992</v>
      </c>
    </row>
    <row r="1015" spans="8:11" x14ac:dyDescent="0.25">
      <c r="H1015" s="393">
        <f t="shared" si="70"/>
        <v>3.06</v>
      </c>
      <c r="I1015" s="393">
        <f t="shared" si="71"/>
        <v>3.42</v>
      </c>
      <c r="J1015" s="393">
        <f t="shared" si="72"/>
        <v>4.22</v>
      </c>
      <c r="K1015" s="393">
        <f t="shared" si="73"/>
        <v>7.34</v>
      </c>
    </row>
    <row r="1016" spans="8:11" x14ac:dyDescent="0.25">
      <c r="H1016" s="393">
        <f t="shared" si="70"/>
        <v>6.6</v>
      </c>
      <c r="I1016" s="393">
        <f t="shared" si="71"/>
        <v>7.38</v>
      </c>
      <c r="J1016" s="393">
        <f t="shared" si="72"/>
        <v>7.72</v>
      </c>
      <c r="K1016" s="393">
        <f t="shared" si="73"/>
        <v>11.14</v>
      </c>
    </row>
    <row r="1017" spans="8:11" x14ac:dyDescent="0.25">
      <c r="H1017" s="393">
        <f t="shared" si="70"/>
        <v>7.5</v>
      </c>
      <c r="I1017" s="393">
        <f t="shared" si="71"/>
        <v>8.3800000000000008</v>
      </c>
      <c r="J1017" s="393">
        <f t="shared" si="72"/>
        <v>8.6300000000000008</v>
      </c>
      <c r="K1017" s="393">
        <f t="shared" si="73"/>
        <v>12.18</v>
      </c>
    </row>
    <row r="1018" spans="8:11" x14ac:dyDescent="0.25">
      <c r="H1018" s="393">
        <f t="shared" si="70"/>
        <v>3.48</v>
      </c>
      <c r="I1018" s="393">
        <f t="shared" si="71"/>
        <v>3.89</v>
      </c>
      <c r="J1018" s="393">
        <f t="shared" si="72"/>
        <v>4.82</v>
      </c>
      <c r="K1018" s="393">
        <f t="shared" si="73"/>
        <v>8.4</v>
      </c>
    </row>
    <row r="1019" spans="8:11" x14ac:dyDescent="0.25">
      <c r="H1019" s="393">
        <f t="shared" si="70"/>
        <v>3.25</v>
      </c>
      <c r="I1019" s="393">
        <f t="shared" si="71"/>
        <v>3.63</v>
      </c>
      <c r="J1019" s="393">
        <f t="shared" si="72"/>
        <v>4.63</v>
      </c>
      <c r="K1019" s="393">
        <f t="shared" si="73"/>
        <v>8.31</v>
      </c>
    </row>
    <row r="1020" spans="8:11" x14ac:dyDescent="0.25">
      <c r="H1020" s="393">
        <f t="shared" si="70"/>
        <v>9.09</v>
      </c>
      <c r="I1020" s="393">
        <f t="shared" si="71"/>
        <v>10.16</v>
      </c>
      <c r="J1020" s="393">
        <f t="shared" si="72"/>
        <v>10.199999999999999</v>
      </c>
      <c r="K1020" s="393">
        <f t="shared" si="73"/>
        <v>13.9</v>
      </c>
    </row>
    <row r="1021" spans="8:11" x14ac:dyDescent="0.25">
      <c r="H1021" s="393">
        <f t="shared" si="70"/>
        <v>8.25</v>
      </c>
      <c r="I1021" s="393">
        <f t="shared" si="71"/>
        <v>9.2200000000000006</v>
      </c>
      <c r="J1021" s="393">
        <f t="shared" si="72"/>
        <v>9.52</v>
      </c>
      <c r="K1021" s="393">
        <f t="shared" si="73"/>
        <v>13.48</v>
      </c>
    </row>
    <row r="1022" spans="8:11" x14ac:dyDescent="0.25">
      <c r="H1022" s="393">
        <f t="shared" si="70"/>
        <v>10.16</v>
      </c>
      <c r="I1022" s="393">
        <f t="shared" si="71"/>
        <v>11.35</v>
      </c>
      <c r="J1022" s="393">
        <f t="shared" si="72"/>
        <v>11.39</v>
      </c>
      <c r="K1022" s="393">
        <f t="shared" si="73"/>
        <v>15.49</v>
      </c>
    </row>
    <row r="1023" spans="8:11" x14ac:dyDescent="0.25">
      <c r="H1023" s="393">
        <f t="shared" si="70"/>
        <v>4.28</v>
      </c>
      <c r="I1023" s="393">
        <f t="shared" si="71"/>
        <v>4.79</v>
      </c>
      <c r="J1023" s="393">
        <f t="shared" si="72"/>
        <v>5.84</v>
      </c>
      <c r="K1023" s="393">
        <f t="shared" si="73"/>
        <v>10.039999999999999</v>
      </c>
    </row>
    <row r="1024" spans="8:11" x14ac:dyDescent="0.25">
      <c r="H1024" s="393">
        <f t="shared" si="70"/>
        <v>4.8099999999999996</v>
      </c>
      <c r="I1024" s="393">
        <f t="shared" si="71"/>
        <v>5.38</v>
      </c>
      <c r="J1024" s="393">
        <f t="shared" si="72"/>
        <v>6.56</v>
      </c>
      <c r="K1024" s="393">
        <f t="shared" si="73"/>
        <v>11.28</v>
      </c>
    </row>
    <row r="1025" spans="8:11" x14ac:dyDescent="0.25">
      <c r="H1025" s="393">
        <f t="shared" si="70"/>
        <v>5.46</v>
      </c>
      <c r="I1025" s="393">
        <f t="shared" si="71"/>
        <v>6.1</v>
      </c>
      <c r="J1025" s="393">
        <f t="shared" si="72"/>
        <v>7.28</v>
      </c>
      <c r="K1025" s="393">
        <f t="shared" si="73"/>
        <v>12.27</v>
      </c>
    </row>
    <row r="1026" spans="8:11" x14ac:dyDescent="0.25">
      <c r="H1026" s="393">
        <f t="shared" si="70"/>
        <v>6.02</v>
      </c>
      <c r="I1026" s="393">
        <f t="shared" si="71"/>
        <v>6.72</v>
      </c>
      <c r="J1026" s="393">
        <f t="shared" si="72"/>
        <v>8.0399999999999991</v>
      </c>
      <c r="K1026" s="393">
        <f t="shared" si="73"/>
        <v>13.55</v>
      </c>
    </row>
    <row r="1027" spans="8:11" x14ac:dyDescent="0.25">
      <c r="H1027" s="393">
        <f t="shared" si="70"/>
        <v>18.04</v>
      </c>
      <c r="I1027" s="393">
        <f t="shared" si="71"/>
        <v>20.16</v>
      </c>
      <c r="J1027" s="393">
        <f t="shared" si="72"/>
        <v>19.600000000000001</v>
      </c>
      <c r="K1027" s="393">
        <f t="shared" si="73"/>
        <v>25.38</v>
      </c>
    </row>
    <row r="1028" spans="8:11" x14ac:dyDescent="0.25">
      <c r="H1028" s="393">
        <f t="shared" si="70"/>
        <v>1.01</v>
      </c>
      <c r="I1028" s="393">
        <f t="shared" si="71"/>
        <v>1.1299999999999999</v>
      </c>
      <c r="J1028" s="393">
        <f t="shared" si="72"/>
        <v>1.51</v>
      </c>
      <c r="K1028" s="393">
        <f t="shared" si="73"/>
        <v>2.83</v>
      </c>
    </row>
    <row r="1029" spans="8:11" x14ac:dyDescent="0.25">
      <c r="H1029" s="393">
        <f t="shared" si="70"/>
        <v>2.38</v>
      </c>
      <c r="I1029" s="393">
        <f t="shared" si="71"/>
        <v>2.66</v>
      </c>
      <c r="J1029" s="393">
        <f t="shared" si="72"/>
        <v>3.39</v>
      </c>
      <c r="K1029" s="393">
        <f t="shared" si="73"/>
        <v>6.08</v>
      </c>
    </row>
    <row r="1030" spans="8:11" x14ac:dyDescent="0.25">
      <c r="H1030" s="393">
        <f t="shared" ref="H1030:H1036" si="74">IF($C52="","",ROUND(($B$2*$F52*($B$5/1000))/$B$6,2))</f>
        <v>3.05</v>
      </c>
      <c r="I1030" s="393">
        <f t="shared" ref="I1030:I1036" si="75">IF($C52="","",ROUND(($B$3*$F52*($B$5/1000))/$B$6,2))</f>
        <v>3.41</v>
      </c>
      <c r="J1030" s="393">
        <f t="shared" ref="J1030:J1036" si="76">IF(OR($C52="",$B$9="",$B$15=""),"",ROUND(((((IF($B$15="N/A",$B$2,$B$4))*$F52*($B$5/1000))+((($G52/1000)*($B$5/1000)*10.7639104)*(IF($B$9="Smooth",$B$10,IF($B$9="Sand",$B$11,0)))))*(1+$B$17))/$B$8,2))</f>
        <v>3.84</v>
      </c>
      <c r="K1030" s="393">
        <f t="shared" ref="K1030:K1036" si="77">IF(OR($C52="",$B$12="",$B$15=""),"",ROUND(((((IF($B$15="N/A",$B$2,$B$4))*$F52*($B$5/1000))+((($G52/1000)*($B$5/1000)*10.7639104)*(IF($B$12="Indoor",$B$13,IF($B$12="Outdoor",$B$14,0)))))*(1+$B$17))/$B$8,2))</f>
        <v>6.07</v>
      </c>
    </row>
    <row r="1031" spans="8:11" x14ac:dyDescent="0.25">
      <c r="H1031" s="393">
        <f t="shared" si="74"/>
        <v>3.09</v>
      </c>
      <c r="I1031" s="393">
        <f t="shared" si="75"/>
        <v>3.46</v>
      </c>
      <c r="J1031" s="393">
        <f t="shared" si="76"/>
        <v>4.42</v>
      </c>
      <c r="K1031" s="393">
        <f t="shared" si="77"/>
        <v>7.96</v>
      </c>
    </row>
    <row r="1032" spans="8:11" x14ac:dyDescent="0.25">
      <c r="H1032" s="393">
        <f t="shared" si="74"/>
        <v>1.93</v>
      </c>
      <c r="I1032" s="393">
        <f t="shared" si="75"/>
        <v>2.15</v>
      </c>
      <c r="J1032" s="393">
        <f t="shared" si="76"/>
        <v>2.75</v>
      </c>
      <c r="K1032" s="393">
        <f t="shared" si="77"/>
        <v>4.9400000000000004</v>
      </c>
    </row>
    <row r="1033" spans="8:11" x14ac:dyDescent="0.25">
      <c r="H1033" s="393">
        <f t="shared" si="74"/>
        <v>3</v>
      </c>
      <c r="I1033" s="393">
        <f t="shared" si="75"/>
        <v>3.35</v>
      </c>
      <c r="J1033" s="393">
        <f t="shared" si="76"/>
        <v>3.89</v>
      </c>
      <c r="K1033" s="393">
        <f t="shared" si="77"/>
        <v>6.36</v>
      </c>
    </row>
    <row r="1034" spans="8:11" x14ac:dyDescent="0.25">
      <c r="H1034" s="393">
        <f t="shared" si="74"/>
        <v>2.57</v>
      </c>
      <c r="I1034" s="393">
        <f t="shared" si="75"/>
        <v>2.87</v>
      </c>
      <c r="J1034" s="393">
        <f t="shared" si="76"/>
        <v>3.69</v>
      </c>
      <c r="K1034" s="393">
        <f t="shared" si="77"/>
        <v>6.65</v>
      </c>
    </row>
    <row r="1035" spans="8:11" x14ac:dyDescent="0.25">
      <c r="H1035" s="393">
        <f t="shared" si="74"/>
        <v>3.2</v>
      </c>
      <c r="I1035" s="393">
        <f t="shared" si="75"/>
        <v>3.58</v>
      </c>
      <c r="J1035" s="393">
        <f t="shared" si="76"/>
        <v>4.55</v>
      </c>
      <c r="K1035" s="393">
        <f t="shared" si="77"/>
        <v>8.1300000000000008</v>
      </c>
    </row>
    <row r="1036" spans="8:11" x14ac:dyDescent="0.25">
      <c r="H1036" s="393">
        <f t="shared" si="74"/>
        <v>2.78</v>
      </c>
      <c r="I1036" s="393">
        <f t="shared" si="75"/>
        <v>3.1</v>
      </c>
      <c r="J1036" s="393">
        <f t="shared" si="76"/>
        <v>3.94</v>
      </c>
      <c r="K1036" s="393">
        <f t="shared" si="77"/>
        <v>7.03</v>
      </c>
    </row>
    <row r="1037" spans="8:11" x14ac:dyDescent="0.25">
      <c r="H1037" s="393">
        <f t="shared" ref="H1037:H1064" si="78">IF($C59="","",ROUND(($B$2*$F59*($B$5/1000))/$B$6,2))</f>
        <v>2.04</v>
      </c>
      <c r="I1037" s="393">
        <f t="shared" ref="I1037:I1064" si="79">IF($C59="","",ROUND(($B$3*$F59*($B$5/1000))/$B$6,2))</f>
        <v>2.2799999999999998</v>
      </c>
      <c r="J1037" s="393">
        <f t="shared" ref="J1037:J1064" si="80">IF(OR($C59="",$B$9="",$B$15=""),"",ROUND(((((IF($B$15="N/A",$B$2,$B$4))*$F59*($B$5/1000))+((($G59/1000)*($B$5/1000)*10.7639104)*(IF($B$9="Smooth",$B$10,IF($B$9="Sand",$B$11,0)))))*(1+$B$17))/$B$8,2))</f>
        <v>2.91</v>
      </c>
      <c r="K1037" s="393">
        <f t="shared" ref="K1037:K1064" si="81">IF(OR($C59="",$B$12="",$B$15=""),"",ROUND(((((IF($B$15="N/A",$B$2,$B$4))*$F59*($B$5/1000))+((($G59/1000)*($B$5/1000)*10.7639104)*(IF($B$12="Indoor",$B$13,IF($B$12="Outdoor",$B$14,0)))))*(1+$B$17))/$B$8,2))</f>
        <v>5.21</v>
      </c>
    </row>
    <row r="1038" spans="8:11" x14ac:dyDescent="0.25">
      <c r="H1038" s="393">
        <f t="shared" si="78"/>
        <v>1.52</v>
      </c>
      <c r="I1038" s="393">
        <f t="shared" si="79"/>
        <v>1.69</v>
      </c>
      <c r="J1038" s="393">
        <f t="shared" si="80"/>
        <v>2.16</v>
      </c>
      <c r="K1038" s="393">
        <f t="shared" si="81"/>
        <v>3.86</v>
      </c>
    </row>
    <row r="1039" spans="8:11" x14ac:dyDescent="0.25">
      <c r="H1039" s="393">
        <f t="shared" si="78"/>
        <v>1.08</v>
      </c>
      <c r="I1039" s="393">
        <f t="shared" si="79"/>
        <v>1.2</v>
      </c>
      <c r="J1039" s="393">
        <f t="shared" si="80"/>
        <v>1.55</v>
      </c>
      <c r="K1039" s="393">
        <f t="shared" si="81"/>
        <v>2.79</v>
      </c>
    </row>
    <row r="1040" spans="8:11" x14ac:dyDescent="0.25">
      <c r="H1040" s="393">
        <f t="shared" si="78"/>
        <v>1.82</v>
      </c>
      <c r="I1040" s="393">
        <f t="shared" si="79"/>
        <v>2.0299999999999998</v>
      </c>
      <c r="J1040" s="393">
        <f t="shared" si="80"/>
        <v>2.61</v>
      </c>
      <c r="K1040" s="393">
        <f t="shared" si="81"/>
        <v>4.6900000000000004</v>
      </c>
    </row>
    <row r="1041" spans="8:11" x14ac:dyDescent="0.25">
      <c r="H1041" s="393">
        <f t="shared" si="78"/>
        <v>1.49</v>
      </c>
      <c r="I1041" s="393">
        <f t="shared" si="79"/>
        <v>1.66</v>
      </c>
      <c r="J1041" s="393">
        <f t="shared" si="80"/>
        <v>2.15</v>
      </c>
      <c r="K1041" s="393">
        <f t="shared" si="81"/>
        <v>3.9</v>
      </c>
    </row>
    <row r="1042" spans="8:11" x14ac:dyDescent="0.25">
      <c r="H1042" s="393">
        <f>IF($C64="","",ROUND(($B$2*$F64*($B$5/1000))/$B$6,2))</f>
        <v>3.78</v>
      </c>
      <c r="I1042" s="393">
        <f>IF($C64="","",ROUND(($B$3*$F64*($B$5/1000))/$B$6,2))</f>
        <v>4.22</v>
      </c>
      <c r="J1042" s="393">
        <f>IF(OR($C64="",$B$9="",$B$15=""),"",ROUND(((((IF($B$15="N/A",$B$2,$B$4))*$F64*($B$5/1000))+((($G64/1000)*($B$5/1000)*10.7639104)*(IF($B$9="Smooth",$B$10,IF($B$9="Sand",$B$11,0)))))*(1+$B$17))/$B$8,2))</f>
        <v>5.19</v>
      </c>
      <c r="K1042" s="393">
        <f>IF(OR($C64="",$B$12="",$B$15=""),"",ROUND(((((IF($B$15="N/A",$B$2,$B$4))*$F64*($B$5/1000))+((($G64/1000)*($B$5/1000)*10.7639104)*(IF($B$12="Indoor",$B$13,IF($B$12="Outdoor",$B$14,0)))))*(1+$B$17))/$B$8,2))</f>
        <v>8.98</v>
      </c>
    </row>
    <row r="1043" spans="8:11" x14ac:dyDescent="0.25">
      <c r="H1043" s="393">
        <f>IF($C65="","",ROUND(($B$2*$F65*($B$5/1000))/$B$6,2))</f>
        <v>3.87</v>
      </c>
      <c r="I1043" s="393">
        <f>IF($C65="","",ROUND(($B$3*$F65*($B$5/1000))/$B$6,2))</f>
        <v>4.32</v>
      </c>
      <c r="J1043" s="393">
        <f>IF(OR($C65="",$B$9="",$B$15=""),"",ROUND(((((IF($B$15="N/A",$B$2,$B$4))*$F65*($B$5/1000))+((($G65/1000)*($B$5/1000)*10.7639104)*(IF($B$9="Smooth",$B$10,IF($B$9="Sand",$B$11,0)))))*(1+$B$17))/$B$8,2))</f>
        <v>4.78</v>
      </c>
      <c r="K1043" s="393">
        <f>IF(OR($C65="",$B$12="",$B$15=""),"",ROUND(((((IF($B$15="N/A",$B$2,$B$4))*$F65*($B$5/1000))+((($G65/1000)*($B$5/1000)*10.7639104)*(IF($B$12="Indoor",$B$13,IF($B$12="Outdoor",$B$14,0)))))*(1+$B$17))/$B$8,2))</f>
        <v>7.39</v>
      </c>
    </row>
    <row r="1044" spans="8:11" x14ac:dyDescent="0.25">
      <c r="H1044" s="393">
        <f>IF($C66="","",ROUND(($B$2*$F66*($B$5/1000))/$B$6,2))</f>
        <v>4.57</v>
      </c>
      <c r="I1044" s="393">
        <f>IF($C66="","",ROUND(($B$3*$F66*($B$5/1000))/$B$6,2))</f>
        <v>5.0999999999999996</v>
      </c>
      <c r="J1044" s="393">
        <f>IF(OR($C66="",$B$9="",$B$15=""),"",ROUND(((((IF($B$15="N/A",$B$2,$B$4))*$F66*($B$5/1000))+((($G66/1000)*($B$5/1000)*10.7639104)*(IF($B$9="Smooth",$B$10,IF($B$9="Sand",$B$11,0)))))*(1+$B$17))/$B$8,2))</f>
        <v>6.37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11.18</v>
      </c>
    </row>
    <row r="1045" spans="8:11" x14ac:dyDescent="0.25">
      <c r="H1045" s="393">
        <f t="shared" si="78"/>
        <v>2.44</v>
      </c>
      <c r="I1045" s="393">
        <f t="shared" si="79"/>
        <v>2.73</v>
      </c>
      <c r="J1045" s="393">
        <f t="shared" si="80"/>
        <v>3.38</v>
      </c>
      <c r="K1045" s="393">
        <f t="shared" si="81"/>
        <v>5.92</v>
      </c>
    </row>
    <row r="1046" spans="8:11" x14ac:dyDescent="0.25">
      <c r="H1046" s="393">
        <f t="shared" si="78"/>
        <v>4.08</v>
      </c>
      <c r="I1046" s="393">
        <f t="shared" si="79"/>
        <v>4.55</v>
      </c>
      <c r="J1046" s="393">
        <f t="shared" si="80"/>
        <v>5.19</v>
      </c>
      <c r="K1046" s="393">
        <f t="shared" si="81"/>
        <v>8.31</v>
      </c>
    </row>
    <row r="1047" spans="8:11" x14ac:dyDescent="0.25">
      <c r="H1047" s="393">
        <f t="shared" si="78"/>
        <v>3.31</v>
      </c>
      <c r="I1047" s="393">
        <f t="shared" si="79"/>
        <v>3.7</v>
      </c>
      <c r="J1047" s="393">
        <f t="shared" si="80"/>
        <v>4.62</v>
      </c>
      <c r="K1047" s="393">
        <f t="shared" si="81"/>
        <v>8.1300000000000008</v>
      </c>
    </row>
    <row r="1048" spans="8:11" x14ac:dyDescent="0.25">
      <c r="H1048" s="393">
        <f t="shared" si="78"/>
        <v>4.37</v>
      </c>
      <c r="I1048" s="393">
        <f t="shared" si="79"/>
        <v>4.8899999999999997</v>
      </c>
      <c r="J1048" s="393">
        <f t="shared" si="80"/>
        <v>6.03</v>
      </c>
      <c r="K1048" s="393">
        <f t="shared" si="81"/>
        <v>10.5</v>
      </c>
    </row>
    <row r="1049" spans="8:11" x14ac:dyDescent="0.25">
      <c r="H1049" s="393">
        <f t="shared" si="78"/>
        <v>3.66</v>
      </c>
      <c r="I1049" s="393">
        <f t="shared" si="79"/>
        <v>4.0999999999999996</v>
      </c>
      <c r="J1049" s="393">
        <f t="shared" si="80"/>
        <v>5.0599999999999996</v>
      </c>
      <c r="K1049" s="393">
        <f t="shared" si="81"/>
        <v>8.8000000000000007</v>
      </c>
    </row>
    <row r="1050" spans="8:11" x14ac:dyDescent="0.25">
      <c r="H1050" s="393">
        <f t="shared" si="78"/>
        <v>2.46</v>
      </c>
      <c r="I1050" s="393">
        <f t="shared" si="79"/>
        <v>2.75</v>
      </c>
      <c r="J1050" s="393">
        <f t="shared" si="80"/>
        <v>3.53</v>
      </c>
      <c r="K1050" s="393">
        <f t="shared" si="81"/>
        <v>6.37</v>
      </c>
    </row>
    <row r="1051" spans="8:11" x14ac:dyDescent="0.25">
      <c r="H1051" s="393">
        <f t="shared" si="78"/>
        <v>1.75</v>
      </c>
      <c r="I1051" s="393">
        <f t="shared" si="79"/>
        <v>1.96</v>
      </c>
      <c r="J1051" s="393">
        <f t="shared" si="80"/>
        <v>2.4900000000000002</v>
      </c>
      <c r="K1051" s="393">
        <f t="shared" si="81"/>
        <v>4.4400000000000004</v>
      </c>
    </row>
    <row r="1052" spans="8:11" x14ac:dyDescent="0.25">
      <c r="H1052" s="393">
        <f t="shared" si="78"/>
        <v>1.7</v>
      </c>
      <c r="I1052" s="393">
        <f t="shared" si="79"/>
        <v>1.9</v>
      </c>
      <c r="J1052" s="393">
        <f t="shared" si="80"/>
        <v>2.46</v>
      </c>
      <c r="K1052" s="393">
        <f t="shared" si="81"/>
        <v>4.4400000000000004</v>
      </c>
    </row>
    <row r="1053" spans="8:11" x14ac:dyDescent="0.25">
      <c r="H1053" s="393">
        <f t="shared" si="78"/>
        <v>1.99</v>
      </c>
      <c r="I1053" s="393">
        <f t="shared" si="79"/>
        <v>2.23</v>
      </c>
      <c r="J1053" s="393">
        <f t="shared" si="80"/>
        <v>2.86</v>
      </c>
      <c r="K1053" s="393">
        <f t="shared" si="81"/>
        <v>5.17</v>
      </c>
    </row>
    <row r="1054" spans="8:11" x14ac:dyDescent="0.25">
      <c r="H1054" s="393">
        <f t="shared" si="78"/>
        <v>4.9000000000000004</v>
      </c>
      <c r="I1054" s="393">
        <f t="shared" si="79"/>
        <v>5.48</v>
      </c>
      <c r="J1054" s="393">
        <f t="shared" si="80"/>
        <v>6.46</v>
      </c>
      <c r="K1054" s="393">
        <f t="shared" si="81"/>
        <v>10.75</v>
      </c>
    </row>
    <row r="1055" spans="8:11" x14ac:dyDescent="0.25">
      <c r="H1055" s="393">
        <f t="shared" si="78"/>
        <v>1.65</v>
      </c>
      <c r="I1055" s="393">
        <f t="shared" si="79"/>
        <v>1.84</v>
      </c>
      <c r="J1055" s="393">
        <f t="shared" si="80"/>
        <v>2.2000000000000002</v>
      </c>
      <c r="K1055" s="393">
        <f t="shared" si="81"/>
        <v>3.69</v>
      </c>
    </row>
    <row r="1056" spans="8:11" x14ac:dyDescent="0.25">
      <c r="H1056" s="393">
        <f t="shared" si="78"/>
        <v>2.0499999999999998</v>
      </c>
      <c r="I1056" s="393">
        <f t="shared" si="79"/>
        <v>2.2999999999999998</v>
      </c>
      <c r="J1056" s="393">
        <f t="shared" si="80"/>
        <v>3.08</v>
      </c>
      <c r="K1056" s="393">
        <f t="shared" si="81"/>
        <v>5.76</v>
      </c>
    </row>
    <row r="1057" spans="8:11" x14ac:dyDescent="0.25">
      <c r="H1057" s="393">
        <f t="shared" si="78"/>
        <v>1.54</v>
      </c>
      <c r="I1057" s="393">
        <f t="shared" si="79"/>
        <v>1.72</v>
      </c>
      <c r="J1057" s="393">
        <f t="shared" si="80"/>
        <v>2.2999999999999998</v>
      </c>
      <c r="K1057" s="393">
        <f t="shared" si="81"/>
        <v>4.29</v>
      </c>
    </row>
    <row r="1058" spans="8:11" x14ac:dyDescent="0.25">
      <c r="H1058" s="393">
        <f t="shared" si="78"/>
        <v>1.95</v>
      </c>
      <c r="I1058" s="393">
        <f t="shared" si="79"/>
        <v>2.1800000000000002</v>
      </c>
      <c r="J1058" s="393">
        <f t="shared" si="80"/>
        <v>2.67</v>
      </c>
      <c r="K1058" s="393">
        <f t="shared" si="81"/>
        <v>4.6100000000000003</v>
      </c>
    </row>
    <row r="1059" spans="8:11" x14ac:dyDescent="0.25">
      <c r="H1059" s="393">
        <f t="shared" si="78"/>
        <v>1.95</v>
      </c>
      <c r="I1059" s="393">
        <f t="shared" si="79"/>
        <v>2.1800000000000002</v>
      </c>
      <c r="J1059" s="393">
        <f t="shared" si="80"/>
        <v>2.95</v>
      </c>
      <c r="K1059" s="393">
        <f t="shared" si="81"/>
        <v>5.54</v>
      </c>
    </row>
    <row r="1060" spans="8:11" x14ac:dyDescent="0.25">
      <c r="H1060" s="393">
        <f t="shared" si="78"/>
        <v>2.61</v>
      </c>
      <c r="I1060" s="393">
        <f t="shared" si="79"/>
        <v>2.92</v>
      </c>
      <c r="J1060" s="393">
        <f t="shared" si="80"/>
        <v>3.9</v>
      </c>
      <c r="K1060" s="393">
        <f t="shared" si="81"/>
        <v>7.28</v>
      </c>
    </row>
    <row r="1061" spans="8:11" x14ac:dyDescent="0.25">
      <c r="H1061" s="393">
        <f t="shared" si="78"/>
        <v>2.2799999999999998</v>
      </c>
      <c r="I1061" s="393">
        <f t="shared" si="79"/>
        <v>2.54</v>
      </c>
      <c r="J1061" s="393">
        <f t="shared" si="80"/>
        <v>3.3</v>
      </c>
      <c r="K1061" s="393">
        <f t="shared" si="81"/>
        <v>6.02</v>
      </c>
    </row>
    <row r="1062" spans="8:11" x14ac:dyDescent="0.25">
      <c r="H1062" s="393">
        <f t="shared" si="78"/>
        <v>3.12</v>
      </c>
      <c r="I1062" s="393">
        <f t="shared" si="79"/>
        <v>3.49</v>
      </c>
      <c r="J1062" s="393">
        <f t="shared" si="80"/>
        <v>4.43</v>
      </c>
      <c r="K1062" s="393">
        <f t="shared" si="81"/>
        <v>7.9</v>
      </c>
    </row>
    <row r="1063" spans="8:11" x14ac:dyDescent="0.25">
      <c r="H1063" s="393">
        <f t="shared" si="78"/>
        <v>1.7</v>
      </c>
      <c r="I1063" s="393">
        <f t="shared" si="79"/>
        <v>1.9</v>
      </c>
      <c r="J1063" s="393">
        <f t="shared" si="80"/>
        <v>2.5099999999999998</v>
      </c>
      <c r="K1063" s="393">
        <f t="shared" si="81"/>
        <v>4.6500000000000004</v>
      </c>
    </row>
    <row r="1064" spans="8:11" x14ac:dyDescent="0.25">
      <c r="H1064" s="393">
        <f t="shared" si="78"/>
        <v>1.33</v>
      </c>
      <c r="I1064" s="393">
        <f t="shared" si="79"/>
        <v>1.48</v>
      </c>
      <c r="J1064" s="393">
        <f t="shared" si="80"/>
        <v>1.89</v>
      </c>
      <c r="K1064" s="393">
        <f t="shared" si="81"/>
        <v>3.39</v>
      </c>
    </row>
    <row r="1065" spans="8:11" x14ac:dyDescent="0.25">
      <c r="H1065" s="393">
        <f t="shared" ref="H1065:H1128" si="82">IF($C87="","",ROUND(($B$2*$F87*($B$5/1000))/$B$6,2))</f>
        <v>0.99</v>
      </c>
      <c r="I1065" s="393">
        <f t="shared" ref="I1065:I1128" si="83">IF($C87="","",ROUND(($B$3*$F87*($B$5/1000))/$B$6,2))</f>
        <v>1.1100000000000001</v>
      </c>
      <c r="J1065" s="393">
        <f t="shared" ref="J1065:J1128" si="84">IF(OR($C87="",$B$9="",$B$15=""),"",ROUND(((((IF($B$15="N/A",$B$2,$B$4))*$F87*($B$5/1000))+((($G87/1000)*($B$5/1000)*10.7639104)*(IF($B$9="Smooth",$B$10,IF($B$9="Sand",$B$11,0)))))*(1+$B$17))/$B$8,2))</f>
        <v>1.46</v>
      </c>
      <c r="K1065" s="393">
        <f t="shared" ref="K1065:K1128" si="85">IF(OR($C87="",$B$12="",$B$15=""),"",ROUND(((((IF($B$15="N/A",$B$2,$B$4))*$F87*($B$5/1000))+((($G87/1000)*($B$5/1000)*10.7639104)*(IF($B$12="Indoor",$B$13,IF($B$12="Outdoor",$B$14,0)))))*(1+$B$17))/$B$8,2))</f>
        <v>2.7</v>
      </c>
    </row>
    <row r="1066" spans="8:11" x14ac:dyDescent="0.25">
      <c r="H1066" s="393">
        <f t="shared" si="82"/>
        <v>1.44</v>
      </c>
      <c r="I1066" s="393">
        <f t="shared" si="83"/>
        <v>1.61</v>
      </c>
      <c r="J1066" s="393">
        <f t="shared" si="84"/>
        <v>2.16</v>
      </c>
      <c r="K1066" s="393">
        <f t="shared" si="85"/>
        <v>4.03</v>
      </c>
    </row>
    <row r="1067" spans="8:11" x14ac:dyDescent="0.25">
      <c r="H1067" s="393">
        <f t="shared" si="82"/>
        <v>6.95</v>
      </c>
      <c r="I1067" s="393">
        <f t="shared" si="83"/>
        <v>7.77</v>
      </c>
      <c r="J1067" s="393">
        <f t="shared" si="84"/>
        <v>8.27</v>
      </c>
      <c r="K1067" s="393">
        <f t="shared" si="85"/>
        <v>12.22</v>
      </c>
    </row>
    <row r="1068" spans="8:11" x14ac:dyDescent="0.25">
      <c r="H1068" s="393">
        <f t="shared" si="82"/>
        <v>1.0900000000000001</v>
      </c>
      <c r="I1068" s="393">
        <f t="shared" si="83"/>
        <v>1.22</v>
      </c>
      <c r="J1068" s="393">
        <f t="shared" si="84"/>
        <v>1.6</v>
      </c>
      <c r="K1068" s="393">
        <f t="shared" si="85"/>
        <v>2.93</v>
      </c>
    </row>
    <row r="1069" spans="8:11" x14ac:dyDescent="0.25">
      <c r="H1069" s="393">
        <f t="shared" si="82"/>
        <v>5.54</v>
      </c>
      <c r="I1069" s="393">
        <f t="shared" si="83"/>
        <v>6.19</v>
      </c>
      <c r="J1069" s="393">
        <f t="shared" si="84"/>
        <v>6.36</v>
      </c>
      <c r="K1069" s="393">
        <f t="shared" si="85"/>
        <v>8.94</v>
      </c>
    </row>
    <row r="1070" spans="8:11" x14ac:dyDescent="0.25">
      <c r="H1070" s="393">
        <f t="shared" si="82"/>
        <v>12.58</v>
      </c>
      <c r="I1070" s="393">
        <f t="shared" si="83"/>
        <v>14.06</v>
      </c>
      <c r="J1070" s="393">
        <f t="shared" si="84"/>
        <v>14.07</v>
      </c>
      <c r="K1070" s="393">
        <f t="shared" si="85"/>
        <v>19.09</v>
      </c>
    </row>
    <row r="1071" spans="8:11" x14ac:dyDescent="0.25">
      <c r="H1071" s="393">
        <f t="shared" si="82"/>
        <v>6.8</v>
      </c>
      <c r="I1071" s="393">
        <f t="shared" si="83"/>
        <v>7.6</v>
      </c>
      <c r="J1071" s="393">
        <f t="shared" si="84"/>
        <v>7.47</v>
      </c>
      <c r="K1071" s="393">
        <f t="shared" si="85"/>
        <v>9.84</v>
      </c>
    </row>
    <row r="1072" spans="8:11" x14ac:dyDescent="0.25">
      <c r="H1072" s="393">
        <f t="shared" si="82"/>
        <v>3.01</v>
      </c>
      <c r="I1072" s="393">
        <f t="shared" si="83"/>
        <v>3.37</v>
      </c>
      <c r="J1072" s="393">
        <f t="shared" si="84"/>
        <v>3.87</v>
      </c>
      <c r="K1072" s="393">
        <f t="shared" si="85"/>
        <v>6.27</v>
      </c>
    </row>
    <row r="1073" spans="8:11" x14ac:dyDescent="0.25">
      <c r="H1073" s="393">
        <f t="shared" si="82"/>
        <v>5.13</v>
      </c>
      <c r="I1073" s="393">
        <f t="shared" si="83"/>
        <v>5.74</v>
      </c>
      <c r="J1073" s="393">
        <f t="shared" si="84"/>
        <v>6.02</v>
      </c>
      <c r="K1073" s="393">
        <f t="shared" si="85"/>
        <v>8.73</v>
      </c>
    </row>
    <row r="1074" spans="8:11" x14ac:dyDescent="0.25">
      <c r="H1074" s="393">
        <f t="shared" si="82"/>
        <v>6.43</v>
      </c>
      <c r="I1074" s="393">
        <f t="shared" si="83"/>
        <v>7.19</v>
      </c>
      <c r="J1074" s="393">
        <f t="shared" si="84"/>
        <v>7.4</v>
      </c>
      <c r="K1074" s="393">
        <f t="shared" si="85"/>
        <v>10.45</v>
      </c>
    </row>
    <row r="1075" spans="8:11" x14ac:dyDescent="0.25">
      <c r="H1075" s="393">
        <f t="shared" si="82"/>
        <v>0.84</v>
      </c>
      <c r="I1075" s="393">
        <f t="shared" si="83"/>
        <v>0.94</v>
      </c>
      <c r="J1075" s="393">
        <f t="shared" si="84"/>
        <v>1.22</v>
      </c>
      <c r="K1075" s="393">
        <f t="shared" si="85"/>
        <v>2.21</v>
      </c>
    </row>
    <row r="1076" spans="8:11" x14ac:dyDescent="0.25">
      <c r="H1076" s="393">
        <f t="shared" si="82"/>
        <v>8.42</v>
      </c>
      <c r="I1076" s="393">
        <f t="shared" si="83"/>
        <v>9.41</v>
      </c>
      <c r="J1076" s="393">
        <f t="shared" si="84"/>
        <v>9.5</v>
      </c>
      <c r="K1076" s="393">
        <f t="shared" si="85"/>
        <v>13.04</v>
      </c>
    </row>
    <row r="1077" spans="8:11" x14ac:dyDescent="0.25">
      <c r="H1077" s="393">
        <f t="shared" si="82"/>
        <v>2.39</v>
      </c>
      <c r="I1077" s="393">
        <f t="shared" si="83"/>
        <v>2.67</v>
      </c>
      <c r="J1077" s="393">
        <f t="shared" si="84"/>
        <v>3.13</v>
      </c>
      <c r="K1077" s="393">
        <f t="shared" si="85"/>
        <v>5.15</v>
      </c>
    </row>
    <row r="1078" spans="8:11" x14ac:dyDescent="0.25">
      <c r="H1078" s="393">
        <f t="shared" si="82"/>
        <v>0.94</v>
      </c>
      <c r="I1078" s="393">
        <f t="shared" si="83"/>
        <v>1.05</v>
      </c>
      <c r="J1078" s="393">
        <f t="shared" si="84"/>
        <v>1.1200000000000001</v>
      </c>
      <c r="K1078" s="393">
        <f t="shared" si="85"/>
        <v>1.66</v>
      </c>
    </row>
    <row r="1079" spans="8:11" x14ac:dyDescent="0.25">
      <c r="H1079" s="393">
        <f t="shared" si="82"/>
        <v>13.69</v>
      </c>
      <c r="I1079" s="393">
        <f t="shared" si="83"/>
        <v>15.31</v>
      </c>
      <c r="J1079" s="393">
        <f t="shared" si="84"/>
        <v>14.99</v>
      </c>
      <c r="K1079" s="393">
        <f t="shared" si="85"/>
        <v>19.649999999999999</v>
      </c>
    </row>
    <row r="1080" spans="8:11" x14ac:dyDescent="0.25">
      <c r="H1080" s="393">
        <f t="shared" si="82"/>
        <v>5.6</v>
      </c>
      <c r="I1080" s="393">
        <f t="shared" si="83"/>
        <v>6.26</v>
      </c>
      <c r="J1080" s="393">
        <f t="shared" si="84"/>
        <v>6.54</v>
      </c>
      <c r="K1080" s="393">
        <f t="shared" si="85"/>
        <v>9.41</v>
      </c>
    </row>
    <row r="1081" spans="8:11" x14ac:dyDescent="0.25">
      <c r="H1081" s="393">
        <f t="shared" si="82"/>
        <v>6.08</v>
      </c>
      <c r="I1081" s="393">
        <f t="shared" si="83"/>
        <v>6.8</v>
      </c>
      <c r="J1081" s="393">
        <f t="shared" si="84"/>
        <v>7.04</v>
      </c>
      <c r="K1081" s="393">
        <f t="shared" si="85"/>
        <v>10.02</v>
      </c>
    </row>
    <row r="1082" spans="8:11" x14ac:dyDescent="0.25">
      <c r="H1082" s="393">
        <f t="shared" si="82"/>
        <v>7.15</v>
      </c>
      <c r="I1082" s="393">
        <f t="shared" si="83"/>
        <v>8</v>
      </c>
      <c r="J1082" s="393">
        <f t="shared" si="84"/>
        <v>8.1300000000000008</v>
      </c>
      <c r="K1082" s="393">
        <f t="shared" si="85"/>
        <v>11.3</v>
      </c>
    </row>
    <row r="1083" spans="8:11" x14ac:dyDescent="0.25">
      <c r="H1083" s="393">
        <f t="shared" si="82"/>
        <v>7.61</v>
      </c>
      <c r="I1083" s="393">
        <f t="shared" si="83"/>
        <v>8.51</v>
      </c>
      <c r="J1083" s="393">
        <f t="shared" si="84"/>
        <v>9.01</v>
      </c>
      <c r="K1083" s="393">
        <f t="shared" si="85"/>
        <v>13.21</v>
      </c>
    </row>
    <row r="1084" spans="8:11" x14ac:dyDescent="0.25">
      <c r="H1084" s="393">
        <f t="shared" si="82"/>
        <v>1.56</v>
      </c>
      <c r="I1084" s="393">
        <f t="shared" si="83"/>
        <v>1.74</v>
      </c>
      <c r="J1084" s="393">
        <f t="shared" si="84"/>
        <v>2.25</v>
      </c>
      <c r="K1084" s="393">
        <f t="shared" si="85"/>
        <v>4.07</v>
      </c>
    </row>
    <row r="1085" spans="8:11" x14ac:dyDescent="0.25">
      <c r="H1085" s="393">
        <f t="shared" si="82"/>
        <v>1.34</v>
      </c>
      <c r="I1085" s="393">
        <f t="shared" si="83"/>
        <v>1.5</v>
      </c>
      <c r="J1085" s="393">
        <f t="shared" si="84"/>
        <v>1.82</v>
      </c>
      <c r="K1085" s="393">
        <f t="shared" si="85"/>
        <v>3.13</v>
      </c>
    </row>
    <row r="1086" spans="8:11" x14ac:dyDescent="0.25">
      <c r="H1086" s="393">
        <f t="shared" si="82"/>
        <v>2.44</v>
      </c>
      <c r="I1086" s="393">
        <f t="shared" si="83"/>
        <v>2.73</v>
      </c>
      <c r="J1086" s="393">
        <f t="shared" si="84"/>
        <v>3.31</v>
      </c>
      <c r="K1086" s="393">
        <f t="shared" si="85"/>
        <v>5.68</v>
      </c>
    </row>
    <row r="1087" spans="8:11" x14ac:dyDescent="0.25">
      <c r="H1087" s="393" t="str">
        <f t="shared" si="82"/>
        <v/>
      </c>
      <c r="I1087" s="393" t="str">
        <f t="shared" si="83"/>
        <v/>
      </c>
      <c r="J1087" s="393" t="str">
        <f t="shared" si="84"/>
        <v/>
      </c>
      <c r="K1087" s="393" t="str">
        <f t="shared" si="85"/>
        <v/>
      </c>
    </row>
    <row r="1088" spans="8:11" x14ac:dyDescent="0.25">
      <c r="H1088" s="393" t="str">
        <f t="shared" si="82"/>
        <v/>
      </c>
      <c r="I1088" s="393" t="str">
        <f t="shared" si="83"/>
        <v/>
      </c>
      <c r="J1088" s="393" t="str">
        <f t="shared" si="84"/>
        <v/>
      </c>
      <c r="K1088" s="393" t="str">
        <f t="shared" si="85"/>
        <v/>
      </c>
    </row>
    <row r="1089" spans="8:11" x14ac:dyDescent="0.25">
      <c r="H1089" s="393" t="str">
        <f t="shared" si="82"/>
        <v/>
      </c>
      <c r="I1089" s="393" t="str">
        <f t="shared" si="83"/>
        <v/>
      </c>
      <c r="J1089" s="393" t="str">
        <f t="shared" si="84"/>
        <v/>
      </c>
      <c r="K1089" s="393" t="str">
        <f t="shared" si="85"/>
        <v/>
      </c>
    </row>
    <row r="1090" spans="8:11" x14ac:dyDescent="0.25">
      <c r="H1090" s="393" t="str">
        <f t="shared" si="82"/>
        <v/>
      </c>
      <c r="I1090" s="393" t="str">
        <f t="shared" si="83"/>
        <v/>
      </c>
      <c r="J1090" s="393" t="str">
        <f t="shared" si="84"/>
        <v/>
      </c>
      <c r="K1090" s="393" t="str">
        <f t="shared" si="85"/>
        <v/>
      </c>
    </row>
    <row r="1091" spans="8:11" x14ac:dyDescent="0.25">
      <c r="H1091" s="393" t="str">
        <f t="shared" si="82"/>
        <v/>
      </c>
      <c r="I1091" s="393" t="str">
        <f t="shared" si="83"/>
        <v/>
      </c>
      <c r="J1091" s="393" t="str">
        <f t="shared" si="84"/>
        <v/>
      </c>
      <c r="K1091" s="393" t="str">
        <f t="shared" si="85"/>
        <v/>
      </c>
    </row>
    <row r="1092" spans="8:11" x14ac:dyDescent="0.25">
      <c r="H1092" s="393" t="str">
        <f t="shared" si="82"/>
        <v/>
      </c>
      <c r="I1092" s="393" t="str">
        <f t="shared" si="83"/>
        <v/>
      </c>
      <c r="J1092" s="393" t="str">
        <f t="shared" si="84"/>
        <v/>
      </c>
      <c r="K1092" s="393" t="str">
        <f t="shared" si="85"/>
        <v/>
      </c>
    </row>
    <row r="1093" spans="8:11" x14ac:dyDescent="0.25">
      <c r="H1093" s="393" t="str">
        <f t="shared" si="82"/>
        <v/>
      </c>
      <c r="I1093" s="393" t="str">
        <f t="shared" si="83"/>
        <v/>
      </c>
      <c r="J1093" s="393" t="str">
        <f t="shared" si="84"/>
        <v/>
      </c>
      <c r="K1093" s="393" t="str">
        <f t="shared" si="85"/>
        <v/>
      </c>
    </row>
    <row r="1094" spans="8:11" x14ac:dyDescent="0.25">
      <c r="H1094" s="393" t="str">
        <f t="shared" si="82"/>
        <v/>
      </c>
      <c r="I1094" s="393" t="str">
        <f t="shared" si="83"/>
        <v/>
      </c>
      <c r="J1094" s="393" t="str">
        <f t="shared" si="84"/>
        <v/>
      </c>
      <c r="K1094" s="393" t="str">
        <f t="shared" si="85"/>
        <v/>
      </c>
    </row>
    <row r="1095" spans="8:11" x14ac:dyDescent="0.25">
      <c r="H1095" s="393" t="str">
        <f t="shared" si="82"/>
        <v/>
      </c>
      <c r="I1095" s="393" t="str">
        <f t="shared" si="83"/>
        <v/>
      </c>
      <c r="J1095" s="393" t="str">
        <f t="shared" si="84"/>
        <v/>
      </c>
      <c r="K1095" s="393" t="str">
        <f t="shared" si="85"/>
        <v/>
      </c>
    </row>
    <row r="1096" spans="8:11" x14ac:dyDescent="0.25">
      <c r="H1096" s="393" t="str">
        <f t="shared" si="82"/>
        <v/>
      </c>
      <c r="I1096" s="393" t="str">
        <f t="shared" si="83"/>
        <v/>
      </c>
      <c r="J1096" s="393" t="str">
        <f t="shared" si="84"/>
        <v/>
      </c>
      <c r="K1096" s="393" t="str">
        <f t="shared" si="85"/>
        <v/>
      </c>
    </row>
    <row r="1097" spans="8:11" x14ac:dyDescent="0.25">
      <c r="H1097" s="393" t="str">
        <f t="shared" si="82"/>
        <v/>
      </c>
      <c r="I1097" s="393" t="str">
        <f t="shared" si="83"/>
        <v/>
      </c>
      <c r="J1097" s="393" t="str">
        <f t="shared" si="84"/>
        <v/>
      </c>
      <c r="K1097" s="393" t="str">
        <f t="shared" si="85"/>
        <v/>
      </c>
    </row>
    <row r="1098" spans="8:11" x14ac:dyDescent="0.25">
      <c r="H1098" s="393" t="str">
        <f t="shared" si="82"/>
        <v/>
      </c>
      <c r="I1098" s="393" t="str">
        <f t="shared" si="83"/>
        <v/>
      </c>
      <c r="J1098" s="393" t="str">
        <f t="shared" si="84"/>
        <v/>
      </c>
      <c r="K1098" s="393" t="str">
        <f t="shared" si="85"/>
        <v/>
      </c>
    </row>
    <row r="1099" spans="8:11" x14ac:dyDescent="0.25">
      <c r="H1099" s="393" t="str">
        <f t="shared" si="82"/>
        <v/>
      </c>
      <c r="I1099" s="393" t="str">
        <f t="shared" si="83"/>
        <v/>
      </c>
      <c r="J1099" s="393" t="str">
        <f t="shared" si="84"/>
        <v/>
      </c>
      <c r="K1099" s="393" t="str">
        <f t="shared" si="85"/>
        <v/>
      </c>
    </row>
    <row r="1100" spans="8:11" x14ac:dyDescent="0.25">
      <c r="H1100" s="393" t="str">
        <f t="shared" si="82"/>
        <v/>
      </c>
      <c r="I1100" s="393" t="str">
        <f t="shared" si="83"/>
        <v/>
      </c>
      <c r="J1100" s="393" t="str">
        <f t="shared" si="84"/>
        <v/>
      </c>
      <c r="K1100" s="393" t="str">
        <f t="shared" si="85"/>
        <v/>
      </c>
    </row>
    <row r="1101" spans="8:11" x14ac:dyDescent="0.25">
      <c r="H1101" s="393" t="str">
        <f t="shared" si="82"/>
        <v/>
      </c>
      <c r="I1101" s="393" t="str">
        <f t="shared" si="83"/>
        <v/>
      </c>
      <c r="J1101" s="393" t="str">
        <f t="shared" si="84"/>
        <v/>
      </c>
      <c r="K1101" s="393" t="str">
        <f t="shared" si="85"/>
        <v/>
      </c>
    </row>
    <row r="1102" spans="8:11" x14ac:dyDescent="0.25">
      <c r="H1102" s="393" t="str">
        <f t="shared" si="82"/>
        <v/>
      </c>
      <c r="I1102" s="393" t="str">
        <f t="shared" si="83"/>
        <v/>
      </c>
      <c r="J1102" s="393" t="str">
        <f t="shared" si="84"/>
        <v/>
      </c>
      <c r="K1102" s="393" t="str">
        <f t="shared" si="85"/>
        <v/>
      </c>
    </row>
    <row r="1103" spans="8:11" x14ac:dyDescent="0.25">
      <c r="H1103" s="393" t="str">
        <f t="shared" si="82"/>
        <v/>
      </c>
      <c r="I1103" s="393" t="str">
        <f t="shared" si="83"/>
        <v/>
      </c>
      <c r="J1103" s="393" t="str">
        <f t="shared" si="84"/>
        <v/>
      </c>
      <c r="K1103" s="393" t="str">
        <f t="shared" si="85"/>
        <v/>
      </c>
    </row>
    <row r="1104" spans="8:11" x14ac:dyDescent="0.25">
      <c r="H1104" s="393" t="str">
        <f t="shared" si="82"/>
        <v/>
      </c>
      <c r="I1104" s="393" t="str">
        <f t="shared" si="83"/>
        <v/>
      </c>
      <c r="J1104" s="393" t="str">
        <f t="shared" si="84"/>
        <v/>
      </c>
      <c r="K1104" s="393" t="str">
        <f t="shared" si="85"/>
        <v/>
      </c>
    </row>
    <row r="1105" spans="8:11" x14ac:dyDescent="0.25">
      <c r="H1105" s="393" t="str">
        <f t="shared" si="82"/>
        <v/>
      </c>
      <c r="I1105" s="393" t="str">
        <f t="shared" si="83"/>
        <v/>
      </c>
      <c r="J1105" s="393" t="str">
        <f t="shared" si="84"/>
        <v/>
      </c>
      <c r="K1105" s="393" t="str">
        <f t="shared" si="85"/>
        <v/>
      </c>
    </row>
    <row r="1106" spans="8:11" x14ac:dyDescent="0.25">
      <c r="H1106" s="393" t="str">
        <f t="shared" si="82"/>
        <v/>
      </c>
      <c r="I1106" s="393" t="str">
        <f t="shared" si="83"/>
        <v/>
      </c>
      <c r="J1106" s="393" t="str">
        <f t="shared" si="84"/>
        <v/>
      </c>
      <c r="K1106" s="393" t="str">
        <f t="shared" si="85"/>
        <v/>
      </c>
    </row>
    <row r="1107" spans="8:11" x14ac:dyDescent="0.25">
      <c r="H1107" s="393" t="str">
        <f t="shared" si="82"/>
        <v/>
      </c>
      <c r="I1107" s="393" t="str">
        <f t="shared" si="83"/>
        <v/>
      </c>
      <c r="J1107" s="393" t="str">
        <f t="shared" si="84"/>
        <v/>
      </c>
      <c r="K1107" s="393" t="str">
        <f t="shared" si="85"/>
        <v/>
      </c>
    </row>
    <row r="1108" spans="8:11" x14ac:dyDescent="0.25">
      <c r="H1108" s="393" t="str">
        <f t="shared" si="82"/>
        <v/>
      </c>
      <c r="I1108" s="393" t="str">
        <f t="shared" si="83"/>
        <v/>
      </c>
      <c r="J1108" s="393" t="str">
        <f t="shared" si="84"/>
        <v/>
      </c>
      <c r="K1108" s="393" t="str">
        <f t="shared" si="85"/>
        <v/>
      </c>
    </row>
    <row r="1109" spans="8:11" x14ac:dyDescent="0.25">
      <c r="H1109" s="393" t="str">
        <f t="shared" si="82"/>
        <v/>
      </c>
      <c r="I1109" s="393" t="str">
        <f t="shared" si="83"/>
        <v/>
      </c>
      <c r="J1109" s="393" t="str">
        <f t="shared" si="84"/>
        <v/>
      </c>
      <c r="K1109" s="393" t="str">
        <f t="shared" si="85"/>
        <v/>
      </c>
    </row>
    <row r="1110" spans="8:11" x14ac:dyDescent="0.25">
      <c r="H1110" s="393" t="str">
        <f t="shared" si="82"/>
        <v/>
      </c>
      <c r="I1110" s="393" t="str">
        <f t="shared" si="83"/>
        <v/>
      </c>
      <c r="J1110" s="393" t="str">
        <f t="shared" si="84"/>
        <v/>
      </c>
      <c r="K1110" s="393" t="str">
        <f t="shared" si="85"/>
        <v/>
      </c>
    </row>
    <row r="1111" spans="8:11" x14ac:dyDescent="0.25">
      <c r="H1111" s="393" t="str">
        <f t="shared" si="82"/>
        <v/>
      </c>
      <c r="I1111" s="393" t="str">
        <f t="shared" si="83"/>
        <v/>
      </c>
      <c r="J1111" s="393" t="str">
        <f t="shared" si="84"/>
        <v/>
      </c>
      <c r="K1111" s="393" t="str">
        <f t="shared" si="85"/>
        <v/>
      </c>
    </row>
    <row r="1112" spans="8:11" x14ac:dyDescent="0.25">
      <c r="H1112" s="393" t="str">
        <f t="shared" si="82"/>
        <v/>
      </c>
      <c r="I1112" s="393" t="str">
        <f t="shared" si="83"/>
        <v/>
      </c>
      <c r="J1112" s="393" t="str">
        <f t="shared" si="84"/>
        <v/>
      </c>
      <c r="K1112" s="393" t="str">
        <f t="shared" si="85"/>
        <v/>
      </c>
    </row>
    <row r="1113" spans="8:11" x14ac:dyDescent="0.25">
      <c r="H1113" s="393" t="str">
        <f t="shared" si="82"/>
        <v/>
      </c>
      <c r="I1113" s="393" t="str">
        <f t="shared" si="83"/>
        <v/>
      </c>
      <c r="J1113" s="393" t="str">
        <f t="shared" si="84"/>
        <v/>
      </c>
      <c r="K1113" s="393" t="str">
        <f t="shared" si="85"/>
        <v/>
      </c>
    </row>
    <row r="1114" spans="8:11" x14ac:dyDescent="0.25">
      <c r="H1114" s="393" t="str">
        <f t="shared" si="82"/>
        <v/>
      </c>
      <c r="I1114" s="393" t="str">
        <f t="shared" si="83"/>
        <v/>
      </c>
      <c r="J1114" s="393" t="str">
        <f t="shared" si="84"/>
        <v/>
      </c>
      <c r="K1114" s="393" t="str">
        <f t="shared" si="85"/>
        <v/>
      </c>
    </row>
    <row r="1115" spans="8:11" x14ac:dyDescent="0.25">
      <c r="H1115" s="393" t="str">
        <f t="shared" si="82"/>
        <v/>
      </c>
      <c r="I1115" s="393" t="str">
        <f t="shared" si="83"/>
        <v/>
      </c>
      <c r="J1115" s="393" t="str">
        <f t="shared" si="84"/>
        <v/>
      </c>
      <c r="K1115" s="393" t="str">
        <f t="shared" si="85"/>
        <v/>
      </c>
    </row>
    <row r="1116" spans="8:11" x14ac:dyDescent="0.25">
      <c r="H1116" s="393" t="str">
        <f t="shared" si="82"/>
        <v/>
      </c>
      <c r="I1116" s="393" t="str">
        <f t="shared" si="83"/>
        <v/>
      </c>
      <c r="J1116" s="393" t="str">
        <f t="shared" si="84"/>
        <v/>
      </c>
      <c r="K1116" s="393" t="str">
        <f t="shared" si="85"/>
        <v/>
      </c>
    </row>
    <row r="1117" spans="8:11" x14ac:dyDescent="0.25">
      <c r="H1117" s="393" t="str">
        <f t="shared" si="82"/>
        <v/>
      </c>
      <c r="I1117" s="393" t="str">
        <f t="shared" si="83"/>
        <v/>
      </c>
      <c r="J1117" s="393" t="str">
        <f t="shared" si="84"/>
        <v/>
      </c>
      <c r="K1117" s="393" t="str">
        <f t="shared" si="85"/>
        <v/>
      </c>
    </row>
    <row r="1118" spans="8:11" x14ac:dyDescent="0.25">
      <c r="H1118" s="393" t="str">
        <f t="shared" si="82"/>
        <v/>
      </c>
      <c r="I1118" s="393" t="str">
        <f t="shared" si="83"/>
        <v/>
      </c>
      <c r="J1118" s="393" t="str">
        <f t="shared" si="84"/>
        <v/>
      </c>
      <c r="K1118" s="393" t="str">
        <f t="shared" si="85"/>
        <v/>
      </c>
    </row>
    <row r="1119" spans="8:11" x14ac:dyDescent="0.25">
      <c r="H1119" s="393" t="str">
        <f t="shared" si="82"/>
        <v/>
      </c>
      <c r="I1119" s="393" t="str">
        <f t="shared" si="83"/>
        <v/>
      </c>
      <c r="J1119" s="393" t="str">
        <f t="shared" si="84"/>
        <v/>
      </c>
      <c r="K1119" s="393" t="str">
        <f t="shared" si="85"/>
        <v/>
      </c>
    </row>
    <row r="1120" spans="8:11" x14ac:dyDescent="0.25">
      <c r="H1120" s="393" t="str">
        <f t="shared" si="82"/>
        <v/>
      </c>
      <c r="I1120" s="393" t="str">
        <f t="shared" si="83"/>
        <v/>
      </c>
      <c r="J1120" s="393" t="str">
        <f t="shared" si="84"/>
        <v/>
      </c>
      <c r="K1120" s="393" t="str">
        <f t="shared" si="85"/>
        <v/>
      </c>
    </row>
    <row r="1121" spans="8:11" x14ac:dyDescent="0.25">
      <c r="H1121" s="393" t="str">
        <f t="shared" si="82"/>
        <v/>
      </c>
      <c r="I1121" s="393" t="str">
        <f t="shared" si="83"/>
        <v/>
      </c>
      <c r="J1121" s="393" t="str">
        <f t="shared" si="84"/>
        <v/>
      </c>
      <c r="K1121" s="393" t="str">
        <f t="shared" si="85"/>
        <v/>
      </c>
    </row>
    <row r="1122" spans="8:11" x14ac:dyDescent="0.25">
      <c r="H1122" s="393" t="str">
        <f t="shared" si="82"/>
        <v/>
      </c>
      <c r="I1122" s="393" t="str">
        <f t="shared" si="83"/>
        <v/>
      </c>
      <c r="J1122" s="393" t="str">
        <f t="shared" si="84"/>
        <v/>
      </c>
      <c r="K1122" s="393" t="str">
        <f t="shared" si="85"/>
        <v/>
      </c>
    </row>
    <row r="1123" spans="8:11" x14ac:dyDescent="0.25">
      <c r="H1123" s="393" t="str">
        <f t="shared" si="82"/>
        <v/>
      </c>
      <c r="I1123" s="393" t="str">
        <f t="shared" si="83"/>
        <v/>
      </c>
      <c r="J1123" s="393" t="str">
        <f t="shared" si="84"/>
        <v/>
      </c>
      <c r="K1123" s="393" t="str">
        <f t="shared" si="85"/>
        <v/>
      </c>
    </row>
    <row r="1124" spans="8:11" x14ac:dyDescent="0.25">
      <c r="H1124" s="393" t="str">
        <f t="shared" si="82"/>
        <v/>
      </c>
      <c r="I1124" s="393" t="str">
        <f t="shared" si="83"/>
        <v/>
      </c>
      <c r="J1124" s="393" t="str">
        <f t="shared" si="84"/>
        <v/>
      </c>
      <c r="K1124" s="393" t="str">
        <f t="shared" si="85"/>
        <v/>
      </c>
    </row>
    <row r="1125" spans="8:11" x14ac:dyDescent="0.25">
      <c r="H1125" s="393" t="str">
        <f t="shared" si="82"/>
        <v/>
      </c>
      <c r="I1125" s="393" t="str">
        <f t="shared" si="83"/>
        <v/>
      </c>
      <c r="J1125" s="393" t="str">
        <f t="shared" si="84"/>
        <v/>
      </c>
      <c r="K1125" s="393" t="str">
        <f t="shared" si="85"/>
        <v/>
      </c>
    </row>
    <row r="1126" spans="8:11" x14ac:dyDescent="0.25">
      <c r="H1126" s="393" t="str">
        <f t="shared" si="82"/>
        <v/>
      </c>
      <c r="I1126" s="393" t="str">
        <f t="shared" si="83"/>
        <v/>
      </c>
      <c r="J1126" s="393" t="str">
        <f t="shared" si="84"/>
        <v/>
      </c>
      <c r="K1126" s="393" t="str">
        <f t="shared" si="85"/>
        <v/>
      </c>
    </row>
    <row r="1127" spans="8:11" x14ac:dyDescent="0.25">
      <c r="H1127" s="393" t="str">
        <f t="shared" si="82"/>
        <v/>
      </c>
      <c r="I1127" s="393" t="str">
        <f t="shared" si="83"/>
        <v/>
      </c>
      <c r="J1127" s="393" t="str">
        <f t="shared" si="84"/>
        <v/>
      </c>
      <c r="K1127" s="393" t="str">
        <f t="shared" si="85"/>
        <v/>
      </c>
    </row>
    <row r="1128" spans="8:11" x14ac:dyDescent="0.25">
      <c r="H1128" s="393" t="str">
        <f t="shared" si="82"/>
        <v/>
      </c>
      <c r="I1128" s="393" t="str">
        <f t="shared" si="83"/>
        <v/>
      </c>
      <c r="J1128" s="393" t="str">
        <f t="shared" si="84"/>
        <v/>
      </c>
      <c r="K1128" s="393" t="str">
        <f t="shared" si="85"/>
        <v/>
      </c>
    </row>
    <row r="1129" spans="8:11" x14ac:dyDescent="0.25">
      <c r="H1129" s="393" t="str">
        <f t="shared" ref="H1129:H1192" si="86">IF($C151="","",ROUND(($B$2*$F151*($B$5/1000))/$B$6,2))</f>
        <v/>
      </c>
      <c r="I1129" s="393" t="str">
        <f t="shared" ref="I1129:I1192" si="87">IF($C151="","",ROUND(($B$3*$F151*($B$5/1000))/$B$6,2))</f>
        <v/>
      </c>
      <c r="J1129" s="393" t="str">
        <f t="shared" ref="J1129:J1192" si="88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89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86"/>
        <v/>
      </c>
      <c r="I1130" s="393" t="str">
        <f t="shared" si="87"/>
        <v/>
      </c>
      <c r="J1130" s="393" t="str">
        <f t="shared" si="88"/>
        <v/>
      </c>
      <c r="K1130" s="393" t="str">
        <f t="shared" si="89"/>
        <v/>
      </c>
    </row>
    <row r="1131" spans="8:11" x14ac:dyDescent="0.25">
      <c r="H1131" s="393" t="str">
        <f t="shared" si="86"/>
        <v/>
      </c>
      <c r="I1131" s="393" t="str">
        <f t="shared" si="87"/>
        <v/>
      </c>
      <c r="J1131" s="393" t="str">
        <f t="shared" si="88"/>
        <v/>
      </c>
      <c r="K1131" s="393" t="str">
        <f t="shared" si="89"/>
        <v/>
      </c>
    </row>
    <row r="1132" spans="8:11" x14ac:dyDescent="0.25">
      <c r="H1132" s="393" t="str">
        <f t="shared" si="86"/>
        <v/>
      </c>
      <c r="I1132" s="393" t="str">
        <f t="shared" si="87"/>
        <v/>
      </c>
      <c r="J1132" s="393" t="str">
        <f t="shared" si="88"/>
        <v/>
      </c>
      <c r="K1132" s="393" t="str">
        <f t="shared" si="89"/>
        <v/>
      </c>
    </row>
    <row r="1133" spans="8:11" x14ac:dyDescent="0.25">
      <c r="H1133" s="393" t="str">
        <f t="shared" si="86"/>
        <v/>
      </c>
      <c r="I1133" s="393" t="str">
        <f t="shared" si="87"/>
        <v/>
      </c>
      <c r="J1133" s="393" t="str">
        <f t="shared" si="88"/>
        <v/>
      </c>
      <c r="K1133" s="393" t="str">
        <f t="shared" si="89"/>
        <v/>
      </c>
    </row>
    <row r="1134" spans="8:11" x14ac:dyDescent="0.25">
      <c r="H1134" s="393" t="str">
        <f t="shared" si="86"/>
        <v/>
      </c>
      <c r="I1134" s="393" t="str">
        <f t="shared" si="87"/>
        <v/>
      </c>
      <c r="J1134" s="393" t="str">
        <f t="shared" si="88"/>
        <v/>
      </c>
      <c r="K1134" s="393" t="str">
        <f t="shared" si="89"/>
        <v/>
      </c>
    </row>
    <row r="1135" spans="8:11" x14ac:dyDescent="0.25">
      <c r="H1135" s="393" t="str">
        <f t="shared" si="86"/>
        <v/>
      </c>
      <c r="I1135" s="393" t="str">
        <f t="shared" si="87"/>
        <v/>
      </c>
      <c r="J1135" s="393" t="str">
        <f t="shared" si="88"/>
        <v/>
      </c>
      <c r="K1135" s="393" t="str">
        <f t="shared" si="89"/>
        <v/>
      </c>
    </row>
    <row r="1136" spans="8:11" x14ac:dyDescent="0.25">
      <c r="H1136" s="393" t="str">
        <f t="shared" si="86"/>
        <v/>
      </c>
      <c r="I1136" s="393" t="str">
        <f t="shared" si="87"/>
        <v/>
      </c>
      <c r="J1136" s="393" t="str">
        <f t="shared" si="88"/>
        <v/>
      </c>
      <c r="K1136" s="393" t="str">
        <f t="shared" si="89"/>
        <v/>
      </c>
    </row>
    <row r="1137" spans="8:11" x14ac:dyDescent="0.25">
      <c r="H1137" s="393" t="str">
        <f t="shared" si="86"/>
        <v/>
      </c>
      <c r="I1137" s="393" t="str">
        <f t="shared" si="87"/>
        <v/>
      </c>
      <c r="J1137" s="393" t="str">
        <f t="shared" si="88"/>
        <v/>
      </c>
      <c r="K1137" s="393" t="str">
        <f t="shared" si="89"/>
        <v/>
      </c>
    </row>
    <row r="1138" spans="8:11" x14ac:dyDescent="0.25">
      <c r="H1138" s="393" t="str">
        <f t="shared" si="86"/>
        <v/>
      </c>
      <c r="I1138" s="393" t="str">
        <f t="shared" si="87"/>
        <v/>
      </c>
      <c r="J1138" s="393" t="str">
        <f t="shared" si="88"/>
        <v/>
      </c>
      <c r="K1138" s="393" t="str">
        <f t="shared" si="89"/>
        <v/>
      </c>
    </row>
    <row r="1139" spans="8:11" x14ac:dyDescent="0.25">
      <c r="H1139" s="393" t="str">
        <f t="shared" si="86"/>
        <v/>
      </c>
      <c r="I1139" s="393" t="str">
        <f t="shared" si="87"/>
        <v/>
      </c>
      <c r="J1139" s="393" t="str">
        <f t="shared" si="88"/>
        <v/>
      </c>
      <c r="K1139" s="393" t="str">
        <f t="shared" si="89"/>
        <v/>
      </c>
    </row>
    <row r="1140" spans="8:11" x14ac:dyDescent="0.25">
      <c r="H1140" s="393" t="str">
        <f t="shared" si="86"/>
        <v/>
      </c>
      <c r="I1140" s="393" t="str">
        <f t="shared" si="87"/>
        <v/>
      </c>
      <c r="J1140" s="393" t="str">
        <f t="shared" si="88"/>
        <v/>
      </c>
      <c r="K1140" s="393" t="str">
        <f t="shared" si="89"/>
        <v/>
      </c>
    </row>
    <row r="1141" spans="8:11" x14ac:dyDescent="0.25">
      <c r="H1141" s="393" t="str">
        <f t="shared" si="86"/>
        <v/>
      </c>
      <c r="I1141" s="393" t="str">
        <f t="shared" si="87"/>
        <v/>
      </c>
      <c r="J1141" s="393" t="str">
        <f t="shared" si="88"/>
        <v/>
      </c>
      <c r="K1141" s="393" t="str">
        <f t="shared" si="89"/>
        <v/>
      </c>
    </row>
    <row r="1142" spans="8:11" x14ac:dyDescent="0.25">
      <c r="H1142" s="393" t="str">
        <f t="shared" si="86"/>
        <v/>
      </c>
      <c r="I1142" s="393" t="str">
        <f t="shared" si="87"/>
        <v/>
      </c>
      <c r="J1142" s="393" t="str">
        <f t="shared" si="88"/>
        <v/>
      </c>
      <c r="K1142" s="393" t="str">
        <f t="shared" si="89"/>
        <v/>
      </c>
    </row>
    <row r="1143" spans="8:11" x14ac:dyDescent="0.25">
      <c r="H1143" s="393" t="str">
        <f t="shared" si="86"/>
        <v/>
      </c>
      <c r="I1143" s="393" t="str">
        <f t="shared" si="87"/>
        <v/>
      </c>
      <c r="J1143" s="393" t="str">
        <f t="shared" si="88"/>
        <v/>
      </c>
      <c r="K1143" s="393" t="str">
        <f t="shared" si="89"/>
        <v/>
      </c>
    </row>
    <row r="1144" spans="8:11" x14ac:dyDescent="0.25">
      <c r="H1144" s="393" t="str">
        <f t="shared" si="86"/>
        <v/>
      </c>
      <c r="I1144" s="393" t="str">
        <f t="shared" si="87"/>
        <v/>
      </c>
      <c r="J1144" s="393" t="str">
        <f t="shared" si="88"/>
        <v/>
      </c>
      <c r="K1144" s="393" t="str">
        <f t="shared" si="89"/>
        <v/>
      </c>
    </row>
    <row r="1145" spans="8:11" x14ac:dyDescent="0.25">
      <c r="H1145" s="393" t="str">
        <f t="shared" si="86"/>
        <v/>
      </c>
      <c r="I1145" s="393" t="str">
        <f t="shared" si="87"/>
        <v/>
      </c>
      <c r="J1145" s="393" t="str">
        <f t="shared" si="88"/>
        <v/>
      </c>
      <c r="K1145" s="393" t="str">
        <f t="shared" si="89"/>
        <v/>
      </c>
    </row>
    <row r="1146" spans="8:11" x14ac:dyDescent="0.25">
      <c r="H1146" s="393" t="str">
        <f t="shared" si="86"/>
        <v/>
      </c>
      <c r="I1146" s="393" t="str">
        <f t="shared" si="87"/>
        <v/>
      </c>
      <c r="J1146" s="393" t="str">
        <f t="shared" si="88"/>
        <v/>
      </c>
      <c r="K1146" s="393" t="str">
        <f t="shared" si="89"/>
        <v/>
      </c>
    </row>
    <row r="1147" spans="8:11" x14ac:dyDescent="0.25">
      <c r="H1147" s="393" t="str">
        <f t="shared" si="86"/>
        <v/>
      </c>
      <c r="I1147" s="393" t="str">
        <f t="shared" si="87"/>
        <v/>
      </c>
      <c r="J1147" s="393" t="str">
        <f t="shared" si="88"/>
        <v/>
      </c>
      <c r="K1147" s="393" t="str">
        <f t="shared" si="89"/>
        <v/>
      </c>
    </row>
    <row r="1148" spans="8:11" x14ac:dyDescent="0.25">
      <c r="H1148" s="393" t="str">
        <f t="shared" si="86"/>
        <v/>
      </c>
      <c r="I1148" s="393" t="str">
        <f t="shared" si="87"/>
        <v/>
      </c>
      <c r="J1148" s="393" t="str">
        <f t="shared" si="88"/>
        <v/>
      </c>
      <c r="K1148" s="393" t="str">
        <f t="shared" si="89"/>
        <v/>
      </c>
    </row>
    <row r="1149" spans="8:11" x14ac:dyDescent="0.25">
      <c r="H1149" s="393" t="str">
        <f t="shared" si="86"/>
        <v/>
      </c>
      <c r="I1149" s="393" t="str">
        <f t="shared" si="87"/>
        <v/>
      </c>
      <c r="J1149" s="393" t="str">
        <f t="shared" si="88"/>
        <v/>
      </c>
      <c r="K1149" s="393" t="str">
        <f t="shared" si="89"/>
        <v/>
      </c>
    </row>
    <row r="1150" spans="8:11" x14ac:dyDescent="0.25">
      <c r="H1150" s="393" t="str">
        <f t="shared" si="86"/>
        <v/>
      </c>
      <c r="I1150" s="393" t="str">
        <f t="shared" si="87"/>
        <v/>
      </c>
      <c r="J1150" s="393" t="str">
        <f t="shared" si="88"/>
        <v/>
      </c>
      <c r="K1150" s="393" t="str">
        <f t="shared" si="89"/>
        <v/>
      </c>
    </row>
    <row r="1151" spans="8:11" x14ac:dyDescent="0.25">
      <c r="H1151" s="393" t="str">
        <f t="shared" si="86"/>
        <v/>
      </c>
      <c r="I1151" s="393" t="str">
        <f t="shared" si="87"/>
        <v/>
      </c>
      <c r="J1151" s="393" t="str">
        <f t="shared" si="88"/>
        <v/>
      </c>
      <c r="K1151" s="393" t="str">
        <f t="shared" si="89"/>
        <v/>
      </c>
    </row>
    <row r="1152" spans="8:11" x14ac:dyDescent="0.25">
      <c r="H1152" s="393" t="str">
        <f t="shared" si="86"/>
        <v/>
      </c>
      <c r="I1152" s="393" t="str">
        <f t="shared" si="87"/>
        <v/>
      </c>
      <c r="J1152" s="393" t="str">
        <f t="shared" si="88"/>
        <v/>
      </c>
      <c r="K1152" s="393" t="str">
        <f t="shared" si="89"/>
        <v/>
      </c>
    </row>
    <row r="1153" spans="8:11" x14ac:dyDescent="0.25">
      <c r="H1153" s="393" t="str">
        <f t="shared" si="86"/>
        <v/>
      </c>
      <c r="I1153" s="393" t="str">
        <f t="shared" si="87"/>
        <v/>
      </c>
      <c r="J1153" s="393" t="str">
        <f t="shared" si="88"/>
        <v/>
      </c>
      <c r="K1153" s="393" t="str">
        <f t="shared" si="89"/>
        <v/>
      </c>
    </row>
    <row r="1154" spans="8:11" x14ac:dyDescent="0.25">
      <c r="H1154" s="393" t="str">
        <f t="shared" si="86"/>
        <v/>
      </c>
      <c r="I1154" s="393" t="str">
        <f t="shared" si="87"/>
        <v/>
      </c>
      <c r="J1154" s="393" t="str">
        <f t="shared" si="88"/>
        <v/>
      </c>
      <c r="K1154" s="393" t="str">
        <f t="shared" si="89"/>
        <v/>
      </c>
    </row>
    <row r="1155" spans="8:11" x14ac:dyDescent="0.25">
      <c r="H1155" s="393" t="str">
        <f t="shared" si="86"/>
        <v/>
      </c>
      <c r="I1155" s="393" t="str">
        <f t="shared" si="87"/>
        <v/>
      </c>
      <c r="J1155" s="393" t="str">
        <f t="shared" si="88"/>
        <v/>
      </c>
      <c r="K1155" s="393" t="str">
        <f t="shared" si="89"/>
        <v/>
      </c>
    </row>
    <row r="1156" spans="8:11" x14ac:dyDescent="0.25">
      <c r="H1156" s="393" t="str">
        <f t="shared" si="86"/>
        <v/>
      </c>
      <c r="I1156" s="393" t="str">
        <f t="shared" si="87"/>
        <v/>
      </c>
      <c r="J1156" s="393" t="str">
        <f t="shared" si="88"/>
        <v/>
      </c>
      <c r="K1156" s="393" t="str">
        <f t="shared" si="89"/>
        <v/>
      </c>
    </row>
    <row r="1157" spans="8:11" x14ac:dyDescent="0.25">
      <c r="H1157" s="393" t="str">
        <f t="shared" si="86"/>
        <v/>
      </c>
      <c r="I1157" s="393" t="str">
        <f t="shared" si="87"/>
        <v/>
      </c>
      <c r="J1157" s="393" t="str">
        <f t="shared" si="88"/>
        <v/>
      </c>
      <c r="K1157" s="393" t="str">
        <f t="shared" si="89"/>
        <v/>
      </c>
    </row>
    <row r="1158" spans="8:11" x14ac:dyDescent="0.25">
      <c r="H1158" s="393" t="str">
        <f t="shared" si="86"/>
        <v/>
      </c>
      <c r="I1158" s="393" t="str">
        <f t="shared" si="87"/>
        <v/>
      </c>
      <c r="J1158" s="393" t="str">
        <f t="shared" si="88"/>
        <v/>
      </c>
      <c r="K1158" s="393" t="str">
        <f t="shared" si="89"/>
        <v/>
      </c>
    </row>
    <row r="1159" spans="8:11" x14ac:dyDescent="0.25">
      <c r="H1159" s="393" t="str">
        <f t="shared" si="86"/>
        <v/>
      </c>
      <c r="I1159" s="393" t="str">
        <f t="shared" si="87"/>
        <v/>
      </c>
      <c r="J1159" s="393" t="str">
        <f t="shared" si="88"/>
        <v/>
      </c>
      <c r="K1159" s="393" t="str">
        <f t="shared" si="89"/>
        <v/>
      </c>
    </row>
    <row r="1160" spans="8:11" x14ac:dyDescent="0.25">
      <c r="H1160" s="393" t="str">
        <f t="shared" si="86"/>
        <v/>
      </c>
      <c r="I1160" s="393" t="str">
        <f t="shared" si="87"/>
        <v/>
      </c>
      <c r="J1160" s="393" t="str">
        <f t="shared" si="88"/>
        <v/>
      </c>
      <c r="K1160" s="393" t="str">
        <f t="shared" si="89"/>
        <v/>
      </c>
    </row>
    <row r="1161" spans="8:11" x14ac:dyDescent="0.25">
      <c r="H1161" s="393" t="str">
        <f t="shared" si="86"/>
        <v/>
      </c>
      <c r="I1161" s="393" t="str">
        <f t="shared" si="87"/>
        <v/>
      </c>
      <c r="J1161" s="393" t="str">
        <f t="shared" si="88"/>
        <v/>
      </c>
      <c r="K1161" s="393" t="str">
        <f t="shared" si="89"/>
        <v/>
      </c>
    </row>
    <row r="1162" spans="8:11" x14ac:dyDescent="0.25">
      <c r="H1162" s="393" t="str">
        <f t="shared" si="86"/>
        <v/>
      </c>
      <c r="I1162" s="393" t="str">
        <f t="shared" si="87"/>
        <v/>
      </c>
      <c r="J1162" s="393" t="str">
        <f t="shared" si="88"/>
        <v/>
      </c>
      <c r="K1162" s="393" t="str">
        <f t="shared" si="89"/>
        <v/>
      </c>
    </row>
    <row r="1163" spans="8:11" x14ac:dyDescent="0.25">
      <c r="H1163" s="393" t="str">
        <f t="shared" si="86"/>
        <v/>
      </c>
      <c r="I1163" s="393" t="str">
        <f t="shared" si="87"/>
        <v/>
      </c>
      <c r="J1163" s="393" t="str">
        <f t="shared" si="88"/>
        <v/>
      </c>
      <c r="K1163" s="393" t="str">
        <f t="shared" si="89"/>
        <v/>
      </c>
    </row>
    <row r="1164" spans="8:11" x14ac:dyDescent="0.25">
      <c r="H1164" s="393" t="str">
        <f t="shared" si="86"/>
        <v/>
      </c>
      <c r="I1164" s="393" t="str">
        <f t="shared" si="87"/>
        <v/>
      </c>
      <c r="J1164" s="393" t="str">
        <f t="shared" si="88"/>
        <v/>
      </c>
      <c r="K1164" s="393" t="str">
        <f t="shared" si="89"/>
        <v/>
      </c>
    </row>
    <row r="1165" spans="8:11" x14ac:dyDescent="0.25">
      <c r="H1165" s="393" t="str">
        <f t="shared" si="86"/>
        <v/>
      </c>
      <c r="I1165" s="393" t="str">
        <f t="shared" si="87"/>
        <v/>
      </c>
      <c r="J1165" s="393" t="str">
        <f t="shared" si="88"/>
        <v/>
      </c>
      <c r="K1165" s="393" t="str">
        <f t="shared" si="89"/>
        <v/>
      </c>
    </row>
    <row r="1166" spans="8:11" x14ac:dyDescent="0.25">
      <c r="H1166" s="393" t="str">
        <f t="shared" si="86"/>
        <v/>
      </c>
      <c r="I1166" s="393" t="str">
        <f t="shared" si="87"/>
        <v/>
      </c>
      <c r="J1166" s="393" t="str">
        <f t="shared" si="88"/>
        <v/>
      </c>
      <c r="K1166" s="393" t="str">
        <f t="shared" si="89"/>
        <v/>
      </c>
    </row>
    <row r="1167" spans="8:11" x14ac:dyDescent="0.25">
      <c r="H1167" s="393" t="str">
        <f t="shared" si="86"/>
        <v/>
      </c>
      <c r="I1167" s="393" t="str">
        <f t="shared" si="87"/>
        <v/>
      </c>
      <c r="J1167" s="393" t="str">
        <f t="shared" si="88"/>
        <v/>
      </c>
      <c r="K1167" s="393" t="str">
        <f t="shared" si="89"/>
        <v/>
      </c>
    </row>
    <row r="1168" spans="8:11" x14ac:dyDescent="0.25">
      <c r="H1168" s="393" t="str">
        <f t="shared" si="86"/>
        <v/>
      </c>
      <c r="I1168" s="393" t="str">
        <f t="shared" si="87"/>
        <v/>
      </c>
      <c r="J1168" s="393" t="str">
        <f t="shared" si="88"/>
        <v/>
      </c>
      <c r="K1168" s="393" t="str">
        <f t="shared" si="89"/>
        <v/>
      </c>
    </row>
    <row r="1169" spans="8:11" x14ac:dyDescent="0.25">
      <c r="H1169" s="393" t="str">
        <f t="shared" si="86"/>
        <v/>
      </c>
      <c r="I1169" s="393" t="str">
        <f t="shared" si="87"/>
        <v/>
      </c>
      <c r="J1169" s="393" t="str">
        <f t="shared" si="88"/>
        <v/>
      </c>
      <c r="K1169" s="393" t="str">
        <f t="shared" si="89"/>
        <v/>
      </c>
    </row>
    <row r="1170" spans="8:11" x14ac:dyDescent="0.25">
      <c r="H1170" s="393" t="str">
        <f t="shared" si="86"/>
        <v/>
      </c>
      <c r="I1170" s="393" t="str">
        <f t="shared" si="87"/>
        <v/>
      </c>
      <c r="J1170" s="393" t="str">
        <f t="shared" si="88"/>
        <v/>
      </c>
      <c r="K1170" s="393" t="str">
        <f t="shared" si="89"/>
        <v/>
      </c>
    </row>
    <row r="1171" spans="8:11" x14ac:dyDescent="0.25">
      <c r="H1171" s="393" t="str">
        <f t="shared" si="86"/>
        <v/>
      </c>
      <c r="I1171" s="393" t="str">
        <f t="shared" si="87"/>
        <v/>
      </c>
      <c r="J1171" s="393" t="str">
        <f t="shared" si="88"/>
        <v/>
      </c>
      <c r="K1171" s="393" t="str">
        <f t="shared" si="89"/>
        <v/>
      </c>
    </row>
    <row r="1172" spans="8:11" x14ac:dyDescent="0.25">
      <c r="H1172" s="393" t="str">
        <f t="shared" si="86"/>
        <v/>
      </c>
      <c r="I1172" s="393" t="str">
        <f t="shared" si="87"/>
        <v/>
      </c>
      <c r="J1172" s="393" t="str">
        <f t="shared" si="88"/>
        <v/>
      </c>
      <c r="K1172" s="393" t="str">
        <f t="shared" si="89"/>
        <v/>
      </c>
    </row>
    <row r="1173" spans="8:11" x14ac:dyDescent="0.25">
      <c r="H1173" s="393" t="str">
        <f t="shared" si="86"/>
        <v/>
      </c>
      <c r="I1173" s="393" t="str">
        <f t="shared" si="87"/>
        <v/>
      </c>
      <c r="J1173" s="393" t="str">
        <f t="shared" si="88"/>
        <v/>
      </c>
      <c r="K1173" s="393" t="str">
        <f t="shared" si="89"/>
        <v/>
      </c>
    </row>
    <row r="1174" spans="8:11" x14ac:dyDescent="0.25">
      <c r="H1174" s="393" t="str">
        <f t="shared" si="86"/>
        <v/>
      </c>
      <c r="I1174" s="393" t="str">
        <f t="shared" si="87"/>
        <v/>
      </c>
      <c r="J1174" s="393" t="str">
        <f t="shared" si="88"/>
        <v/>
      </c>
      <c r="K1174" s="393" t="str">
        <f t="shared" si="89"/>
        <v/>
      </c>
    </row>
    <row r="1175" spans="8:11" x14ac:dyDescent="0.25">
      <c r="H1175" s="393" t="str">
        <f t="shared" si="86"/>
        <v/>
      </c>
      <c r="I1175" s="393" t="str">
        <f t="shared" si="87"/>
        <v/>
      </c>
      <c r="J1175" s="393" t="str">
        <f t="shared" si="88"/>
        <v/>
      </c>
      <c r="K1175" s="393" t="str">
        <f t="shared" si="89"/>
        <v/>
      </c>
    </row>
    <row r="1176" spans="8:11" x14ac:dyDescent="0.25">
      <c r="H1176" s="393" t="str">
        <f t="shared" si="86"/>
        <v/>
      </c>
      <c r="I1176" s="393" t="str">
        <f t="shared" si="87"/>
        <v/>
      </c>
      <c r="J1176" s="393" t="str">
        <f t="shared" si="88"/>
        <v/>
      </c>
      <c r="K1176" s="393" t="str">
        <f t="shared" si="89"/>
        <v/>
      </c>
    </row>
    <row r="1177" spans="8:11" x14ac:dyDescent="0.25">
      <c r="H1177" s="393" t="str">
        <f t="shared" si="86"/>
        <v/>
      </c>
      <c r="I1177" s="393" t="str">
        <f t="shared" si="87"/>
        <v/>
      </c>
      <c r="J1177" s="393" t="str">
        <f t="shared" si="88"/>
        <v/>
      </c>
      <c r="K1177" s="393" t="str">
        <f t="shared" si="89"/>
        <v/>
      </c>
    </row>
    <row r="1178" spans="8:11" x14ac:dyDescent="0.25">
      <c r="H1178" s="393" t="str">
        <f t="shared" si="86"/>
        <v/>
      </c>
      <c r="I1178" s="393" t="str">
        <f t="shared" si="87"/>
        <v/>
      </c>
      <c r="J1178" s="393" t="str">
        <f t="shared" si="88"/>
        <v/>
      </c>
      <c r="K1178" s="393" t="str">
        <f t="shared" si="89"/>
        <v/>
      </c>
    </row>
    <row r="1179" spans="8:11" x14ac:dyDescent="0.25">
      <c r="H1179" s="393" t="str">
        <f t="shared" si="86"/>
        <v/>
      </c>
      <c r="I1179" s="393" t="str">
        <f t="shared" si="87"/>
        <v/>
      </c>
      <c r="J1179" s="393" t="str">
        <f t="shared" si="88"/>
        <v/>
      </c>
      <c r="K1179" s="393" t="str">
        <f t="shared" si="89"/>
        <v/>
      </c>
    </row>
    <row r="1180" spans="8:11" x14ac:dyDescent="0.25">
      <c r="H1180" s="393" t="str">
        <f t="shared" si="86"/>
        <v/>
      </c>
      <c r="I1180" s="393" t="str">
        <f t="shared" si="87"/>
        <v/>
      </c>
      <c r="J1180" s="393" t="str">
        <f t="shared" si="88"/>
        <v/>
      </c>
      <c r="K1180" s="393" t="str">
        <f t="shared" si="89"/>
        <v/>
      </c>
    </row>
    <row r="1181" spans="8:11" x14ac:dyDescent="0.25">
      <c r="H1181" s="393" t="str">
        <f t="shared" si="86"/>
        <v/>
      </c>
      <c r="I1181" s="393" t="str">
        <f t="shared" si="87"/>
        <v/>
      </c>
      <c r="J1181" s="393" t="str">
        <f t="shared" si="88"/>
        <v/>
      </c>
      <c r="K1181" s="393" t="str">
        <f t="shared" si="89"/>
        <v/>
      </c>
    </row>
    <row r="1182" spans="8:11" x14ac:dyDescent="0.25">
      <c r="H1182" s="393" t="str">
        <f t="shared" si="86"/>
        <v/>
      </c>
      <c r="I1182" s="393" t="str">
        <f t="shared" si="87"/>
        <v/>
      </c>
      <c r="J1182" s="393" t="str">
        <f t="shared" si="88"/>
        <v/>
      </c>
      <c r="K1182" s="393" t="str">
        <f t="shared" si="89"/>
        <v/>
      </c>
    </row>
    <row r="1183" spans="8:11" x14ac:dyDescent="0.25">
      <c r="H1183" s="393" t="str">
        <f t="shared" si="86"/>
        <v/>
      </c>
      <c r="I1183" s="393" t="str">
        <f t="shared" si="87"/>
        <v/>
      </c>
      <c r="J1183" s="393" t="str">
        <f t="shared" si="88"/>
        <v/>
      </c>
      <c r="K1183" s="393" t="str">
        <f t="shared" si="89"/>
        <v/>
      </c>
    </row>
    <row r="1184" spans="8:11" x14ac:dyDescent="0.25">
      <c r="H1184" s="393" t="str">
        <f t="shared" si="86"/>
        <v/>
      </c>
      <c r="I1184" s="393" t="str">
        <f t="shared" si="87"/>
        <v/>
      </c>
      <c r="J1184" s="393" t="str">
        <f t="shared" si="88"/>
        <v/>
      </c>
      <c r="K1184" s="393" t="str">
        <f t="shared" si="89"/>
        <v/>
      </c>
    </row>
    <row r="1185" spans="8:11" x14ac:dyDescent="0.25">
      <c r="H1185" s="393" t="str">
        <f t="shared" si="86"/>
        <v/>
      </c>
      <c r="I1185" s="393" t="str">
        <f t="shared" si="87"/>
        <v/>
      </c>
      <c r="J1185" s="393" t="str">
        <f t="shared" si="88"/>
        <v/>
      </c>
      <c r="K1185" s="393" t="str">
        <f t="shared" si="89"/>
        <v/>
      </c>
    </row>
    <row r="1186" spans="8:11" x14ac:dyDescent="0.25">
      <c r="H1186" s="393" t="str">
        <f t="shared" si="86"/>
        <v/>
      </c>
      <c r="I1186" s="393" t="str">
        <f t="shared" si="87"/>
        <v/>
      </c>
      <c r="J1186" s="393" t="str">
        <f t="shared" si="88"/>
        <v/>
      </c>
      <c r="K1186" s="393" t="str">
        <f t="shared" si="89"/>
        <v/>
      </c>
    </row>
    <row r="1187" spans="8:11" x14ac:dyDescent="0.25">
      <c r="H1187" s="393" t="str">
        <f t="shared" si="86"/>
        <v/>
      </c>
      <c r="I1187" s="393" t="str">
        <f t="shared" si="87"/>
        <v/>
      </c>
      <c r="J1187" s="393" t="str">
        <f t="shared" si="88"/>
        <v/>
      </c>
      <c r="K1187" s="393" t="str">
        <f t="shared" si="89"/>
        <v/>
      </c>
    </row>
    <row r="1188" spans="8:11" x14ac:dyDescent="0.25">
      <c r="H1188" s="393" t="str">
        <f t="shared" si="86"/>
        <v/>
      </c>
      <c r="I1188" s="393" t="str">
        <f t="shared" si="87"/>
        <v/>
      </c>
      <c r="J1188" s="393" t="str">
        <f t="shared" si="88"/>
        <v/>
      </c>
      <c r="K1188" s="393" t="str">
        <f t="shared" si="89"/>
        <v/>
      </c>
    </row>
    <row r="1189" spans="8:11" x14ac:dyDescent="0.25">
      <c r="H1189" s="393" t="str">
        <f t="shared" si="86"/>
        <v/>
      </c>
      <c r="I1189" s="393" t="str">
        <f t="shared" si="87"/>
        <v/>
      </c>
      <c r="J1189" s="393" t="str">
        <f t="shared" si="88"/>
        <v/>
      </c>
      <c r="K1189" s="393" t="str">
        <f t="shared" si="89"/>
        <v/>
      </c>
    </row>
    <row r="1190" spans="8:11" x14ac:dyDescent="0.25">
      <c r="H1190" s="393" t="str">
        <f t="shared" si="86"/>
        <v/>
      </c>
      <c r="I1190" s="393" t="str">
        <f t="shared" si="87"/>
        <v/>
      </c>
      <c r="J1190" s="393" t="str">
        <f t="shared" si="88"/>
        <v/>
      </c>
      <c r="K1190" s="393" t="str">
        <f t="shared" si="89"/>
        <v/>
      </c>
    </row>
    <row r="1191" spans="8:11" x14ac:dyDescent="0.25">
      <c r="H1191" s="393" t="str">
        <f t="shared" si="86"/>
        <v/>
      </c>
      <c r="I1191" s="393" t="str">
        <f t="shared" si="87"/>
        <v/>
      </c>
      <c r="J1191" s="393" t="str">
        <f t="shared" si="88"/>
        <v/>
      </c>
      <c r="K1191" s="393" t="str">
        <f t="shared" si="89"/>
        <v/>
      </c>
    </row>
    <row r="1192" spans="8:11" x14ac:dyDescent="0.25">
      <c r="H1192" s="393" t="str">
        <f t="shared" si="86"/>
        <v/>
      </c>
      <c r="I1192" s="393" t="str">
        <f t="shared" si="87"/>
        <v/>
      </c>
      <c r="J1192" s="393" t="str">
        <f t="shared" si="88"/>
        <v/>
      </c>
      <c r="K1192" s="393" t="str">
        <f t="shared" si="89"/>
        <v/>
      </c>
    </row>
    <row r="1193" spans="8:11" x14ac:dyDescent="0.25">
      <c r="H1193" s="393" t="str">
        <f t="shared" ref="H1193:H1256" si="90">IF($C215="","",ROUND(($B$2*$F215*($B$5/1000))/$B$6,2))</f>
        <v/>
      </c>
      <c r="I1193" s="393" t="str">
        <f t="shared" ref="I1193:I1256" si="91">IF($C215="","",ROUND(($B$3*$F215*($B$5/1000))/$B$6,2))</f>
        <v/>
      </c>
      <c r="J1193" s="393" t="str">
        <f t="shared" ref="J1193:J1256" si="92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93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90"/>
        <v/>
      </c>
      <c r="I1194" s="393" t="str">
        <f t="shared" si="91"/>
        <v/>
      </c>
      <c r="J1194" s="393" t="str">
        <f t="shared" si="92"/>
        <v/>
      </c>
      <c r="K1194" s="393" t="str">
        <f t="shared" si="93"/>
        <v/>
      </c>
    </row>
    <row r="1195" spans="8:11" x14ac:dyDescent="0.25">
      <c r="H1195" s="393" t="str">
        <f t="shared" si="90"/>
        <v/>
      </c>
      <c r="I1195" s="393" t="str">
        <f t="shared" si="91"/>
        <v/>
      </c>
      <c r="J1195" s="393" t="str">
        <f t="shared" si="92"/>
        <v/>
      </c>
      <c r="K1195" s="393" t="str">
        <f t="shared" si="93"/>
        <v/>
      </c>
    </row>
    <row r="1196" spans="8:11" x14ac:dyDescent="0.25">
      <c r="H1196" s="393" t="str">
        <f t="shared" si="90"/>
        <v/>
      </c>
      <c r="I1196" s="393" t="str">
        <f t="shared" si="91"/>
        <v/>
      </c>
      <c r="J1196" s="393" t="str">
        <f t="shared" si="92"/>
        <v/>
      </c>
      <c r="K1196" s="393" t="str">
        <f t="shared" si="93"/>
        <v/>
      </c>
    </row>
    <row r="1197" spans="8:11" x14ac:dyDescent="0.25">
      <c r="H1197" s="393" t="str">
        <f t="shared" si="90"/>
        <v/>
      </c>
      <c r="I1197" s="393" t="str">
        <f t="shared" si="91"/>
        <v/>
      </c>
      <c r="J1197" s="393" t="str">
        <f t="shared" si="92"/>
        <v/>
      </c>
      <c r="K1197" s="393" t="str">
        <f t="shared" si="93"/>
        <v/>
      </c>
    </row>
    <row r="1198" spans="8:11" x14ac:dyDescent="0.25">
      <c r="H1198" s="393" t="str">
        <f t="shared" si="90"/>
        <v/>
      </c>
      <c r="I1198" s="393" t="str">
        <f t="shared" si="91"/>
        <v/>
      </c>
      <c r="J1198" s="393" t="str">
        <f t="shared" si="92"/>
        <v/>
      </c>
      <c r="K1198" s="393" t="str">
        <f t="shared" si="93"/>
        <v/>
      </c>
    </row>
    <row r="1199" spans="8:11" x14ac:dyDescent="0.25">
      <c r="H1199" s="393" t="str">
        <f t="shared" si="90"/>
        <v/>
      </c>
      <c r="I1199" s="393" t="str">
        <f t="shared" si="91"/>
        <v/>
      </c>
      <c r="J1199" s="393" t="str">
        <f t="shared" si="92"/>
        <v/>
      </c>
      <c r="K1199" s="393" t="str">
        <f t="shared" si="93"/>
        <v/>
      </c>
    </row>
    <row r="1200" spans="8:11" x14ac:dyDescent="0.25">
      <c r="H1200" s="393" t="str">
        <f t="shared" si="90"/>
        <v/>
      </c>
      <c r="I1200" s="393" t="str">
        <f t="shared" si="91"/>
        <v/>
      </c>
      <c r="J1200" s="393" t="str">
        <f t="shared" si="92"/>
        <v/>
      </c>
      <c r="K1200" s="393" t="str">
        <f t="shared" si="93"/>
        <v/>
      </c>
    </row>
    <row r="1201" spans="8:11" x14ac:dyDescent="0.25">
      <c r="H1201" s="393" t="str">
        <f t="shared" si="90"/>
        <v/>
      </c>
      <c r="I1201" s="393" t="str">
        <f t="shared" si="91"/>
        <v/>
      </c>
      <c r="J1201" s="393" t="str">
        <f t="shared" si="92"/>
        <v/>
      </c>
      <c r="K1201" s="393" t="str">
        <f t="shared" si="93"/>
        <v/>
      </c>
    </row>
    <row r="1202" spans="8:11" x14ac:dyDescent="0.25">
      <c r="H1202" s="393" t="str">
        <f t="shared" si="90"/>
        <v/>
      </c>
      <c r="I1202" s="393" t="str">
        <f t="shared" si="91"/>
        <v/>
      </c>
      <c r="J1202" s="393" t="str">
        <f t="shared" si="92"/>
        <v/>
      </c>
      <c r="K1202" s="393" t="str">
        <f t="shared" si="93"/>
        <v/>
      </c>
    </row>
    <row r="1203" spans="8:11" x14ac:dyDescent="0.25">
      <c r="H1203" s="393" t="str">
        <f t="shared" si="90"/>
        <v/>
      </c>
      <c r="I1203" s="393" t="str">
        <f t="shared" si="91"/>
        <v/>
      </c>
      <c r="J1203" s="393" t="str">
        <f t="shared" si="92"/>
        <v/>
      </c>
      <c r="K1203" s="393" t="str">
        <f t="shared" si="93"/>
        <v/>
      </c>
    </row>
    <row r="1204" spans="8:11" x14ac:dyDescent="0.25">
      <c r="H1204" s="393" t="str">
        <f t="shared" si="90"/>
        <v/>
      </c>
      <c r="I1204" s="393" t="str">
        <f t="shared" si="91"/>
        <v/>
      </c>
      <c r="J1204" s="393" t="str">
        <f t="shared" si="92"/>
        <v/>
      </c>
      <c r="K1204" s="393" t="str">
        <f t="shared" si="93"/>
        <v/>
      </c>
    </row>
    <row r="1205" spans="8:11" x14ac:dyDescent="0.25">
      <c r="H1205" s="393" t="str">
        <f t="shared" si="90"/>
        <v/>
      </c>
      <c r="I1205" s="393" t="str">
        <f t="shared" si="91"/>
        <v/>
      </c>
      <c r="J1205" s="393" t="str">
        <f t="shared" si="92"/>
        <v/>
      </c>
      <c r="K1205" s="393" t="str">
        <f t="shared" si="93"/>
        <v/>
      </c>
    </row>
    <row r="1206" spans="8:11" x14ac:dyDescent="0.25">
      <c r="H1206" s="393" t="str">
        <f t="shared" si="90"/>
        <v/>
      </c>
      <c r="I1206" s="393" t="str">
        <f t="shared" si="91"/>
        <v/>
      </c>
      <c r="J1206" s="393" t="str">
        <f t="shared" si="92"/>
        <v/>
      </c>
      <c r="K1206" s="393" t="str">
        <f t="shared" si="93"/>
        <v/>
      </c>
    </row>
    <row r="1207" spans="8:11" x14ac:dyDescent="0.25">
      <c r="H1207" s="393" t="str">
        <f t="shared" si="90"/>
        <v/>
      </c>
      <c r="I1207" s="393" t="str">
        <f t="shared" si="91"/>
        <v/>
      </c>
      <c r="J1207" s="393" t="str">
        <f t="shared" si="92"/>
        <v/>
      </c>
      <c r="K1207" s="393" t="str">
        <f t="shared" si="93"/>
        <v/>
      </c>
    </row>
    <row r="1208" spans="8:11" x14ac:dyDescent="0.25">
      <c r="H1208" s="393" t="str">
        <f t="shared" si="90"/>
        <v/>
      </c>
      <c r="I1208" s="393" t="str">
        <f t="shared" si="91"/>
        <v/>
      </c>
      <c r="J1208" s="393" t="str">
        <f t="shared" si="92"/>
        <v/>
      </c>
      <c r="K1208" s="393" t="str">
        <f t="shared" si="93"/>
        <v/>
      </c>
    </row>
    <row r="1209" spans="8:11" x14ac:dyDescent="0.25">
      <c r="H1209" s="393" t="str">
        <f t="shared" si="90"/>
        <v/>
      </c>
      <c r="I1209" s="393" t="str">
        <f t="shared" si="91"/>
        <v/>
      </c>
      <c r="J1209" s="393" t="str">
        <f t="shared" si="92"/>
        <v/>
      </c>
      <c r="K1209" s="393" t="str">
        <f t="shared" si="93"/>
        <v/>
      </c>
    </row>
    <row r="1210" spans="8:11" x14ac:dyDescent="0.25">
      <c r="H1210" s="393" t="str">
        <f t="shared" si="90"/>
        <v/>
      </c>
      <c r="I1210" s="393" t="str">
        <f t="shared" si="91"/>
        <v/>
      </c>
      <c r="J1210" s="393" t="str">
        <f t="shared" si="92"/>
        <v/>
      </c>
      <c r="K1210" s="393" t="str">
        <f t="shared" si="93"/>
        <v/>
      </c>
    </row>
    <row r="1211" spans="8:11" x14ac:dyDescent="0.25">
      <c r="H1211" s="393" t="str">
        <f t="shared" si="90"/>
        <v/>
      </c>
      <c r="I1211" s="393" t="str">
        <f t="shared" si="91"/>
        <v/>
      </c>
      <c r="J1211" s="393" t="str">
        <f t="shared" si="92"/>
        <v/>
      </c>
      <c r="K1211" s="393" t="str">
        <f t="shared" si="93"/>
        <v/>
      </c>
    </row>
    <row r="1212" spans="8:11" x14ac:dyDescent="0.25">
      <c r="H1212" s="393" t="str">
        <f t="shared" si="90"/>
        <v/>
      </c>
      <c r="I1212" s="393" t="str">
        <f t="shared" si="91"/>
        <v/>
      </c>
      <c r="J1212" s="393" t="str">
        <f t="shared" si="92"/>
        <v/>
      </c>
      <c r="K1212" s="393" t="str">
        <f t="shared" si="93"/>
        <v/>
      </c>
    </row>
    <row r="1213" spans="8:11" x14ac:dyDescent="0.25">
      <c r="H1213" s="393" t="str">
        <f t="shared" si="90"/>
        <v/>
      </c>
      <c r="I1213" s="393" t="str">
        <f t="shared" si="91"/>
        <v/>
      </c>
      <c r="J1213" s="393" t="str">
        <f t="shared" si="92"/>
        <v/>
      </c>
      <c r="K1213" s="393" t="str">
        <f t="shared" si="93"/>
        <v/>
      </c>
    </row>
    <row r="1214" spans="8:11" x14ac:dyDescent="0.25">
      <c r="H1214" s="393" t="str">
        <f t="shared" si="90"/>
        <v/>
      </c>
      <c r="I1214" s="393" t="str">
        <f t="shared" si="91"/>
        <v/>
      </c>
      <c r="J1214" s="393" t="str">
        <f t="shared" si="92"/>
        <v/>
      </c>
      <c r="K1214" s="393" t="str">
        <f t="shared" si="93"/>
        <v/>
      </c>
    </row>
    <row r="1215" spans="8:11" x14ac:dyDescent="0.25">
      <c r="H1215" s="393" t="str">
        <f t="shared" si="90"/>
        <v/>
      </c>
      <c r="I1215" s="393" t="str">
        <f t="shared" si="91"/>
        <v/>
      </c>
      <c r="J1215" s="393" t="str">
        <f t="shared" si="92"/>
        <v/>
      </c>
      <c r="K1215" s="393" t="str">
        <f t="shared" si="93"/>
        <v/>
      </c>
    </row>
    <row r="1216" spans="8:11" x14ac:dyDescent="0.25">
      <c r="H1216" s="393" t="str">
        <f t="shared" si="90"/>
        <v/>
      </c>
      <c r="I1216" s="393" t="str">
        <f t="shared" si="91"/>
        <v/>
      </c>
      <c r="J1216" s="393" t="str">
        <f t="shared" si="92"/>
        <v/>
      </c>
      <c r="K1216" s="393" t="str">
        <f t="shared" si="93"/>
        <v/>
      </c>
    </row>
    <row r="1217" spans="8:11" x14ac:dyDescent="0.25">
      <c r="H1217" s="393" t="str">
        <f t="shared" si="90"/>
        <v/>
      </c>
      <c r="I1217" s="393" t="str">
        <f t="shared" si="91"/>
        <v/>
      </c>
      <c r="J1217" s="393" t="str">
        <f t="shared" si="92"/>
        <v/>
      </c>
      <c r="K1217" s="393" t="str">
        <f t="shared" si="93"/>
        <v/>
      </c>
    </row>
    <row r="1218" spans="8:11" x14ac:dyDescent="0.25">
      <c r="H1218" s="393" t="str">
        <f t="shared" si="90"/>
        <v/>
      </c>
      <c r="I1218" s="393" t="str">
        <f t="shared" si="91"/>
        <v/>
      </c>
      <c r="J1218" s="393" t="str">
        <f t="shared" si="92"/>
        <v/>
      </c>
      <c r="K1218" s="393" t="str">
        <f t="shared" si="93"/>
        <v/>
      </c>
    </row>
    <row r="1219" spans="8:11" x14ac:dyDescent="0.25">
      <c r="H1219" s="393" t="str">
        <f t="shared" si="90"/>
        <v/>
      </c>
      <c r="I1219" s="393" t="str">
        <f t="shared" si="91"/>
        <v/>
      </c>
      <c r="J1219" s="393" t="str">
        <f t="shared" si="92"/>
        <v/>
      </c>
      <c r="K1219" s="393" t="str">
        <f t="shared" si="93"/>
        <v/>
      </c>
    </row>
    <row r="1220" spans="8:11" x14ac:dyDescent="0.25">
      <c r="H1220" s="393" t="str">
        <f t="shared" si="90"/>
        <v/>
      </c>
      <c r="I1220" s="393" t="str">
        <f t="shared" si="91"/>
        <v/>
      </c>
      <c r="J1220" s="393" t="str">
        <f t="shared" si="92"/>
        <v/>
      </c>
      <c r="K1220" s="393" t="str">
        <f t="shared" si="93"/>
        <v/>
      </c>
    </row>
    <row r="1221" spans="8:11" x14ac:dyDescent="0.25">
      <c r="H1221" s="393" t="str">
        <f t="shared" si="90"/>
        <v/>
      </c>
      <c r="I1221" s="393" t="str">
        <f t="shared" si="91"/>
        <v/>
      </c>
      <c r="J1221" s="393" t="str">
        <f t="shared" si="92"/>
        <v/>
      </c>
      <c r="K1221" s="393" t="str">
        <f t="shared" si="93"/>
        <v/>
      </c>
    </row>
    <row r="1222" spans="8:11" x14ac:dyDescent="0.25">
      <c r="H1222" s="393" t="str">
        <f t="shared" si="90"/>
        <v/>
      </c>
      <c r="I1222" s="393" t="str">
        <f t="shared" si="91"/>
        <v/>
      </c>
      <c r="J1222" s="393" t="str">
        <f t="shared" si="92"/>
        <v/>
      </c>
      <c r="K1222" s="393" t="str">
        <f t="shared" si="93"/>
        <v/>
      </c>
    </row>
    <row r="1223" spans="8:11" x14ac:dyDescent="0.25">
      <c r="H1223" s="393" t="str">
        <f t="shared" si="90"/>
        <v/>
      </c>
      <c r="I1223" s="393" t="str">
        <f t="shared" si="91"/>
        <v/>
      </c>
      <c r="J1223" s="393" t="str">
        <f t="shared" si="92"/>
        <v/>
      </c>
      <c r="K1223" s="393" t="str">
        <f t="shared" si="93"/>
        <v/>
      </c>
    </row>
    <row r="1224" spans="8:11" x14ac:dyDescent="0.25">
      <c r="H1224" s="393" t="str">
        <f t="shared" si="90"/>
        <v/>
      </c>
      <c r="I1224" s="393" t="str">
        <f t="shared" si="91"/>
        <v/>
      </c>
      <c r="J1224" s="393" t="str">
        <f t="shared" si="92"/>
        <v/>
      </c>
      <c r="K1224" s="393" t="str">
        <f t="shared" si="93"/>
        <v/>
      </c>
    </row>
    <row r="1225" spans="8:11" x14ac:dyDescent="0.25">
      <c r="H1225" s="393" t="str">
        <f t="shared" si="90"/>
        <v/>
      </c>
      <c r="I1225" s="393" t="str">
        <f t="shared" si="91"/>
        <v/>
      </c>
      <c r="J1225" s="393" t="str">
        <f t="shared" si="92"/>
        <v/>
      </c>
      <c r="K1225" s="393" t="str">
        <f t="shared" si="93"/>
        <v/>
      </c>
    </row>
    <row r="1226" spans="8:11" x14ac:dyDescent="0.25">
      <c r="H1226" s="393" t="str">
        <f t="shared" si="90"/>
        <v/>
      </c>
      <c r="I1226" s="393" t="str">
        <f t="shared" si="91"/>
        <v/>
      </c>
      <c r="J1226" s="393" t="str">
        <f t="shared" si="92"/>
        <v/>
      </c>
      <c r="K1226" s="393" t="str">
        <f t="shared" si="93"/>
        <v/>
      </c>
    </row>
    <row r="1227" spans="8:11" x14ac:dyDescent="0.25">
      <c r="H1227" s="393" t="str">
        <f t="shared" si="90"/>
        <v/>
      </c>
      <c r="I1227" s="393" t="str">
        <f t="shared" si="91"/>
        <v/>
      </c>
      <c r="J1227" s="393" t="str">
        <f t="shared" si="92"/>
        <v/>
      </c>
      <c r="K1227" s="393" t="str">
        <f t="shared" si="93"/>
        <v/>
      </c>
    </row>
    <row r="1228" spans="8:11" x14ac:dyDescent="0.25">
      <c r="H1228" s="393" t="str">
        <f t="shared" si="90"/>
        <v/>
      </c>
      <c r="I1228" s="393" t="str">
        <f t="shared" si="91"/>
        <v/>
      </c>
      <c r="J1228" s="393" t="str">
        <f t="shared" si="92"/>
        <v/>
      </c>
      <c r="K1228" s="393" t="str">
        <f t="shared" si="93"/>
        <v/>
      </c>
    </row>
    <row r="1229" spans="8:11" x14ac:dyDescent="0.25">
      <c r="H1229" s="393" t="str">
        <f t="shared" si="90"/>
        <v/>
      </c>
      <c r="I1229" s="393" t="str">
        <f t="shared" si="91"/>
        <v/>
      </c>
      <c r="J1229" s="393" t="str">
        <f t="shared" si="92"/>
        <v/>
      </c>
      <c r="K1229" s="393" t="str">
        <f t="shared" si="93"/>
        <v/>
      </c>
    </row>
    <row r="1230" spans="8:11" x14ac:dyDescent="0.25">
      <c r="H1230" s="393" t="str">
        <f t="shared" si="90"/>
        <v/>
      </c>
      <c r="I1230" s="393" t="str">
        <f t="shared" si="91"/>
        <v/>
      </c>
      <c r="J1230" s="393" t="str">
        <f t="shared" si="92"/>
        <v/>
      </c>
      <c r="K1230" s="393" t="str">
        <f t="shared" si="93"/>
        <v/>
      </c>
    </row>
    <row r="1231" spans="8:11" x14ac:dyDescent="0.25">
      <c r="H1231" s="393" t="str">
        <f t="shared" si="90"/>
        <v/>
      </c>
      <c r="I1231" s="393" t="str">
        <f t="shared" si="91"/>
        <v/>
      </c>
      <c r="J1231" s="393" t="str">
        <f t="shared" si="92"/>
        <v/>
      </c>
      <c r="K1231" s="393" t="str">
        <f t="shared" si="93"/>
        <v/>
      </c>
    </row>
    <row r="1232" spans="8:11" x14ac:dyDescent="0.25">
      <c r="H1232" s="393" t="str">
        <f t="shared" si="90"/>
        <v/>
      </c>
      <c r="I1232" s="393" t="str">
        <f t="shared" si="91"/>
        <v/>
      </c>
      <c r="J1232" s="393" t="str">
        <f t="shared" si="92"/>
        <v/>
      </c>
      <c r="K1232" s="393" t="str">
        <f t="shared" si="93"/>
        <v/>
      </c>
    </row>
    <row r="1233" spans="8:11" x14ac:dyDescent="0.25">
      <c r="H1233" s="393" t="str">
        <f t="shared" si="90"/>
        <v/>
      </c>
      <c r="I1233" s="393" t="str">
        <f t="shared" si="91"/>
        <v/>
      </c>
      <c r="J1233" s="393" t="str">
        <f t="shared" si="92"/>
        <v/>
      </c>
      <c r="K1233" s="393" t="str">
        <f t="shared" si="93"/>
        <v/>
      </c>
    </row>
    <row r="1234" spans="8:11" x14ac:dyDescent="0.25">
      <c r="H1234" s="393" t="str">
        <f t="shared" si="90"/>
        <v/>
      </c>
      <c r="I1234" s="393" t="str">
        <f t="shared" si="91"/>
        <v/>
      </c>
      <c r="J1234" s="393" t="str">
        <f t="shared" si="92"/>
        <v/>
      </c>
      <c r="K1234" s="393" t="str">
        <f t="shared" si="93"/>
        <v/>
      </c>
    </row>
    <row r="1235" spans="8:11" x14ac:dyDescent="0.25">
      <c r="H1235" s="393" t="str">
        <f t="shared" si="90"/>
        <v/>
      </c>
      <c r="I1235" s="393" t="str">
        <f t="shared" si="91"/>
        <v/>
      </c>
      <c r="J1235" s="393" t="str">
        <f t="shared" si="92"/>
        <v/>
      </c>
      <c r="K1235" s="393" t="str">
        <f t="shared" si="93"/>
        <v/>
      </c>
    </row>
    <row r="1236" spans="8:11" x14ac:dyDescent="0.25">
      <c r="H1236" s="393" t="str">
        <f t="shared" si="90"/>
        <v/>
      </c>
      <c r="I1236" s="393" t="str">
        <f t="shared" si="91"/>
        <v/>
      </c>
      <c r="J1236" s="393" t="str">
        <f t="shared" si="92"/>
        <v/>
      </c>
      <c r="K1236" s="393" t="str">
        <f t="shared" si="93"/>
        <v/>
      </c>
    </row>
    <row r="1237" spans="8:11" x14ac:dyDescent="0.25">
      <c r="H1237" s="393" t="str">
        <f t="shared" si="90"/>
        <v/>
      </c>
      <c r="I1237" s="393" t="str">
        <f t="shared" si="91"/>
        <v/>
      </c>
      <c r="J1237" s="393" t="str">
        <f t="shared" si="92"/>
        <v/>
      </c>
      <c r="K1237" s="393" t="str">
        <f t="shared" si="93"/>
        <v/>
      </c>
    </row>
    <row r="1238" spans="8:11" x14ac:dyDescent="0.25">
      <c r="H1238" s="393" t="str">
        <f t="shared" si="90"/>
        <v/>
      </c>
      <c r="I1238" s="393" t="str">
        <f t="shared" si="91"/>
        <v/>
      </c>
      <c r="J1238" s="393" t="str">
        <f t="shared" si="92"/>
        <v/>
      </c>
      <c r="K1238" s="393" t="str">
        <f t="shared" si="93"/>
        <v/>
      </c>
    </row>
    <row r="1239" spans="8:11" x14ac:dyDescent="0.25">
      <c r="H1239" s="393" t="str">
        <f t="shared" si="90"/>
        <v/>
      </c>
      <c r="I1239" s="393" t="str">
        <f t="shared" si="91"/>
        <v/>
      </c>
      <c r="J1239" s="393" t="str">
        <f t="shared" si="92"/>
        <v/>
      </c>
      <c r="K1239" s="393" t="str">
        <f t="shared" si="93"/>
        <v/>
      </c>
    </row>
    <row r="1240" spans="8:11" x14ac:dyDescent="0.25">
      <c r="H1240" s="393" t="str">
        <f t="shared" si="90"/>
        <v/>
      </c>
      <c r="I1240" s="393" t="str">
        <f t="shared" si="91"/>
        <v/>
      </c>
      <c r="J1240" s="393" t="str">
        <f t="shared" si="92"/>
        <v/>
      </c>
      <c r="K1240" s="393" t="str">
        <f t="shared" si="93"/>
        <v/>
      </c>
    </row>
    <row r="1241" spans="8:11" x14ac:dyDescent="0.25">
      <c r="H1241" s="393" t="str">
        <f t="shared" si="90"/>
        <v/>
      </c>
      <c r="I1241" s="393" t="str">
        <f t="shared" si="91"/>
        <v/>
      </c>
      <c r="J1241" s="393" t="str">
        <f t="shared" si="92"/>
        <v/>
      </c>
      <c r="K1241" s="393" t="str">
        <f t="shared" si="93"/>
        <v/>
      </c>
    </row>
    <row r="1242" spans="8:11" x14ac:dyDescent="0.25">
      <c r="H1242" s="393" t="str">
        <f t="shared" si="90"/>
        <v/>
      </c>
      <c r="I1242" s="393" t="str">
        <f t="shared" si="91"/>
        <v/>
      </c>
      <c r="J1242" s="393" t="str">
        <f t="shared" si="92"/>
        <v/>
      </c>
      <c r="K1242" s="393" t="str">
        <f t="shared" si="93"/>
        <v/>
      </c>
    </row>
    <row r="1243" spans="8:11" x14ac:dyDescent="0.25">
      <c r="H1243" s="393" t="str">
        <f t="shared" si="90"/>
        <v/>
      </c>
      <c r="I1243" s="393" t="str">
        <f t="shared" si="91"/>
        <v/>
      </c>
      <c r="J1243" s="393" t="str">
        <f t="shared" si="92"/>
        <v/>
      </c>
      <c r="K1243" s="393" t="str">
        <f t="shared" si="93"/>
        <v/>
      </c>
    </row>
    <row r="1244" spans="8:11" x14ac:dyDescent="0.25">
      <c r="H1244" s="393" t="str">
        <f t="shared" si="90"/>
        <v/>
      </c>
      <c r="I1244" s="393" t="str">
        <f t="shared" si="91"/>
        <v/>
      </c>
      <c r="J1244" s="393" t="str">
        <f t="shared" si="92"/>
        <v/>
      </c>
      <c r="K1244" s="393" t="str">
        <f t="shared" si="93"/>
        <v/>
      </c>
    </row>
    <row r="1245" spans="8:11" x14ac:dyDescent="0.25">
      <c r="H1245" s="393" t="str">
        <f t="shared" si="90"/>
        <v/>
      </c>
      <c r="I1245" s="393" t="str">
        <f t="shared" si="91"/>
        <v/>
      </c>
      <c r="J1245" s="393" t="str">
        <f t="shared" si="92"/>
        <v/>
      </c>
      <c r="K1245" s="393" t="str">
        <f t="shared" si="93"/>
        <v/>
      </c>
    </row>
    <row r="1246" spans="8:11" x14ac:dyDescent="0.25">
      <c r="H1246" s="393" t="str">
        <f t="shared" si="90"/>
        <v/>
      </c>
      <c r="I1246" s="393" t="str">
        <f t="shared" si="91"/>
        <v/>
      </c>
      <c r="J1246" s="393" t="str">
        <f t="shared" si="92"/>
        <v/>
      </c>
      <c r="K1246" s="393" t="str">
        <f t="shared" si="93"/>
        <v/>
      </c>
    </row>
    <row r="1247" spans="8:11" x14ac:dyDescent="0.25">
      <c r="H1247" s="393" t="str">
        <f t="shared" si="90"/>
        <v/>
      </c>
      <c r="I1247" s="393" t="str">
        <f t="shared" si="91"/>
        <v/>
      </c>
      <c r="J1247" s="393" t="str">
        <f t="shared" si="92"/>
        <v/>
      </c>
      <c r="K1247" s="393" t="str">
        <f t="shared" si="93"/>
        <v/>
      </c>
    </row>
    <row r="1248" spans="8:11" x14ac:dyDescent="0.25">
      <c r="H1248" s="393" t="str">
        <f t="shared" si="90"/>
        <v/>
      </c>
      <c r="I1248" s="393" t="str">
        <f t="shared" si="91"/>
        <v/>
      </c>
      <c r="J1248" s="393" t="str">
        <f t="shared" si="92"/>
        <v/>
      </c>
      <c r="K1248" s="393" t="str">
        <f t="shared" si="93"/>
        <v/>
      </c>
    </row>
    <row r="1249" spans="8:11" x14ac:dyDescent="0.25">
      <c r="H1249" s="393" t="str">
        <f t="shared" si="90"/>
        <v/>
      </c>
      <c r="I1249" s="393" t="str">
        <f t="shared" si="91"/>
        <v/>
      </c>
      <c r="J1249" s="393" t="str">
        <f t="shared" si="92"/>
        <v/>
      </c>
      <c r="K1249" s="393" t="str">
        <f t="shared" si="93"/>
        <v/>
      </c>
    </row>
    <row r="1250" spans="8:11" x14ac:dyDescent="0.25">
      <c r="H1250" s="393" t="str">
        <f t="shared" si="90"/>
        <v/>
      </c>
      <c r="I1250" s="393" t="str">
        <f t="shared" si="91"/>
        <v/>
      </c>
      <c r="J1250" s="393" t="str">
        <f t="shared" si="92"/>
        <v/>
      </c>
      <c r="K1250" s="393" t="str">
        <f t="shared" si="93"/>
        <v/>
      </c>
    </row>
    <row r="1251" spans="8:11" x14ac:dyDescent="0.25">
      <c r="H1251" s="393" t="str">
        <f t="shared" si="90"/>
        <v/>
      </c>
      <c r="I1251" s="393" t="str">
        <f t="shared" si="91"/>
        <v/>
      </c>
      <c r="J1251" s="393" t="str">
        <f t="shared" si="92"/>
        <v/>
      </c>
      <c r="K1251" s="393" t="str">
        <f t="shared" si="93"/>
        <v/>
      </c>
    </row>
    <row r="1252" spans="8:11" x14ac:dyDescent="0.25">
      <c r="H1252" s="393" t="str">
        <f t="shared" si="90"/>
        <v/>
      </c>
      <c r="I1252" s="393" t="str">
        <f t="shared" si="91"/>
        <v/>
      </c>
      <c r="J1252" s="393" t="str">
        <f t="shared" si="92"/>
        <v/>
      </c>
      <c r="K1252" s="393" t="str">
        <f t="shared" si="93"/>
        <v/>
      </c>
    </row>
    <row r="1253" spans="8:11" x14ac:dyDescent="0.25">
      <c r="H1253" s="393" t="str">
        <f t="shared" si="90"/>
        <v/>
      </c>
      <c r="I1253" s="393" t="str">
        <f t="shared" si="91"/>
        <v/>
      </c>
      <c r="J1253" s="393" t="str">
        <f t="shared" si="92"/>
        <v/>
      </c>
      <c r="K1253" s="393" t="str">
        <f t="shared" si="93"/>
        <v/>
      </c>
    </row>
    <row r="1254" spans="8:11" x14ac:dyDescent="0.25">
      <c r="H1254" s="393" t="str">
        <f t="shared" si="90"/>
        <v/>
      </c>
      <c r="I1254" s="393" t="str">
        <f t="shared" si="91"/>
        <v/>
      </c>
      <c r="J1254" s="393" t="str">
        <f t="shared" si="92"/>
        <v/>
      </c>
      <c r="K1254" s="393" t="str">
        <f t="shared" si="93"/>
        <v/>
      </c>
    </row>
    <row r="1255" spans="8:11" x14ac:dyDescent="0.25">
      <c r="H1255" s="393" t="str">
        <f t="shared" si="90"/>
        <v/>
      </c>
      <c r="I1255" s="393" t="str">
        <f t="shared" si="91"/>
        <v/>
      </c>
      <c r="J1255" s="393" t="str">
        <f t="shared" si="92"/>
        <v/>
      </c>
      <c r="K1255" s="393" t="str">
        <f t="shared" si="93"/>
        <v/>
      </c>
    </row>
    <row r="1256" spans="8:11" x14ac:dyDescent="0.25">
      <c r="H1256" s="393" t="str">
        <f t="shared" si="90"/>
        <v/>
      </c>
      <c r="I1256" s="393" t="str">
        <f t="shared" si="91"/>
        <v/>
      </c>
      <c r="J1256" s="393" t="str">
        <f t="shared" si="92"/>
        <v/>
      </c>
      <c r="K1256" s="393" t="str">
        <f t="shared" si="93"/>
        <v/>
      </c>
    </row>
    <row r="1257" spans="8:11" x14ac:dyDescent="0.25">
      <c r="H1257" s="393" t="str">
        <f t="shared" ref="H1257:H1320" si="94">IF($C279="","",ROUND(($B$2*$F279*($B$5/1000))/$B$6,2))</f>
        <v/>
      </c>
      <c r="I1257" s="393" t="str">
        <f t="shared" ref="I1257:I1320" si="95">IF($C279="","",ROUND(($B$3*$F279*($B$5/1000))/$B$6,2))</f>
        <v/>
      </c>
      <c r="J1257" s="393" t="str">
        <f t="shared" ref="J1257:J1320" si="96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97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94"/>
        <v/>
      </c>
      <c r="I1258" s="393" t="str">
        <f t="shared" si="95"/>
        <v/>
      </c>
      <c r="J1258" s="393" t="str">
        <f t="shared" si="96"/>
        <v/>
      </c>
      <c r="K1258" s="393" t="str">
        <f t="shared" si="97"/>
        <v/>
      </c>
    </row>
    <row r="1259" spans="8:11" x14ac:dyDescent="0.25">
      <c r="H1259" s="393" t="str">
        <f t="shared" si="94"/>
        <v/>
      </c>
      <c r="I1259" s="393" t="str">
        <f t="shared" si="95"/>
        <v/>
      </c>
      <c r="J1259" s="393" t="str">
        <f t="shared" si="96"/>
        <v/>
      </c>
      <c r="K1259" s="393" t="str">
        <f t="shared" si="97"/>
        <v/>
      </c>
    </row>
    <row r="1260" spans="8:11" x14ac:dyDescent="0.25">
      <c r="H1260" s="393" t="str">
        <f t="shared" si="94"/>
        <v/>
      </c>
      <c r="I1260" s="393" t="str">
        <f t="shared" si="95"/>
        <v/>
      </c>
      <c r="J1260" s="393" t="str">
        <f t="shared" si="96"/>
        <v/>
      </c>
      <c r="K1260" s="393" t="str">
        <f t="shared" si="97"/>
        <v/>
      </c>
    </row>
    <row r="1261" spans="8:11" x14ac:dyDescent="0.25">
      <c r="H1261" s="393" t="str">
        <f t="shared" si="94"/>
        <v/>
      </c>
      <c r="I1261" s="393" t="str">
        <f t="shared" si="95"/>
        <v/>
      </c>
      <c r="J1261" s="393" t="str">
        <f t="shared" si="96"/>
        <v/>
      </c>
      <c r="K1261" s="393" t="str">
        <f t="shared" si="97"/>
        <v/>
      </c>
    </row>
    <row r="1262" spans="8:11" x14ac:dyDescent="0.25">
      <c r="H1262" s="393" t="str">
        <f t="shared" si="94"/>
        <v/>
      </c>
      <c r="I1262" s="393" t="str">
        <f t="shared" si="95"/>
        <v/>
      </c>
      <c r="J1262" s="393" t="str">
        <f t="shared" si="96"/>
        <v/>
      </c>
      <c r="K1262" s="393" t="str">
        <f t="shared" si="97"/>
        <v/>
      </c>
    </row>
    <row r="1263" spans="8:11" x14ac:dyDescent="0.25">
      <c r="H1263" s="393" t="str">
        <f t="shared" si="94"/>
        <v/>
      </c>
      <c r="I1263" s="393" t="str">
        <f t="shared" si="95"/>
        <v/>
      </c>
      <c r="J1263" s="393" t="str">
        <f t="shared" si="96"/>
        <v/>
      </c>
      <c r="K1263" s="393" t="str">
        <f t="shared" si="97"/>
        <v/>
      </c>
    </row>
    <row r="1264" spans="8:11" x14ac:dyDescent="0.25">
      <c r="H1264" s="393" t="str">
        <f t="shared" si="94"/>
        <v/>
      </c>
      <c r="I1264" s="393" t="str">
        <f t="shared" si="95"/>
        <v/>
      </c>
      <c r="J1264" s="393" t="str">
        <f t="shared" si="96"/>
        <v/>
      </c>
      <c r="K1264" s="393" t="str">
        <f t="shared" si="97"/>
        <v/>
      </c>
    </row>
    <row r="1265" spans="8:11" x14ac:dyDescent="0.25">
      <c r="H1265" s="393" t="str">
        <f t="shared" si="94"/>
        <v/>
      </c>
      <c r="I1265" s="393" t="str">
        <f t="shared" si="95"/>
        <v/>
      </c>
      <c r="J1265" s="393" t="str">
        <f t="shared" si="96"/>
        <v/>
      </c>
      <c r="K1265" s="393" t="str">
        <f t="shared" si="97"/>
        <v/>
      </c>
    </row>
    <row r="1266" spans="8:11" x14ac:dyDescent="0.25">
      <c r="H1266" s="393" t="str">
        <f t="shared" si="94"/>
        <v/>
      </c>
      <c r="I1266" s="393" t="str">
        <f t="shared" si="95"/>
        <v/>
      </c>
      <c r="J1266" s="393" t="str">
        <f t="shared" si="96"/>
        <v/>
      </c>
      <c r="K1266" s="393" t="str">
        <f t="shared" si="97"/>
        <v/>
      </c>
    </row>
    <row r="1267" spans="8:11" x14ac:dyDescent="0.25">
      <c r="H1267" s="393" t="str">
        <f t="shared" si="94"/>
        <v/>
      </c>
      <c r="I1267" s="393" t="str">
        <f t="shared" si="95"/>
        <v/>
      </c>
      <c r="J1267" s="393" t="str">
        <f t="shared" si="96"/>
        <v/>
      </c>
      <c r="K1267" s="393" t="str">
        <f t="shared" si="97"/>
        <v/>
      </c>
    </row>
    <row r="1268" spans="8:11" x14ac:dyDescent="0.25">
      <c r="H1268" s="393" t="str">
        <f t="shared" si="94"/>
        <v/>
      </c>
      <c r="I1268" s="393" t="str">
        <f t="shared" si="95"/>
        <v/>
      </c>
      <c r="J1268" s="393" t="str">
        <f t="shared" si="96"/>
        <v/>
      </c>
      <c r="K1268" s="393" t="str">
        <f t="shared" si="97"/>
        <v/>
      </c>
    </row>
    <row r="1269" spans="8:11" x14ac:dyDescent="0.25">
      <c r="H1269" s="393" t="str">
        <f t="shared" si="94"/>
        <v/>
      </c>
      <c r="I1269" s="393" t="str">
        <f t="shared" si="95"/>
        <v/>
      </c>
      <c r="J1269" s="393" t="str">
        <f t="shared" si="96"/>
        <v/>
      </c>
      <c r="K1269" s="393" t="str">
        <f t="shared" si="97"/>
        <v/>
      </c>
    </row>
    <row r="1270" spans="8:11" x14ac:dyDescent="0.25">
      <c r="H1270" s="393" t="str">
        <f t="shared" si="94"/>
        <v/>
      </c>
      <c r="I1270" s="393" t="str">
        <f t="shared" si="95"/>
        <v/>
      </c>
      <c r="J1270" s="393" t="str">
        <f t="shared" si="96"/>
        <v/>
      </c>
      <c r="K1270" s="393" t="str">
        <f t="shared" si="97"/>
        <v/>
      </c>
    </row>
    <row r="1271" spans="8:11" x14ac:dyDescent="0.25">
      <c r="H1271" s="393" t="str">
        <f t="shared" si="94"/>
        <v/>
      </c>
      <c r="I1271" s="393" t="str">
        <f t="shared" si="95"/>
        <v/>
      </c>
      <c r="J1271" s="393" t="str">
        <f t="shared" si="96"/>
        <v/>
      </c>
      <c r="K1271" s="393" t="str">
        <f t="shared" si="97"/>
        <v/>
      </c>
    </row>
    <row r="1272" spans="8:11" x14ac:dyDescent="0.25">
      <c r="H1272" s="393" t="str">
        <f t="shared" si="94"/>
        <v/>
      </c>
      <c r="I1272" s="393" t="str">
        <f t="shared" si="95"/>
        <v/>
      </c>
      <c r="J1272" s="393" t="str">
        <f t="shared" si="96"/>
        <v/>
      </c>
      <c r="K1272" s="393" t="str">
        <f t="shared" si="97"/>
        <v/>
      </c>
    </row>
    <row r="1273" spans="8:11" x14ac:dyDescent="0.25">
      <c r="H1273" s="393" t="str">
        <f t="shared" si="94"/>
        <v/>
      </c>
      <c r="I1273" s="393" t="str">
        <f t="shared" si="95"/>
        <v/>
      </c>
      <c r="J1273" s="393" t="str">
        <f t="shared" si="96"/>
        <v/>
      </c>
      <c r="K1273" s="393" t="str">
        <f t="shared" si="97"/>
        <v/>
      </c>
    </row>
    <row r="1274" spans="8:11" x14ac:dyDescent="0.25">
      <c r="H1274" s="393" t="str">
        <f t="shared" si="94"/>
        <v/>
      </c>
      <c r="I1274" s="393" t="str">
        <f t="shared" si="95"/>
        <v/>
      </c>
      <c r="J1274" s="393" t="str">
        <f t="shared" si="96"/>
        <v/>
      </c>
      <c r="K1274" s="393" t="str">
        <f t="shared" si="97"/>
        <v/>
      </c>
    </row>
    <row r="1275" spans="8:11" x14ac:dyDescent="0.25">
      <c r="H1275" s="393" t="str">
        <f t="shared" si="94"/>
        <v/>
      </c>
      <c r="I1275" s="393" t="str">
        <f t="shared" si="95"/>
        <v/>
      </c>
      <c r="J1275" s="393" t="str">
        <f t="shared" si="96"/>
        <v/>
      </c>
      <c r="K1275" s="393" t="str">
        <f t="shared" si="97"/>
        <v/>
      </c>
    </row>
    <row r="1276" spans="8:11" x14ac:dyDescent="0.25">
      <c r="H1276" s="393" t="str">
        <f t="shared" si="94"/>
        <v/>
      </c>
      <c r="I1276" s="393" t="str">
        <f t="shared" si="95"/>
        <v/>
      </c>
      <c r="J1276" s="393" t="str">
        <f t="shared" si="96"/>
        <v/>
      </c>
      <c r="K1276" s="393" t="str">
        <f t="shared" si="97"/>
        <v/>
      </c>
    </row>
    <row r="1277" spans="8:11" x14ac:dyDescent="0.25">
      <c r="H1277" s="393" t="str">
        <f t="shared" si="94"/>
        <v/>
      </c>
      <c r="I1277" s="393" t="str">
        <f t="shared" si="95"/>
        <v/>
      </c>
      <c r="J1277" s="393" t="str">
        <f t="shared" si="96"/>
        <v/>
      </c>
      <c r="K1277" s="393" t="str">
        <f t="shared" si="97"/>
        <v/>
      </c>
    </row>
    <row r="1278" spans="8:11" x14ac:dyDescent="0.25">
      <c r="H1278" s="393" t="str">
        <f t="shared" si="94"/>
        <v/>
      </c>
      <c r="I1278" s="393" t="str">
        <f t="shared" si="95"/>
        <v/>
      </c>
      <c r="J1278" s="393" t="str">
        <f t="shared" si="96"/>
        <v/>
      </c>
      <c r="K1278" s="393" t="str">
        <f t="shared" si="97"/>
        <v/>
      </c>
    </row>
    <row r="1279" spans="8:11" x14ac:dyDescent="0.25">
      <c r="H1279" s="393" t="str">
        <f t="shared" si="94"/>
        <v/>
      </c>
      <c r="I1279" s="393" t="str">
        <f t="shared" si="95"/>
        <v/>
      </c>
      <c r="J1279" s="393" t="str">
        <f t="shared" si="96"/>
        <v/>
      </c>
      <c r="K1279" s="393" t="str">
        <f t="shared" si="97"/>
        <v/>
      </c>
    </row>
    <row r="1280" spans="8:11" x14ac:dyDescent="0.25">
      <c r="H1280" s="393" t="str">
        <f t="shared" si="94"/>
        <v/>
      </c>
      <c r="I1280" s="393" t="str">
        <f t="shared" si="95"/>
        <v/>
      </c>
      <c r="J1280" s="393" t="str">
        <f t="shared" si="96"/>
        <v/>
      </c>
      <c r="K1280" s="393" t="str">
        <f t="shared" si="97"/>
        <v/>
      </c>
    </row>
    <row r="1281" spans="8:11" x14ac:dyDescent="0.25">
      <c r="H1281" s="393" t="str">
        <f t="shared" si="94"/>
        <v/>
      </c>
      <c r="I1281" s="393" t="str">
        <f t="shared" si="95"/>
        <v/>
      </c>
      <c r="J1281" s="393" t="str">
        <f t="shared" si="96"/>
        <v/>
      </c>
      <c r="K1281" s="393" t="str">
        <f t="shared" si="97"/>
        <v/>
      </c>
    </row>
    <row r="1282" spans="8:11" x14ac:dyDescent="0.25">
      <c r="H1282" s="393" t="str">
        <f t="shared" si="94"/>
        <v/>
      </c>
      <c r="I1282" s="393" t="str">
        <f t="shared" si="95"/>
        <v/>
      </c>
      <c r="J1282" s="393" t="str">
        <f t="shared" si="96"/>
        <v/>
      </c>
      <c r="K1282" s="393" t="str">
        <f t="shared" si="97"/>
        <v/>
      </c>
    </row>
    <row r="1283" spans="8:11" x14ac:dyDescent="0.25">
      <c r="H1283" s="393" t="str">
        <f t="shared" si="94"/>
        <v/>
      </c>
      <c r="I1283" s="393" t="str">
        <f t="shared" si="95"/>
        <v/>
      </c>
      <c r="J1283" s="393" t="str">
        <f t="shared" si="96"/>
        <v/>
      </c>
      <c r="K1283" s="393" t="str">
        <f t="shared" si="97"/>
        <v/>
      </c>
    </row>
    <row r="1284" spans="8:11" x14ac:dyDescent="0.25">
      <c r="H1284" s="393" t="str">
        <f t="shared" si="94"/>
        <v/>
      </c>
      <c r="I1284" s="393" t="str">
        <f t="shared" si="95"/>
        <v/>
      </c>
      <c r="J1284" s="393" t="str">
        <f t="shared" si="96"/>
        <v/>
      </c>
      <c r="K1284" s="393" t="str">
        <f t="shared" si="97"/>
        <v/>
      </c>
    </row>
    <row r="1285" spans="8:11" x14ac:dyDescent="0.25">
      <c r="H1285" s="393" t="str">
        <f t="shared" si="94"/>
        <v/>
      </c>
      <c r="I1285" s="393" t="str">
        <f t="shared" si="95"/>
        <v/>
      </c>
      <c r="J1285" s="393" t="str">
        <f t="shared" si="96"/>
        <v/>
      </c>
      <c r="K1285" s="393" t="str">
        <f t="shared" si="97"/>
        <v/>
      </c>
    </row>
    <row r="1286" spans="8:11" x14ac:dyDescent="0.25">
      <c r="H1286" s="393" t="str">
        <f t="shared" si="94"/>
        <v/>
      </c>
      <c r="I1286" s="393" t="str">
        <f t="shared" si="95"/>
        <v/>
      </c>
      <c r="J1286" s="393" t="str">
        <f t="shared" si="96"/>
        <v/>
      </c>
      <c r="K1286" s="393" t="str">
        <f t="shared" si="97"/>
        <v/>
      </c>
    </row>
    <row r="1287" spans="8:11" x14ac:dyDescent="0.25">
      <c r="H1287" s="393" t="str">
        <f t="shared" si="94"/>
        <v/>
      </c>
      <c r="I1287" s="393" t="str">
        <f t="shared" si="95"/>
        <v/>
      </c>
      <c r="J1287" s="393" t="str">
        <f t="shared" si="96"/>
        <v/>
      </c>
      <c r="K1287" s="393" t="str">
        <f t="shared" si="97"/>
        <v/>
      </c>
    </row>
    <row r="1288" spans="8:11" x14ac:dyDescent="0.25">
      <c r="H1288" s="393" t="str">
        <f t="shared" si="94"/>
        <v/>
      </c>
      <c r="I1288" s="393" t="str">
        <f t="shared" si="95"/>
        <v/>
      </c>
      <c r="J1288" s="393" t="str">
        <f t="shared" si="96"/>
        <v/>
      </c>
      <c r="K1288" s="393" t="str">
        <f t="shared" si="97"/>
        <v/>
      </c>
    </row>
    <row r="1289" spans="8:11" x14ac:dyDescent="0.25">
      <c r="H1289" s="393" t="str">
        <f t="shared" si="94"/>
        <v/>
      </c>
      <c r="I1289" s="393" t="str">
        <f t="shared" si="95"/>
        <v/>
      </c>
      <c r="J1289" s="393" t="str">
        <f t="shared" si="96"/>
        <v/>
      </c>
      <c r="K1289" s="393" t="str">
        <f t="shared" si="97"/>
        <v/>
      </c>
    </row>
    <row r="1290" spans="8:11" x14ac:dyDescent="0.25">
      <c r="H1290" s="393" t="str">
        <f t="shared" si="94"/>
        <v/>
      </c>
      <c r="I1290" s="393" t="str">
        <f t="shared" si="95"/>
        <v/>
      </c>
      <c r="J1290" s="393" t="str">
        <f t="shared" si="96"/>
        <v/>
      </c>
      <c r="K1290" s="393" t="str">
        <f t="shared" si="97"/>
        <v/>
      </c>
    </row>
    <row r="1291" spans="8:11" x14ac:dyDescent="0.25">
      <c r="H1291" s="393" t="str">
        <f t="shared" si="94"/>
        <v/>
      </c>
      <c r="I1291" s="393" t="str">
        <f t="shared" si="95"/>
        <v/>
      </c>
      <c r="J1291" s="393" t="str">
        <f t="shared" si="96"/>
        <v/>
      </c>
      <c r="K1291" s="393" t="str">
        <f t="shared" si="97"/>
        <v/>
      </c>
    </row>
    <row r="1292" spans="8:11" x14ac:dyDescent="0.25">
      <c r="H1292" s="393" t="str">
        <f t="shared" si="94"/>
        <v/>
      </c>
      <c r="I1292" s="393" t="str">
        <f t="shared" si="95"/>
        <v/>
      </c>
      <c r="J1292" s="393" t="str">
        <f t="shared" si="96"/>
        <v/>
      </c>
      <c r="K1292" s="393" t="str">
        <f t="shared" si="97"/>
        <v/>
      </c>
    </row>
    <row r="1293" spans="8:11" x14ac:dyDescent="0.25">
      <c r="H1293" s="393" t="str">
        <f t="shared" si="94"/>
        <v/>
      </c>
      <c r="I1293" s="393" t="str">
        <f t="shared" si="95"/>
        <v/>
      </c>
      <c r="J1293" s="393" t="str">
        <f t="shared" si="96"/>
        <v/>
      </c>
      <c r="K1293" s="393" t="str">
        <f t="shared" si="97"/>
        <v/>
      </c>
    </row>
    <row r="1294" spans="8:11" x14ac:dyDescent="0.25">
      <c r="H1294" s="393" t="str">
        <f t="shared" si="94"/>
        <v/>
      </c>
      <c r="I1294" s="393" t="str">
        <f t="shared" si="95"/>
        <v/>
      </c>
      <c r="J1294" s="393" t="str">
        <f t="shared" si="96"/>
        <v/>
      </c>
      <c r="K1294" s="393" t="str">
        <f t="shared" si="97"/>
        <v/>
      </c>
    </row>
    <row r="1295" spans="8:11" x14ac:dyDescent="0.25">
      <c r="H1295" s="393" t="str">
        <f t="shared" si="94"/>
        <v/>
      </c>
      <c r="I1295" s="393" t="str">
        <f t="shared" si="95"/>
        <v/>
      </c>
      <c r="J1295" s="393" t="str">
        <f t="shared" si="96"/>
        <v/>
      </c>
      <c r="K1295" s="393" t="str">
        <f t="shared" si="97"/>
        <v/>
      </c>
    </row>
    <row r="1296" spans="8:11" x14ac:dyDescent="0.25">
      <c r="H1296" s="393" t="str">
        <f t="shared" si="94"/>
        <v/>
      </c>
      <c r="I1296" s="393" t="str">
        <f t="shared" si="95"/>
        <v/>
      </c>
      <c r="J1296" s="393" t="str">
        <f t="shared" si="96"/>
        <v/>
      </c>
      <c r="K1296" s="393" t="str">
        <f t="shared" si="97"/>
        <v/>
      </c>
    </row>
    <row r="1297" spans="8:11" x14ac:dyDescent="0.25">
      <c r="H1297" s="393" t="str">
        <f t="shared" si="94"/>
        <v/>
      </c>
      <c r="I1297" s="393" t="str">
        <f t="shared" si="95"/>
        <v/>
      </c>
      <c r="J1297" s="393" t="str">
        <f t="shared" si="96"/>
        <v/>
      </c>
      <c r="K1297" s="393" t="str">
        <f t="shared" si="97"/>
        <v/>
      </c>
    </row>
    <row r="1298" spans="8:11" x14ac:dyDescent="0.25">
      <c r="H1298" s="393" t="str">
        <f t="shared" si="94"/>
        <v/>
      </c>
      <c r="I1298" s="393" t="str">
        <f t="shared" si="95"/>
        <v/>
      </c>
      <c r="J1298" s="393" t="str">
        <f t="shared" si="96"/>
        <v/>
      </c>
      <c r="K1298" s="393" t="str">
        <f t="shared" si="97"/>
        <v/>
      </c>
    </row>
    <row r="1299" spans="8:11" x14ac:dyDescent="0.25">
      <c r="H1299" s="393" t="str">
        <f t="shared" si="94"/>
        <v/>
      </c>
      <c r="I1299" s="393" t="str">
        <f t="shared" si="95"/>
        <v/>
      </c>
      <c r="J1299" s="393" t="str">
        <f t="shared" si="96"/>
        <v/>
      </c>
      <c r="K1299" s="393" t="str">
        <f t="shared" si="97"/>
        <v/>
      </c>
    </row>
    <row r="1300" spans="8:11" x14ac:dyDescent="0.25">
      <c r="H1300" s="393" t="str">
        <f t="shared" si="94"/>
        <v/>
      </c>
      <c r="I1300" s="393" t="str">
        <f t="shared" si="95"/>
        <v/>
      </c>
      <c r="J1300" s="393" t="str">
        <f t="shared" si="96"/>
        <v/>
      </c>
      <c r="K1300" s="393" t="str">
        <f t="shared" si="97"/>
        <v/>
      </c>
    </row>
    <row r="1301" spans="8:11" x14ac:dyDescent="0.25">
      <c r="H1301" s="393" t="str">
        <f t="shared" si="94"/>
        <v/>
      </c>
      <c r="I1301" s="393" t="str">
        <f t="shared" si="95"/>
        <v/>
      </c>
      <c r="J1301" s="393" t="str">
        <f t="shared" si="96"/>
        <v/>
      </c>
      <c r="K1301" s="393" t="str">
        <f t="shared" si="97"/>
        <v/>
      </c>
    </row>
    <row r="1302" spans="8:11" x14ac:dyDescent="0.25">
      <c r="H1302" s="393" t="str">
        <f t="shared" si="94"/>
        <v/>
      </c>
      <c r="I1302" s="393" t="str">
        <f t="shared" si="95"/>
        <v/>
      </c>
      <c r="J1302" s="393" t="str">
        <f t="shared" si="96"/>
        <v/>
      </c>
      <c r="K1302" s="393" t="str">
        <f t="shared" si="97"/>
        <v/>
      </c>
    </row>
    <row r="1303" spans="8:11" x14ac:dyDescent="0.25">
      <c r="H1303" s="393" t="str">
        <f t="shared" si="94"/>
        <v/>
      </c>
      <c r="I1303" s="393" t="str">
        <f t="shared" si="95"/>
        <v/>
      </c>
      <c r="J1303" s="393" t="str">
        <f t="shared" si="96"/>
        <v/>
      </c>
      <c r="K1303" s="393" t="str">
        <f t="shared" si="97"/>
        <v/>
      </c>
    </row>
    <row r="1304" spans="8:11" x14ac:dyDescent="0.25">
      <c r="H1304" s="393" t="str">
        <f t="shared" si="94"/>
        <v/>
      </c>
      <c r="I1304" s="393" t="str">
        <f t="shared" si="95"/>
        <v/>
      </c>
      <c r="J1304" s="393" t="str">
        <f t="shared" si="96"/>
        <v/>
      </c>
      <c r="K1304" s="393" t="str">
        <f t="shared" si="97"/>
        <v/>
      </c>
    </row>
    <row r="1305" spans="8:11" x14ac:dyDescent="0.25">
      <c r="H1305" s="393" t="str">
        <f t="shared" si="94"/>
        <v/>
      </c>
      <c r="I1305" s="393" t="str">
        <f t="shared" si="95"/>
        <v/>
      </c>
      <c r="J1305" s="393" t="str">
        <f t="shared" si="96"/>
        <v/>
      </c>
      <c r="K1305" s="393" t="str">
        <f t="shared" si="97"/>
        <v/>
      </c>
    </row>
    <row r="1306" spans="8:11" x14ac:dyDescent="0.25">
      <c r="H1306" s="393" t="str">
        <f t="shared" si="94"/>
        <v/>
      </c>
      <c r="I1306" s="393" t="str">
        <f t="shared" si="95"/>
        <v/>
      </c>
      <c r="J1306" s="393" t="str">
        <f t="shared" si="96"/>
        <v/>
      </c>
      <c r="K1306" s="393" t="str">
        <f t="shared" si="97"/>
        <v/>
      </c>
    </row>
    <row r="1307" spans="8:11" x14ac:dyDescent="0.25">
      <c r="H1307" s="393" t="str">
        <f t="shared" si="94"/>
        <v/>
      </c>
      <c r="I1307" s="393" t="str">
        <f t="shared" si="95"/>
        <v/>
      </c>
      <c r="J1307" s="393" t="str">
        <f t="shared" si="96"/>
        <v/>
      </c>
      <c r="K1307" s="393" t="str">
        <f t="shared" si="97"/>
        <v/>
      </c>
    </row>
    <row r="1308" spans="8:11" x14ac:dyDescent="0.25">
      <c r="H1308" s="393" t="str">
        <f t="shared" si="94"/>
        <v/>
      </c>
      <c r="I1308" s="393" t="str">
        <f t="shared" si="95"/>
        <v/>
      </c>
      <c r="J1308" s="393" t="str">
        <f t="shared" si="96"/>
        <v/>
      </c>
      <c r="K1308" s="393" t="str">
        <f t="shared" si="97"/>
        <v/>
      </c>
    </row>
    <row r="1309" spans="8:11" x14ac:dyDescent="0.25">
      <c r="H1309" s="393" t="str">
        <f t="shared" si="94"/>
        <v/>
      </c>
      <c r="I1309" s="393" t="str">
        <f t="shared" si="95"/>
        <v/>
      </c>
      <c r="J1309" s="393" t="str">
        <f t="shared" si="96"/>
        <v/>
      </c>
      <c r="K1309" s="393" t="str">
        <f t="shared" si="97"/>
        <v/>
      </c>
    </row>
    <row r="1310" spans="8:11" x14ac:dyDescent="0.25">
      <c r="H1310" s="393" t="str">
        <f t="shared" si="94"/>
        <v/>
      </c>
      <c r="I1310" s="393" t="str">
        <f t="shared" si="95"/>
        <v/>
      </c>
      <c r="J1310" s="393" t="str">
        <f t="shared" si="96"/>
        <v/>
      </c>
      <c r="K1310" s="393" t="str">
        <f t="shared" si="97"/>
        <v/>
      </c>
    </row>
    <row r="1311" spans="8:11" x14ac:dyDescent="0.25">
      <c r="H1311" s="393" t="str">
        <f t="shared" si="94"/>
        <v/>
      </c>
      <c r="I1311" s="393" t="str">
        <f t="shared" si="95"/>
        <v/>
      </c>
      <c r="J1311" s="393" t="str">
        <f t="shared" si="96"/>
        <v/>
      </c>
      <c r="K1311" s="393" t="str">
        <f t="shared" si="97"/>
        <v/>
      </c>
    </row>
    <row r="1312" spans="8:11" x14ac:dyDescent="0.25">
      <c r="H1312" s="393" t="str">
        <f t="shared" si="94"/>
        <v/>
      </c>
      <c r="I1312" s="393" t="str">
        <f t="shared" si="95"/>
        <v/>
      </c>
      <c r="J1312" s="393" t="str">
        <f t="shared" si="96"/>
        <v/>
      </c>
      <c r="K1312" s="393" t="str">
        <f t="shared" si="97"/>
        <v/>
      </c>
    </row>
    <row r="1313" spans="8:11" x14ac:dyDescent="0.25">
      <c r="H1313" s="393" t="str">
        <f t="shared" si="94"/>
        <v/>
      </c>
      <c r="I1313" s="393" t="str">
        <f t="shared" si="95"/>
        <v/>
      </c>
      <c r="J1313" s="393" t="str">
        <f t="shared" si="96"/>
        <v/>
      </c>
      <c r="K1313" s="393" t="str">
        <f t="shared" si="97"/>
        <v/>
      </c>
    </row>
    <row r="1314" spans="8:11" x14ac:dyDescent="0.25">
      <c r="H1314" s="393" t="str">
        <f t="shared" si="94"/>
        <v/>
      </c>
      <c r="I1314" s="393" t="str">
        <f t="shared" si="95"/>
        <v/>
      </c>
      <c r="J1314" s="393" t="str">
        <f t="shared" si="96"/>
        <v/>
      </c>
      <c r="K1314" s="393" t="str">
        <f t="shared" si="97"/>
        <v/>
      </c>
    </row>
    <row r="1315" spans="8:11" x14ac:dyDescent="0.25">
      <c r="H1315" s="393" t="str">
        <f t="shared" si="94"/>
        <v/>
      </c>
      <c r="I1315" s="393" t="str">
        <f t="shared" si="95"/>
        <v/>
      </c>
      <c r="J1315" s="393" t="str">
        <f t="shared" si="96"/>
        <v/>
      </c>
      <c r="K1315" s="393" t="str">
        <f t="shared" si="97"/>
        <v/>
      </c>
    </row>
    <row r="1316" spans="8:11" x14ac:dyDescent="0.25">
      <c r="H1316" s="393" t="str">
        <f t="shared" si="94"/>
        <v/>
      </c>
      <c r="I1316" s="393" t="str">
        <f t="shared" si="95"/>
        <v/>
      </c>
      <c r="J1316" s="393" t="str">
        <f t="shared" si="96"/>
        <v/>
      </c>
      <c r="K1316" s="393" t="str">
        <f t="shared" si="97"/>
        <v/>
      </c>
    </row>
    <row r="1317" spans="8:11" x14ac:dyDescent="0.25">
      <c r="H1317" s="393" t="str">
        <f t="shared" si="94"/>
        <v/>
      </c>
      <c r="I1317" s="393" t="str">
        <f t="shared" si="95"/>
        <v/>
      </c>
      <c r="J1317" s="393" t="str">
        <f t="shared" si="96"/>
        <v/>
      </c>
      <c r="K1317" s="393" t="str">
        <f t="shared" si="97"/>
        <v/>
      </c>
    </row>
    <row r="1318" spans="8:11" x14ac:dyDescent="0.25">
      <c r="H1318" s="393" t="str">
        <f t="shared" si="94"/>
        <v/>
      </c>
      <c r="I1318" s="393" t="str">
        <f t="shared" si="95"/>
        <v/>
      </c>
      <c r="J1318" s="393" t="str">
        <f t="shared" si="96"/>
        <v/>
      </c>
      <c r="K1318" s="393" t="str">
        <f t="shared" si="97"/>
        <v/>
      </c>
    </row>
    <row r="1319" spans="8:11" x14ac:dyDescent="0.25">
      <c r="H1319" s="393" t="str">
        <f t="shared" si="94"/>
        <v/>
      </c>
      <c r="I1319" s="393" t="str">
        <f t="shared" si="95"/>
        <v/>
      </c>
      <c r="J1319" s="393" t="str">
        <f t="shared" si="96"/>
        <v/>
      </c>
      <c r="K1319" s="393" t="str">
        <f t="shared" si="97"/>
        <v/>
      </c>
    </row>
    <row r="1320" spans="8:11" x14ac:dyDescent="0.25">
      <c r="H1320" s="393" t="str">
        <f t="shared" si="94"/>
        <v/>
      </c>
      <c r="I1320" s="393" t="str">
        <f t="shared" si="95"/>
        <v/>
      </c>
      <c r="J1320" s="393" t="str">
        <f t="shared" si="96"/>
        <v/>
      </c>
      <c r="K1320" s="393" t="str">
        <f t="shared" si="97"/>
        <v/>
      </c>
    </row>
    <row r="1321" spans="8:11" x14ac:dyDescent="0.25">
      <c r="H1321" s="393" t="str">
        <f t="shared" ref="H1321:H1384" si="98">IF($C343="","",ROUND(($B$2*$F343*($B$5/1000))/$B$6,2))</f>
        <v/>
      </c>
      <c r="I1321" s="393" t="str">
        <f t="shared" ref="I1321:I1384" si="99">IF($C343="","",ROUND(($B$3*$F343*($B$5/1000))/$B$6,2))</f>
        <v/>
      </c>
      <c r="J1321" s="393" t="str">
        <f t="shared" ref="J1321:J1384" si="100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01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98"/>
        <v/>
      </c>
      <c r="I1322" s="393" t="str">
        <f t="shared" si="99"/>
        <v/>
      </c>
      <c r="J1322" s="393" t="str">
        <f t="shared" si="100"/>
        <v/>
      </c>
      <c r="K1322" s="393" t="str">
        <f t="shared" si="101"/>
        <v/>
      </c>
    </row>
    <row r="1323" spans="8:11" x14ac:dyDescent="0.25">
      <c r="H1323" s="393" t="str">
        <f t="shared" si="98"/>
        <v/>
      </c>
      <c r="I1323" s="393" t="str">
        <f t="shared" si="99"/>
        <v/>
      </c>
      <c r="J1323" s="393" t="str">
        <f t="shared" si="100"/>
        <v/>
      </c>
      <c r="K1323" s="393" t="str">
        <f t="shared" si="101"/>
        <v/>
      </c>
    </row>
    <row r="1324" spans="8:11" x14ac:dyDescent="0.25">
      <c r="H1324" s="393" t="str">
        <f t="shared" si="98"/>
        <v/>
      </c>
      <c r="I1324" s="393" t="str">
        <f t="shared" si="99"/>
        <v/>
      </c>
      <c r="J1324" s="393" t="str">
        <f t="shared" si="100"/>
        <v/>
      </c>
      <c r="K1324" s="393" t="str">
        <f t="shared" si="101"/>
        <v/>
      </c>
    </row>
    <row r="1325" spans="8:11" x14ac:dyDescent="0.25">
      <c r="H1325" s="393" t="str">
        <f t="shared" si="98"/>
        <v/>
      </c>
      <c r="I1325" s="393" t="str">
        <f t="shared" si="99"/>
        <v/>
      </c>
      <c r="J1325" s="393" t="str">
        <f t="shared" si="100"/>
        <v/>
      </c>
      <c r="K1325" s="393" t="str">
        <f t="shared" si="101"/>
        <v/>
      </c>
    </row>
    <row r="1326" spans="8:11" x14ac:dyDescent="0.25">
      <c r="H1326" s="393" t="str">
        <f t="shared" si="98"/>
        <v/>
      </c>
      <c r="I1326" s="393" t="str">
        <f t="shared" si="99"/>
        <v/>
      </c>
      <c r="J1326" s="393" t="str">
        <f t="shared" si="100"/>
        <v/>
      </c>
      <c r="K1326" s="393" t="str">
        <f t="shared" si="101"/>
        <v/>
      </c>
    </row>
    <row r="1327" spans="8:11" x14ac:dyDescent="0.25">
      <c r="H1327" s="393" t="str">
        <f t="shared" si="98"/>
        <v/>
      </c>
      <c r="I1327" s="393" t="str">
        <f t="shared" si="99"/>
        <v/>
      </c>
      <c r="J1327" s="393" t="str">
        <f t="shared" si="100"/>
        <v/>
      </c>
      <c r="K1327" s="393" t="str">
        <f t="shared" si="101"/>
        <v/>
      </c>
    </row>
    <row r="1328" spans="8:11" x14ac:dyDescent="0.25">
      <c r="H1328" s="393" t="str">
        <f t="shared" si="98"/>
        <v/>
      </c>
      <c r="I1328" s="393" t="str">
        <f t="shared" si="99"/>
        <v/>
      </c>
      <c r="J1328" s="393" t="str">
        <f t="shared" si="100"/>
        <v/>
      </c>
      <c r="K1328" s="393" t="str">
        <f t="shared" si="101"/>
        <v/>
      </c>
    </row>
    <row r="1329" spans="8:11" x14ac:dyDescent="0.25">
      <c r="H1329" s="393" t="str">
        <f t="shared" si="98"/>
        <v/>
      </c>
      <c r="I1329" s="393" t="str">
        <f t="shared" si="99"/>
        <v/>
      </c>
      <c r="J1329" s="393" t="str">
        <f t="shared" si="100"/>
        <v/>
      </c>
      <c r="K1329" s="393" t="str">
        <f t="shared" si="101"/>
        <v/>
      </c>
    </row>
    <row r="1330" spans="8:11" x14ac:dyDescent="0.25">
      <c r="H1330" s="393" t="str">
        <f t="shared" si="98"/>
        <v/>
      </c>
      <c r="I1330" s="393" t="str">
        <f t="shared" si="99"/>
        <v/>
      </c>
      <c r="J1330" s="393" t="str">
        <f t="shared" si="100"/>
        <v/>
      </c>
      <c r="K1330" s="393" t="str">
        <f t="shared" si="101"/>
        <v/>
      </c>
    </row>
    <row r="1331" spans="8:11" x14ac:dyDescent="0.25">
      <c r="H1331" s="393" t="str">
        <f t="shared" si="98"/>
        <v/>
      </c>
      <c r="I1331" s="393" t="str">
        <f t="shared" si="99"/>
        <v/>
      </c>
      <c r="J1331" s="393" t="str">
        <f t="shared" si="100"/>
        <v/>
      </c>
      <c r="K1331" s="393" t="str">
        <f t="shared" si="101"/>
        <v/>
      </c>
    </row>
    <row r="1332" spans="8:11" x14ac:dyDescent="0.25">
      <c r="H1332" s="393" t="str">
        <f t="shared" si="98"/>
        <v/>
      </c>
      <c r="I1332" s="393" t="str">
        <f t="shared" si="99"/>
        <v/>
      </c>
      <c r="J1332" s="393" t="str">
        <f t="shared" si="100"/>
        <v/>
      </c>
      <c r="K1332" s="393" t="str">
        <f t="shared" si="101"/>
        <v/>
      </c>
    </row>
    <row r="1333" spans="8:11" x14ac:dyDescent="0.25">
      <c r="H1333" s="393" t="str">
        <f t="shared" si="98"/>
        <v/>
      </c>
      <c r="I1333" s="393" t="str">
        <f t="shared" si="99"/>
        <v/>
      </c>
      <c r="J1333" s="393" t="str">
        <f t="shared" si="100"/>
        <v/>
      </c>
      <c r="K1333" s="393" t="str">
        <f t="shared" si="101"/>
        <v/>
      </c>
    </row>
    <row r="1334" spans="8:11" x14ac:dyDescent="0.25">
      <c r="H1334" s="393" t="str">
        <f t="shared" si="98"/>
        <v/>
      </c>
      <c r="I1334" s="393" t="str">
        <f t="shared" si="99"/>
        <v/>
      </c>
      <c r="J1334" s="393" t="str">
        <f t="shared" si="100"/>
        <v/>
      </c>
      <c r="K1334" s="393" t="str">
        <f t="shared" si="101"/>
        <v/>
      </c>
    </row>
    <row r="1335" spans="8:11" x14ac:dyDescent="0.25">
      <c r="H1335" s="393" t="str">
        <f t="shared" si="98"/>
        <v/>
      </c>
      <c r="I1335" s="393" t="str">
        <f t="shared" si="99"/>
        <v/>
      </c>
      <c r="J1335" s="393" t="str">
        <f t="shared" si="100"/>
        <v/>
      </c>
      <c r="K1335" s="393" t="str">
        <f t="shared" si="101"/>
        <v/>
      </c>
    </row>
    <row r="1336" spans="8:11" x14ac:dyDescent="0.25">
      <c r="H1336" s="393" t="str">
        <f t="shared" si="98"/>
        <v/>
      </c>
      <c r="I1336" s="393" t="str">
        <f t="shared" si="99"/>
        <v/>
      </c>
      <c r="J1336" s="393" t="str">
        <f t="shared" si="100"/>
        <v/>
      </c>
      <c r="K1336" s="393" t="str">
        <f t="shared" si="101"/>
        <v/>
      </c>
    </row>
    <row r="1337" spans="8:11" x14ac:dyDescent="0.25">
      <c r="H1337" s="393" t="str">
        <f t="shared" si="98"/>
        <v/>
      </c>
      <c r="I1337" s="393" t="str">
        <f t="shared" si="99"/>
        <v/>
      </c>
      <c r="J1337" s="393" t="str">
        <f t="shared" si="100"/>
        <v/>
      </c>
      <c r="K1337" s="393" t="str">
        <f t="shared" si="101"/>
        <v/>
      </c>
    </row>
    <row r="1338" spans="8:11" x14ac:dyDescent="0.25">
      <c r="H1338" s="393" t="str">
        <f t="shared" si="98"/>
        <v/>
      </c>
      <c r="I1338" s="393" t="str">
        <f t="shared" si="99"/>
        <v/>
      </c>
      <c r="J1338" s="393" t="str">
        <f t="shared" si="100"/>
        <v/>
      </c>
      <c r="K1338" s="393" t="str">
        <f t="shared" si="101"/>
        <v/>
      </c>
    </row>
    <row r="1339" spans="8:11" x14ac:dyDescent="0.25">
      <c r="H1339" s="393" t="str">
        <f t="shared" si="98"/>
        <v/>
      </c>
      <c r="I1339" s="393" t="str">
        <f t="shared" si="99"/>
        <v/>
      </c>
      <c r="J1339" s="393" t="str">
        <f t="shared" si="100"/>
        <v/>
      </c>
      <c r="K1339" s="393" t="str">
        <f t="shared" si="101"/>
        <v/>
      </c>
    </row>
    <row r="1340" spans="8:11" x14ac:dyDescent="0.25">
      <c r="H1340" s="393" t="str">
        <f t="shared" si="98"/>
        <v/>
      </c>
      <c r="I1340" s="393" t="str">
        <f t="shared" si="99"/>
        <v/>
      </c>
      <c r="J1340" s="393" t="str">
        <f t="shared" si="100"/>
        <v/>
      </c>
      <c r="K1340" s="393" t="str">
        <f t="shared" si="101"/>
        <v/>
      </c>
    </row>
    <row r="1341" spans="8:11" x14ac:dyDescent="0.25">
      <c r="H1341" s="393" t="str">
        <f t="shared" si="98"/>
        <v/>
      </c>
      <c r="I1341" s="393" t="str">
        <f t="shared" si="99"/>
        <v/>
      </c>
      <c r="J1341" s="393" t="str">
        <f t="shared" si="100"/>
        <v/>
      </c>
      <c r="K1341" s="393" t="str">
        <f t="shared" si="101"/>
        <v/>
      </c>
    </row>
    <row r="1342" spans="8:11" x14ac:dyDescent="0.25">
      <c r="H1342" s="393" t="str">
        <f t="shared" si="98"/>
        <v/>
      </c>
      <c r="I1342" s="393" t="str">
        <f t="shared" si="99"/>
        <v/>
      </c>
      <c r="J1342" s="393" t="str">
        <f t="shared" si="100"/>
        <v/>
      </c>
      <c r="K1342" s="393" t="str">
        <f t="shared" si="101"/>
        <v/>
      </c>
    </row>
    <row r="1343" spans="8:11" x14ac:dyDescent="0.25">
      <c r="H1343" s="393" t="str">
        <f t="shared" si="98"/>
        <v/>
      </c>
      <c r="I1343" s="393" t="str">
        <f t="shared" si="99"/>
        <v/>
      </c>
      <c r="J1343" s="393" t="str">
        <f t="shared" si="100"/>
        <v/>
      </c>
      <c r="K1343" s="393" t="str">
        <f t="shared" si="101"/>
        <v/>
      </c>
    </row>
    <row r="1344" spans="8:11" x14ac:dyDescent="0.25">
      <c r="H1344" s="393" t="str">
        <f t="shared" si="98"/>
        <v/>
      </c>
      <c r="I1344" s="393" t="str">
        <f t="shared" si="99"/>
        <v/>
      </c>
      <c r="J1344" s="393" t="str">
        <f t="shared" si="100"/>
        <v/>
      </c>
      <c r="K1344" s="393" t="str">
        <f t="shared" si="101"/>
        <v/>
      </c>
    </row>
    <row r="1345" spans="8:11" x14ac:dyDescent="0.25">
      <c r="H1345" s="393" t="str">
        <f t="shared" si="98"/>
        <v/>
      </c>
      <c r="I1345" s="393" t="str">
        <f t="shared" si="99"/>
        <v/>
      </c>
      <c r="J1345" s="393" t="str">
        <f t="shared" si="100"/>
        <v/>
      </c>
      <c r="K1345" s="393" t="str">
        <f t="shared" si="101"/>
        <v/>
      </c>
    </row>
    <row r="1346" spans="8:11" x14ac:dyDescent="0.25">
      <c r="H1346" s="393" t="str">
        <f t="shared" si="98"/>
        <v/>
      </c>
      <c r="I1346" s="393" t="str">
        <f t="shared" si="99"/>
        <v/>
      </c>
      <c r="J1346" s="393" t="str">
        <f t="shared" si="100"/>
        <v/>
      </c>
      <c r="K1346" s="393" t="str">
        <f t="shared" si="101"/>
        <v/>
      </c>
    </row>
    <row r="1347" spans="8:11" x14ac:dyDescent="0.25">
      <c r="H1347" s="393" t="str">
        <f t="shared" si="98"/>
        <v/>
      </c>
      <c r="I1347" s="393" t="str">
        <f t="shared" si="99"/>
        <v/>
      </c>
      <c r="J1347" s="393" t="str">
        <f t="shared" si="100"/>
        <v/>
      </c>
      <c r="K1347" s="393" t="str">
        <f t="shared" si="101"/>
        <v/>
      </c>
    </row>
    <row r="1348" spans="8:11" x14ac:dyDescent="0.25">
      <c r="H1348" s="393" t="str">
        <f t="shared" si="98"/>
        <v/>
      </c>
      <c r="I1348" s="393" t="str">
        <f t="shared" si="99"/>
        <v/>
      </c>
      <c r="J1348" s="393" t="str">
        <f t="shared" si="100"/>
        <v/>
      </c>
      <c r="K1348" s="393" t="str">
        <f t="shared" si="101"/>
        <v/>
      </c>
    </row>
    <row r="1349" spans="8:11" x14ac:dyDescent="0.25">
      <c r="H1349" s="393" t="str">
        <f t="shared" si="98"/>
        <v/>
      </c>
      <c r="I1349" s="393" t="str">
        <f t="shared" si="99"/>
        <v/>
      </c>
      <c r="J1349" s="393" t="str">
        <f t="shared" si="100"/>
        <v/>
      </c>
      <c r="K1349" s="393" t="str">
        <f t="shared" si="101"/>
        <v/>
      </c>
    </row>
    <row r="1350" spans="8:11" x14ac:dyDescent="0.25">
      <c r="H1350" s="393" t="str">
        <f t="shared" si="98"/>
        <v/>
      </c>
      <c r="I1350" s="393" t="str">
        <f t="shared" si="99"/>
        <v/>
      </c>
      <c r="J1350" s="393" t="str">
        <f t="shared" si="100"/>
        <v/>
      </c>
      <c r="K1350" s="393" t="str">
        <f t="shared" si="101"/>
        <v/>
      </c>
    </row>
    <row r="1351" spans="8:11" x14ac:dyDescent="0.25">
      <c r="H1351" s="393" t="str">
        <f t="shared" si="98"/>
        <v/>
      </c>
      <c r="I1351" s="393" t="str">
        <f t="shared" si="99"/>
        <v/>
      </c>
      <c r="J1351" s="393" t="str">
        <f t="shared" si="100"/>
        <v/>
      </c>
      <c r="K1351" s="393" t="str">
        <f t="shared" si="101"/>
        <v/>
      </c>
    </row>
    <row r="1352" spans="8:11" x14ac:dyDescent="0.25">
      <c r="H1352" s="393" t="str">
        <f t="shared" si="98"/>
        <v/>
      </c>
      <c r="I1352" s="393" t="str">
        <f t="shared" si="99"/>
        <v/>
      </c>
      <c r="J1352" s="393" t="str">
        <f t="shared" si="100"/>
        <v/>
      </c>
      <c r="K1352" s="393" t="str">
        <f t="shared" si="101"/>
        <v/>
      </c>
    </row>
    <row r="1353" spans="8:11" x14ac:dyDescent="0.25">
      <c r="H1353" s="393" t="str">
        <f t="shared" si="98"/>
        <v/>
      </c>
      <c r="I1353" s="393" t="str">
        <f t="shared" si="99"/>
        <v/>
      </c>
      <c r="J1353" s="393" t="str">
        <f t="shared" si="100"/>
        <v/>
      </c>
      <c r="K1353" s="393" t="str">
        <f t="shared" si="101"/>
        <v/>
      </c>
    </row>
    <row r="1354" spans="8:11" x14ac:dyDescent="0.25">
      <c r="H1354" s="393" t="str">
        <f t="shared" si="98"/>
        <v/>
      </c>
      <c r="I1354" s="393" t="str">
        <f t="shared" si="99"/>
        <v/>
      </c>
      <c r="J1354" s="393" t="str">
        <f t="shared" si="100"/>
        <v/>
      </c>
      <c r="K1354" s="393" t="str">
        <f t="shared" si="101"/>
        <v/>
      </c>
    </row>
    <row r="1355" spans="8:11" x14ac:dyDescent="0.25">
      <c r="H1355" s="393" t="str">
        <f t="shared" si="98"/>
        <v/>
      </c>
      <c r="I1355" s="393" t="str">
        <f t="shared" si="99"/>
        <v/>
      </c>
      <c r="J1355" s="393" t="str">
        <f t="shared" si="100"/>
        <v/>
      </c>
      <c r="K1355" s="393" t="str">
        <f t="shared" si="101"/>
        <v/>
      </c>
    </row>
    <row r="1356" spans="8:11" x14ac:dyDescent="0.25">
      <c r="H1356" s="393" t="str">
        <f t="shared" si="98"/>
        <v/>
      </c>
      <c r="I1356" s="393" t="str">
        <f t="shared" si="99"/>
        <v/>
      </c>
      <c r="J1356" s="393" t="str">
        <f t="shared" si="100"/>
        <v/>
      </c>
      <c r="K1356" s="393" t="str">
        <f t="shared" si="101"/>
        <v/>
      </c>
    </row>
    <row r="1357" spans="8:11" x14ac:dyDescent="0.25">
      <c r="H1357" s="393" t="str">
        <f t="shared" si="98"/>
        <v/>
      </c>
      <c r="I1357" s="393" t="str">
        <f t="shared" si="99"/>
        <v/>
      </c>
      <c r="J1357" s="393" t="str">
        <f t="shared" si="100"/>
        <v/>
      </c>
      <c r="K1357" s="393" t="str">
        <f t="shared" si="101"/>
        <v/>
      </c>
    </row>
    <row r="1358" spans="8:11" x14ac:dyDescent="0.25">
      <c r="H1358" s="393" t="str">
        <f t="shared" si="98"/>
        <v/>
      </c>
      <c r="I1358" s="393" t="str">
        <f t="shared" si="99"/>
        <v/>
      </c>
      <c r="J1358" s="393" t="str">
        <f t="shared" si="100"/>
        <v/>
      </c>
      <c r="K1358" s="393" t="str">
        <f t="shared" si="101"/>
        <v/>
      </c>
    </row>
    <row r="1359" spans="8:11" x14ac:dyDescent="0.25">
      <c r="H1359" s="393" t="str">
        <f t="shared" si="98"/>
        <v/>
      </c>
      <c r="I1359" s="393" t="str">
        <f t="shared" si="99"/>
        <v/>
      </c>
      <c r="J1359" s="393" t="str">
        <f t="shared" si="100"/>
        <v/>
      </c>
      <c r="K1359" s="393" t="str">
        <f t="shared" si="101"/>
        <v/>
      </c>
    </row>
    <row r="1360" spans="8:11" x14ac:dyDescent="0.25">
      <c r="H1360" s="393" t="str">
        <f t="shared" si="98"/>
        <v/>
      </c>
      <c r="I1360" s="393" t="str">
        <f t="shared" si="99"/>
        <v/>
      </c>
      <c r="J1360" s="393" t="str">
        <f t="shared" si="100"/>
        <v/>
      </c>
      <c r="K1360" s="393" t="str">
        <f t="shared" si="101"/>
        <v/>
      </c>
    </row>
    <row r="1361" spans="8:11" x14ac:dyDescent="0.25">
      <c r="H1361" s="393" t="str">
        <f t="shared" si="98"/>
        <v/>
      </c>
      <c r="I1361" s="393" t="str">
        <f t="shared" si="99"/>
        <v/>
      </c>
      <c r="J1361" s="393" t="str">
        <f t="shared" si="100"/>
        <v/>
      </c>
      <c r="K1361" s="393" t="str">
        <f t="shared" si="101"/>
        <v/>
      </c>
    </row>
    <row r="1362" spans="8:11" x14ac:dyDescent="0.25">
      <c r="H1362" s="393" t="str">
        <f t="shared" si="98"/>
        <v/>
      </c>
      <c r="I1362" s="393" t="str">
        <f t="shared" si="99"/>
        <v/>
      </c>
      <c r="J1362" s="393" t="str">
        <f t="shared" si="100"/>
        <v/>
      </c>
      <c r="K1362" s="393" t="str">
        <f t="shared" si="101"/>
        <v/>
      </c>
    </row>
    <row r="1363" spans="8:11" x14ac:dyDescent="0.25">
      <c r="H1363" s="393" t="str">
        <f t="shared" si="98"/>
        <v/>
      </c>
      <c r="I1363" s="393" t="str">
        <f t="shared" si="99"/>
        <v/>
      </c>
      <c r="J1363" s="393" t="str">
        <f t="shared" si="100"/>
        <v/>
      </c>
      <c r="K1363" s="393" t="str">
        <f t="shared" si="101"/>
        <v/>
      </c>
    </row>
    <row r="1364" spans="8:11" x14ac:dyDescent="0.25">
      <c r="H1364" s="393" t="str">
        <f t="shared" si="98"/>
        <v/>
      </c>
      <c r="I1364" s="393" t="str">
        <f t="shared" si="99"/>
        <v/>
      </c>
      <c r="J1364" s="393" t="str">
        <f t="shared" si="100"/>
        <v/>
      </c>
      <c r="K1364" s="393" t="str">
        <f t="shared" si="101"/>
        <v/>
      </c>
    </row>
    <row r="1365" spans="8:11" x14ac:dyDescent="0.25">
      <c r="H1365" s="393" t="str">
        <f t="shared" si="98"/>
        <v/>
      </c>
      <c r="I1365" s="393" t="str">
        <f t="shared" si="99"/>
        <v/>
      </c>
      <c r="J1365" s="393" t="str">
        <f t="shared" si="100"/>
        <v/>
      </c>
      <c r="K1365" s="393" t="str">
        <f t="shared" si="101"/>
        <v/>
      </c>
    </row>
    <row r="1366" spans="8:11" x14ac:dyDescent="0.25">
      <c r="H1366" s="393" t="str">
        <f t="shared" si="98"/>
        <v/>
      </c>
      <c r="I1366" s="393" t="str">
        <f t="shared" si="99"/>
        <v/>
      </c>
      <c r="J1366" s="393" t="str">
        <f t="shared" si="100"/>
        <v/>
      </c>
      <c r="K1366" s="393" t="str">
        <f t="shared" si="101"/>
        <v/>
      </c>
    </row>
    <row r="1367" spans="8:11" x14ac:dyDescent="0.25">
      <c r="H1367" s="393" t="str">
        <f t="shared" si="98"/>
        <v/>
      </c>
      <c r="I1367" s="393" t="str">
        <f t="shared" si="99"/>
        <v/>
      </c>
      <c r="J1367" s="393" t="str">
        <f t="shared" si="100"/>
        <v/>
      </c>
      <c r="K1367" s="393" t="str">
        <f t="shared" si="101"/>
        <v/>
      </c>
    </row>
    <row r="1368" spans="8:11" x14ac:dyDescent="0.25">
      <c r="H1368" s="393" t="str">
        <f t="shared" si="98"/>
        <v/>
      </c>
      <c r="I1368" s="393" t="str">
        <f t="shared" si="99"/>
        <v/>
      </c>
      <c r="J1368" s="393" t="str">
        <f t="shared" si="100"/>
        <v/>
      </c>
      <c r="K1368" s="393" t="str">
        <f t="shared" si="101"/>
        <v/>
      </c>
    </row>
    <row r="1369" spans="8:11" x14ac:dyDescent="0.25">
      <c r="H1369" s="393" t="str">
        <f t="shared" si="98"/>
        <v/>
      </c>
      <c r="I1369" s="393" t="str">
        <f t="shared" si="99"/>
        <v/>
      </c>
      <c r="J1369" s="393" t="str">
        <f t="shared" si="100"/>
        <v/>
      </c>
      <c r="K1369" s="393" t="str">
        <f t="shared" si="101"/>
        <v/>
      </c>
    </row>
    <row r="1370" spans="8:11" x14ac:dyDescent="0.25">
      <c r="H1370" s="393" t="str">
        <f t="shared" si="98"/>
        <v/>
      </c>
      <c r="I1370" s="393" t="str">
        <f t="shared" si="99"/>
        <v/>
      </c>
      <c r="J1370" s="393" t="str">
        <f t="shared" si="100"/>
        <v/>
      </c>
      <c r="K1370" s="393" t="str">
        <f t="shared" si="101"/>
        <v/>
      </c>
    </row>
    <row r="1371" spans="8:11" x14ac:dyDescent="0.25">
      <c r="H1371" s="393" t="str">
        <f t="shared" si="98"/>
        <v/>
      </c>
      <c r="I1371" s="393" t="str">
        <f t="shared" si="99"/>
        <v/>
      </c>
      <c r="J1371" s="393" t="str">
        <f t="shared" si="100"/>
        <v/>
      </c>
      <c r="K1371" s="393" t="str">
        <f t="shared" si="101"/>
        <v/>
      </c>
    </row>
    <row r="1372" spans="8:11" x14ac:dyDescent="0.25">
      <c r="H1372" s="393" t="str">
        <f t="shared" si="98"/>
        <v/>
      </c>
      <c r="I1372" s="393" t="str">
        <f t="shared" si="99"/>
        <v/>
      </c>
      <c r="J1372" s="393" t="str">
        <f t="shared" si="100"/>
        <v/>
      </c>
      <c r="K1372" s="393" t="str">
        <f t="shared" si="101"/>
        <v/>
      </c>
    </row>
    <row r="1373" spans="8:11" x14ac:dyDescent="0.25">
      <c r="H1373" s="393" t="str">
        <f t="shared" si="98"/>
        <v/>
      </c>
      <c r="I1373" s="393" t="str">
        <f t="shared" si="99"/>
        <v/>
      </c>
      <c r="J1373" s="393" t="str">
        <f t="shared" si="100"/>
        <v/>
      </c>
      <c r="K1373" s="393" t="str">
        <f t="shared" si="101"/>
        <v/>
      </c>
    </row>
    <row r="1374" spans="8:11" x14ac:dyDescent="0.25">
      <c r="H1374" s="393" t="str">
        <f t="shared" si="98"/>
        <v/>
      </c>
      <c r="I1374" s="393" t="str">
        <f t="shared" si="99"/>
        <v/>
      </c>
      <c r="J1374" s="393" t="str">
        <f t="shared" si="100"/>
        <v/>
      </c>
      <c r="K1374" s="393" t="str">
        <f t="shared" si="101"/>
        <v/>
      </c>
    </row>
    <row r="1375" spans="8:11" x14ac:dyDescent="0.25">
      <c r="H1375" s="393" t="str">
        <f t="shared" si="98"/>
        <v/>
      </c>
      <c r="I1375" s="393" t="str">
        <f t="shared" si="99"/>
        <v/>
      </c>
      <c r="J1375" s="393" t="str">
        <f t="shared" si="100"/>
        <v/>
      </c>
      <c r="K1375" s="393" t="str">
        <f t="shared" si="101"/>
        <v/>
      </c>
    </row>
    <row r="1376" spans="8:11" x14ac:dyDescent="0.25">
      <c r="H1376" s="393" t="str">
        <f t="shared" si="98"/>
        <v/>
      </c>
      <c r="I1376" s="393" t="str">
        <f t="shared" si="99"/>
        <v/>
      </c>
      <c r="J1376" s="393" t="str">
        <f t="shared" si="100"/>
        <v/>
      </c>
      <c r="K1376" s="393" t="str">
        <f t="shared" si="101"/>
        <v/>
      </c>
    </row>
    <row r="1377" spans="8:11" x14ac:dyDescent="0.25">
      <c r="H1377" s="393" t="str">
        <f t="shared" si="98"/>
        <v/>
      </c>
      <c r="I1377" s="393" t="str">
        <f t="shared" si="99"/>
        <v/>
      </c>
      <c r="J1377" s="393" t="str">
        <f t="shared" si="100"/>
        <v/>
      </c>
      <c r="K1377" s="393" t="str">
        <f t="shared" si="101"/>
        <v/>
      </c>
    </row>
    <row r="1378" spans="8:11" x14ac:dyDescent="0.25">
      <c r="H1378" s="393" t="str">
        <f t="shared" si="98"/>
        <v/>
      </c>
      <c r="I1378" s="393" t="str">
        <f t="shared" si="99"/>
        <v/>
      </c>
      <c r="J1378" s="393" t="str">
        <f t="shared" si="100"/>
        <v/>
      </c>
      <c r="K1378" s="393" t="str">
        <f t="shared" si="101"/>
        <v/>
      </c>
    </row>
    <row r="1379" spans="8:11" x14ac:dyDescent="0.25">
      <c r="H1379" s="393" t="str">
        <f t="shared" si="98"/>
        <v/>
      </c>
      <c r="I1379" s="393" t="str">
        <f t="shared" si="99"/>
        <v/>
      </c>
      <c r="J1379" s="393" t="str">
        <f t="shared" si="100"/>
        <v/>
      </c>
      <c r="K1379" s="393" t="str">
        <f t="shared" si="101"/>
        <v/>
      </c>
    </row>
    <row r="1380" spans="8:11" x14ac:dyDescent="0.25">
      <c r="H1380" s="393" t="str">
        <f t="shared" si="98"/>
        <v/>
      </c>
      <c r="I1380" s="393" t="str">
        <f t="shared" si="99"/>
        <v/>
      </c>
      <c r="J1380" s="393" t="str">
        <f t="shared" si="100"/>
        <v/>
      </c>
      <c r="K1380" s="393" t="str">
        <f t="shared" si="101"/>
        <v/>
      </c>
    </row>
    <row r="1381" spans="8:11" x14ac:dyDescent="0.25">
      <c r="H1381" s="393" t="str">
        <f t="shared" si="98"/>
        <v/>
      </c>
      <c r="I1381" s="393" t="str">
        <f t="shared" si="99"/>
        <v/>
      </c>
      <c r="J1381" s="393" t="str">
        <f t="shared" si="100"/>
        <v/>
      </c>
      <c r="K1381" s="393" t="str">
        <f t="shared" si="101"/>
        <v/>
      </c>
    </row>
    <row r="1382" spans="8:11" x14ac:dyDescent="0.25">
      <c r="H1382" s="393" t="str">
        <f t="shared" si="98"/>
        <v/>
      </c>
      <c r="I1382" s="393" t="str">
        <f t="shared" si="99"/>
        <v/>
      </c>
      <c r="J1382" s="393" t="str">
        <f t="shared" si="100"/>
        <v/>
      </c>
      <c r="K1382" s="393" t="str">
        <f t="shared" si="101"/>
        <v/>
      </c>
    </row>
    <row r="1383" spans="8:11" x14ac:dyDescent="0.25">
      <c r="H1383" s="393" t="str">
        <f t="shared" si="98"/>
        <v/>
      </c>
      <c r="I1383" s="393" t="str">
        <f t="shared" si="99"/>
        <v/>
      </c>
      <c r="J1383" s="393" t="str">
        <f t="shared" si="100"/>
        <v/>
      </c>
      <c r="K1383" s="393" t="str">
        <f t="shared" si="101"/>
        <v/>
      </c>
    </row>
    <row r="1384" spans="8:11" x14ac:dyDescent="0.25">
      <c r="H1384" s="393" t="str">
        <f t="shared" si="98"/>
        <v/>
      </c>
      <c r="I1384" s="393" t="str">
        <f t="shared" si="99"/>
        <v/>
      </c>
      <c r="J1384" s="393" t="str">
        <f t="shared" si="100"/>
        <v/>
      </c>
      <c r="K1384" s="393" t="str">
        <f t="shared" si="101"/>
        <v/>
      </c>
    </row>
    <row r="1385" spans="8:11" x14ac:dyDescent="0.25">
      <c r="H1385" s="393" t="str">
        <f t="shared" ref="H1385:H1448" si="102">IF($C407="","",ROUND(($B$2*$F407*($B$5/1000))/$B$6,2))</f>
        <v/>
      </c>
      <c r="I1385" s="393" t="str">
        <f t="shared" ref="I1385:I1448" si="103">IF($C407="","",ROUND(($B$3*$F407*($B$5/1000))/$B$6,2))</f>
        <v/>
      </c>
      <c r="J1385" s="393" t="str">
        <f t="shared" ref="J1385:J1448" si="104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05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02"/>
        <v/>
      </c>
      <c r="I1386" s="393" t="str">
        <f t="shared" si="103"/>
        <v/>
      </c>
      <c r="J1386" s="393" t="str">
        <f t="shared" si="104"/>
        <v/>
      </c>
      <c r="K1386" s="393" t="str">
        <f t="shared" si="105"/>
        <v/>
      </c>
    </row>
    <row r="1387" spans="8:11" x14ac:dyDescent="0.25">
      <c r="H1387" s="393" t="str">
        <f t="shared" si="102"/>
        <v/>
      </c>
      <c r="I1387" s="393" t="str">
        <f t="shared" si="103"/>
        <v/>
      </c>
      <c r="J1387" s="393" t="str">
        <f t="shared" si="104"/>
        <v/>
      </c>
      <c r="K1387" s="393" t="str">
        <f t="shared" si="105"/>
        <v/>
      </c>
    </row>
    <row r="1388" spans="8:11" x14ac:dyDescent="0.25">
      <c r="H1388" s="393" t="str">
        <f t="shared" si="102"/>
        <v/>
      </c>
      <c r="I1388" s="393" t="str">
        <f t="shared" si="103"/>
        <v/>
      </c>
      <c r="J1388" s="393" t="str">
        <f t="shared" si="104"/>
        <v/>
      </c>
      <c r="K1388" s="393" t="str">
        <f t="shared" si="105"/>
        <v/>
      </c>
    </row>
    <row r="1389" spans="8:11" x14ac:dyDescent="0.25">
      <c r="H1389" s="393" t="str">
        <f t="shared" si="102"/>
        <v/>
      </c>
      <c r="I1389" s="393" t="str">
        <f t="shared" si="103"/>
        <v/>
      </c>
      <c r="J1389" s="393" t="str">
        <f t="shared" si="104"/>
        <v/>
      </c>
      <c r="K1389" s="393" t="str">
        <f t="shared" si="105"/>
        <v/>
      </c>
    </row>
    <row r="1390" spans="8:11" x14ac:dyDescent="0.25">
      <c r="H1390" s="393" t="str">
        <f t="shared" si="102"/>
        <v/>
      </c>
      <c r="I1390" s="393" t="str">
        <f t="shared" si="103"/>
        <v/>
      </c>
      <c r="J1390" s="393" t="str">
        <f t="shared" si="104"/>
        <v/>
      </c>
      <c r="K1390" s="393" t="str">
        <f t="shared" si="105"/>
        <v/>
      </c>
    </row>
    <row r="1391" spans="8:11" x14ac:dyDescent="0.25">
      <c r="H1391" s="393" t="str">
        <f t="shared" si="102"/>
        <v/>
      </c>
      <c r="I1391" s="393" t="str">
        <f t="shared" si="103"/>
        <v/>
      </c>
      <c r="J1391" s="393" t="str">
        <f t="shared" si="104"/>
        <v/>
      </c>
      <c r="K1391" s="393" t="str">
        <f t="shared" si="105"/>
        <v/>
      </c>
    </row>
    <row r="1392" spans="8:11" x14ac:dyDescent="0.25">
      <c r="H1392" s="393" t="str">
        <f t="shared" si="102"/>
        <v/>
      </c>
      <c r="I1392" s="393" t="str">
        <f t="shared" si="103"/>
        <v/>
      </c>
      <c r="J1392" s="393" t="str">
        <f t="shared" si="104"/>
        <v/>
      </c>
      <c r="K1392" s="393" t="str">
        <f t="shared" si="105"/>
        <v/>
      </c>
    </row>
    <row r="1393" spans="8:11" x14ac:dyDescent="0.25">
      <c r="H1393" s="393" t="str">
        <f t="shared" si="102"/>
        <v/>
      </c>
      <c r="I1393" s="393" t="str">
        <f t="shared" si="103"/>
        <v/>
      </c>
      <c r="J1393" s="393" t="str">
        <f t="shared" si="104"/>
        <v/>
      </c>
      <c r="K1393" s="393" t="str">
        <f t="shared" si="105"/>
        <v/>
      </c>
    </row>
    <row r="1394" spans="8:11" x14ac:dyDescent="0.25">
      <c r="H1394" s="393" t="str">
        <f t="shared" si="102"/>
        <v/>
      </c>
      <c r="I1394" s="393" t="str">
        <f t="shared" si="103"/>
        <v/>
      </c>
      <c r="J1394" s="393" t="str">
        <f t="shared" si="104"/>
        <v/>
      </c>
      <c r="K1394" s="393" t="str">
        <f t="shared" si="105"/>
        <v/>
      </c>
    </row>
    <row r="1395" spans="8:11" x14ac:dyDescent="0.25">
      <c r="H1395" s="393" t="str">
        <f t="shared" si="102"/>
        <v/>
      </c>
      <c r="I1395" s="393" t="str">
        <f t="shared" si="103"/>
        <v/>
      </c>
      <c r="J1395" s="393" t="str">
        <f t="shared" si="104"/>
        <v/>
      </c>
      <c r="K1395" s="393" t="str">
        <f t="shared" si="105"/>
        <v/>
      </c>
    </row>
    <row r="1396" spans="8:11" x14ac:dyDescent="0.25">
      <c r="H1396" s="393" t="str">
        <f t="shared" si="102"/>
        <v/>
      </c>
      <c r="I1396" s="393" t="str">
        <f t="shared" si="103"/>
        <v/>
      </c>
      <c r="J1396" s="393" t="str">
        <f t="shared" si="104"/>
        <v/>
      </c>
      <c r="K1396" s="393" t="str">
        <f t="shared" si="105"/>
        <v/>
      </c>
    </row>
    <row r="1397" spans="8:11" x14ac:dyDescent="0.25">
      <c r="H1397" s="393" t="str">
        <f t="shared" si="102"/>
        <v/>
      </c>
      <c r="I1397" s="393" t="str">
        <f t="shared" si="103"/>
        <v/>
      </c>
      <c r="J1397" s="393" t="str">
        <f t="shared" si="104"/>
        <v/>
      </c>
      <c r="K1397" s="393" t="str">
        <f t="shared" si="105"/>
        <v/>
      </c>
    </row>
    <row r="1398" spans="8:11" x14ac:dyDescent="0.25">
      <c r="H1398" s="393" t="str">
        <f t="shared" si="102"/>
        <v/>
      </c>
      <c r="I1398" s="393" t="str">
        <f t="shared" si="103"/>
        <v/>
      </c>
      <c r="J1398" s="393" t="str">
        <f t="shared" si="104"/>
        <v/>
      </c>
      <c r="K1398" s="393" t="str">
        <f t="shared" si="105"/>
        <v/>
      </c>
    </row>
    <row r="1399" spans="8:11" x14ac:dyDescent="0.25">
      <c r="H1399" s="393" t="str">
        <f t="shared" si="102"/>
        <v/>
      </c>
      <c r="I1399" s="393" t="str">
        <f t="shared" si="103"/>
        <v/>
      </c>
      <c r="J1399" s="393" t="str">
        <f t="shared" si="104"/>
        <v/>
      </c>
      <c r="K1399" s="393" t="str">
        <f t="shared" si="105"/>
        <v/>
      </c>
    </row>
    <row r="1400" spans="8:11" x14ac:dyDescent="0.25">
      <c r="H1400" s="393" t="str">
        <f t="shared" si="102"/>
        <v/>
      </c>
      <c r="I1400" s="393" t="str">
        <f t="shared" si="103"/>
        <v/>
      </c>
      <c r="J1400" s="393" t="str">
        <f t="shared" si="104"/>
        <v/>
      </c>
      <c r="K1400" s="393" t="str">
        <f t="shared" si="105"/>
        <v/>
      </c>
    </row>
    <row r="1401" spans="8:11" x14ac:dyDescent="0.25">
      <c r="H1401" s="393" t="str">
        <f t="shared" si="102"/>
        <v/>
      </c>
      <c r="I1401" s="393" t="str">
        <f t="shared" si="103"/>
        <v/>
      </c>
      <c r="J1401" s="393" t="str">
        <f t="shared" si="104"/>
        <v/>
      </c>
      <c r="K1401" s="393" t="str">
        <f t="shared" si="105"/>
        <v/>
      </c>
    </row>
    <row r="1402" spans="8:11" x14ac:dyDescent="0.25">
      <c r="H1402" s="393" t="str">
        <f t="shared" si="102"/>
        <v/>
      </c>
      <c r="I1402" s="393" t="str">
        <f t="shared" si="103"/>
        <v/>
      </c>
      <c r="J1402" s="393" t="str">
        <f t="shared" si="104"/>
        <v/>
      </c>
      <c r="K1402" s="393" t="str">
        <f t="shared" si="105"/>
        <v/>
      </c>
    </row>
    <row r="1403" spans="8:11" x14ac:dyDescent="0.25">
      <c r="H1403" s="393" t="str">
        <f t="shared" si="102"/>
        <v/>
      </c>
      <c r="I1403" s="393" t="str">
        <f t="shared" si="103"/>
        <v/>
      </c>
      <c r="J1403" s="393" t="str">
        <f t="shared" si="104"/>
        <v/>
      </c>
      <c r="K1403" s="393" t="str">
        <f t="shared" si="105"/>
        <v/>
      </c>
    </row>
    <row r="1404" spans="8:11" x14ac:dyDescent="0.25">
      <c r="H1404" s="393" t="str">
        <f t="shared" si="102"/>
        <v/>
      </c>
      <c r="I1404" s="393" t="str">
        <f t="shared" si="103"/>
        <v/>
      </c>
      <c r="J1404" s="393" t="str">
        <f t="shared" si="104"/>
        <v/>
      </c>
      <c r="K1404" s="393" t="str">
        <f t="shared" si="105"/>
        <v/>
      </c>
    </row>
    <row r="1405" spans="8:11" x14ac:dyDescent="0.25">
      <c r="H1405" s="393" t="str">
        <f t="shared" si="102"/>
        <v/>
      </c>
      <c r="I1405" s="393" t="str">
        <f t="shared" si="103"/>
        <v/>
      </c>
      <c r="J1405" s="393" t="str">
        <f t="shared" si="104"/>
        <v/>
      </c>
      <c r="K1405" s="393" t="str">
        <f t="shared" si="105"/>
        <v/>
      </c>
    </row>
    <row r="1406" spans="8:11" x14ac:dyDescent="0.25">
      <c r="H1406" s="393" t="str">
        <f t="shared" si="102"/>
        <v/>
      </c>
      <c r="I1406" s="393" t="str">
        <f t="shared" si="103"/>
        <v/>
      </c>
      <c r="J1406" s="393" t="str">
        <f t="shared" si="104"/>
        <v/>
      </c>
      <c r="K1406" s="393" t="str">
        <f t="shared" si="105"/>
        <v/>
      </c>
    </row>
    <row r="1407" spans="8:11" x14ac:dyDescent="0.25">
      <c r="H1407" s="393" t="str">
        <f t="shared" si="102"/>
        <v/>
      </c>
      <c r="I1407" s="393" t="str">
        <f t="shared" si="103"/>
        <v/>
      </c>
      <c r="J1407" s="393" t="str">
        <f t="shared" si="104"/>
        <v/>
      </c>
      <c r="K1407" s="393" t="str">
        <f t="shared" si="105"/>
        <v/>
      </c>
    </row>
    <row r="1408" spans="8:11" x14ac:dyDescent="0.25">
      <c r="H1408" s="393" t="str">
        <f t="shared" si="102"/>
        <v/>
      </c>
      <c r="I1408" s="393" t="str">
        <f t="shared" si="103"/>
        <v/>
      </c>
      <c r="J1408" s="393" t="str">
        <f t="shared" si="104"/>
        <v/>
      </c>
      <c r="K1408" s="393" t="str">
        <f t="shared" si="105"/>
        <v/>
      </c>
    </row>
    <row r="1409" spans="8:11" x14ac:dyDescent="0.25">
      <c r="H1409" s="393" t="str">
        <f t="shared" si="102"/>
        <v/>
      </c>
      <c r="I1409" s="393" t="str">
        <f t="shared" si="103"/>
        <v/>
      </c>
      <c r="J1409" s="393" t="str">
        <f t="shared" si="104"/>
        <v/>
      </c>
      <c r="K1409" s="393" t="str">
        <f t="shared" si="105"/>
        <v/>
      </c>
    </row>
    <row r="1410" spans="8:11" x14ac:dyDescent="0.25">
      <c r="H1410" s="393" t="str">
        <f t="shared" si="102"/>
        <v/>
      </c>
      <c r="I1410" s="393" t="str">
        <f t="shared" si="103"/>
        <v/>
      </c>
      <c r="J1410" s="393" t="str">
        <f t="shared" si="104"/>
        <v/>
      </c>
      <c r="K1410" s="393" t="str">
        <f t="shared" si="105"/>
        <v/>
      </c>
    </row>
    <row r="1411" spans="8:11" x14ac:dyDescent="0.25">
      <c r="H1411" s="393" t="str">
        <f t="shared" si="102"/>
        <v/>
      </c>
      <c r="I1411" s="393" t="str">
        <f t="shared" si="103"/>
        <v/>
      </c>
      <c r="J1411" s="393" t="str">
        <f t="shared" si="104"/>
        <v/>
      </c>
      <c r="K1411" s="393" t="str">
        <f t="shared" si="105"/>
        <v/>
      </c>
    </row>
    <row r="1412" spans="8:11" x14ac:dyDescent="0.25">
      <c r="H1412" s="393" t="str">
        <f t="shared" si="102"/>
        <v/>
      </c>
      <c r="I1412" s="393" t="str">
        <f t="shared" si="103"/>
        <v/>
      </c>
      <c r="J1412" s="393" t="str">
        <f t="shared" si="104"/>
        <v/>
      </c>
      <c r="K1412" s="393" t="str">
        <f t="shared" si="105"/>
        <v/>
      </c>
    </row>
    <row r="1413" spans="8:11" x14ac:dyDescent="0.25">
      <c r="H1413" s="393" t="str">
        <f t="shared" si="102"/>
        <v/>
      </c>
      <c r="I1413" s="393" t="str">
        <f t="shared" si="103"/>
        <v/>
      </c>
      <c r="J1413" s="393" t="str">
        <f t="shared" si="104"/>
        <v/>
      </c>
      <c r="K1413" s="393" t="str">
        <f t="shared" si="105"/>
        <v/>
      </c>
    </row>
    <row r="1414" spans="8:11" x14ac:dyDescent="0.25">
      <c r="H1414" s="393" t="str">
        <f t="shared" si="102"/>
        <v/>
      </c>
      <c r="I1414" s="393" t="str">
        <f t="shared" si="103"/>
        <v/>
      </c>
      <c r="J1414" s="393" t="str">
        <f t="shared" si="104"/>
        <v/>
      </c>
      <c r="K1414" s="393" t="str">
        <f t="shared" si="105"/>
        <v/>
      </c>
    </row>
    <row r="1415" spans="8:11" x14ac:dyDescent="0.25">
      <c r="H1415" s="393" t="str">
        <f t="shared" si="102"/>
        <v/>
      </c>
      <c r="I1415" s="393" t="str">
        <f t="shared" si="103"/>
        <v/>
      </c>
      <c r="J1415" s="393" t="str">
        <f t="shared" si="104"/>
        <v/>
      </c>
      <c r="K1415" s="393" t="str">
        <f t="shared" si="105"/>
        <v/>
      </c>
    </row>
    <row r="1416" spans="8:11" x14ac:dyDescent="0.25">
      <c r="H1416" s="393" t="str">
        <f t="shared" si="102"/>
        <v/>
      </c>
      <c r="I1416" s="393" t="str">
        <f t="shared" si="103"/>
        <v/>
      </c>
      <c r="J1416" s="393" t="str">
        <f t="shared" si="104"/>
        <v/>
      </c>
      <c r="K1416" s="393" t="str">
        <f t="shared" si="105"/>
        <v/>
      </c>
    </row>
    <row r="1417" spans="8:11" x14ac:dyDescent="0.25">
      <c r="H1417" s="393" t="str">
        <f t="shared" si="102"/>
        <v/>
      </c>
      <c r="I1417" s="393" t="str">
        <f t="shared" si="103"/>
        <v/>
      </c>
      <c r="J1417" s="393" t="str">
        <f t="shared" si="104"/>
        <v/>
      </c>
      <c r="K1417" s="393" t="str">
        <f t="shared" si="105"/>
        <v/>
      </c>
    </row>
    <row r="1418" spans="8:11" x14ac:dyDescent="0.25">
      <c r="H1418" s="393" t="str">
        <f t="shared" si="102"/>
        <v/>
      </c>
      <c r="I1418" s="393" t="str">
        <f t="shared" si="103"/>
        <v/>
      </c>
      <c r="J1418" s="393" t="str">
        <f t="shared" si="104"/>
        <v/>
      </c>
      <c r="K1418" s="393" t="str">
        <f t="shared" si="105"/>
        <v/>
      </c>
    </row>
    <row r="1419" spans="8:11" x14ac:dyDescent="0.25">
      <c r="H1419" s="393" t="str">
        <f t="shared" si="102"/>
        <v/>
      </c>
      <c r="I1419" s="393" t="str">
        <f t="shared" si="103"/>
        <v/>
      </c>
      <c r="J1419" s="393" t="str">
        <f t="shared" si="104"/>
        <v/>
      </c>
      <c r="K1419" s="393" t="str">
        <f t="shared" si="105"/>
        <v/>
      </c>
    </row>
    <row r="1420" spans="8:11" x14ac:dyDescent="0.25">
      <c r="H1420" s="393" t="str">
        <f t="shared" si="102"/>
        <v/>
      </c>
      <c r="I1420" s="393" t="str">
        <f t="shared" si="103"/>
        <v/>
      </c>
      <c r="J1420" s="393" t="str">
        <f t="shared" si="104"/>
        <v/>
      </c>
      <c r="K1420" s="393" t="str">
        <f t="shared" si="105"/>
        <v/>
      </c>
    </row>
    <row r="1421" spans="8:11" x14ac:dyDescent="0.25">
      <c r="H1421" s="393" t="str">
        <f t="shared" si="102"/>
        <v/>
      </c>
      <c r="I1421" s="393" t="str">
        <f t="shared" si="103"/>
        <v/>
      </c>
      <c r="J1421" s="393" t="str">
        <f t="shared" si="104"/>
        <v/>
      </c>
      <c r="K1421" s="393" t="str">
        <f t="shared" si="105"/>
        <v/>
      </c>
    </row>
    <row r="1422" spans="8:11" x14ac:dyDescent="0.25">
      <c r="H1422" s="393" t="str">
        <f t="shared" si="102"/>
        <v/>
      </c>
      <c r="I1422" s="393" t="str">
        <f t="shared" si="103"/>
        <v/>
      </c>
      <c r="J1422" s="393" t="str">
        <f t="shared" si="104"/>
        <v/>
      </c>
      <c r="K1422" s="393" t="str">
        <f t="shared" si="105"/>
        <v/>
      </c>
    </row>
    <row r="1423" spans="8:11" x14ac:dyDescent="0.25">
      <c r="H1423" s="393" t="str">
        <f t="shared" si="102"/>
        <v/>
      </c>
      <c r="I1423" s="393" t="str">
        <f t="shared" si="103"/>
        <v/>
      </c>
      <c r="J1423" s="393" t="str">
        <f t="shared" si="104"/>
        <v/>
      </c>
      <c r="K1423" s="393" t="str">
        <f t="shared" si="105"/>
        <v/>
      </c>
    </row>
    <row r="1424" spans="8:11" x14ac:dyDescent="0.25">
      <c r="H1424" s="393" t="str">
        <f t="shared" si="102"/>
        <v/>
      </c>
      <c r="I1424" s="393" t="str">
        <f t="shared" si="103"/>
        <v/>
      </c>
      <c r="J1424" s="393" t="str">
        <f t="shared" si="104"/>
        <v/>
      </c>
      <c r="K1424" s="393" t="str">
        <f t="shared" si="105"/>
        <v/>
      </c>
    </row>
    <row r="1425" spans="8:11" x14ac:dyDescent="0.25">
      <c r="H1425" s="393" t="str">
        <f t="shared" si="102"/>
        <v/>
      </c>
      <c r="I1425" s="393" t="str">
        <f t="shared" si="103"/>
        <v/>
      </c>
      <c r="J1425" s="393" t="str">
        <f t="shared" si="104"/>
        <v/>
      </c>
      <c r="K1425" s="393" t="str">
        <f t="shared" si="105"/>
        <v/>
      </c>
    </row>
    <row r="1426" spans="8:11" x14ac:dyDescent="0.25">
      <c r="H1426" s="393" t="str">
        <f t="shared" si="102"/>
        <v/>
      </c>
      <c r="I1426" s="393" t="str">
        <f t="shared" si="103"/>
        <v/>
      </c>
      <c r="J1426" s="393" t="str">
        <f t="shared" si="104"/>
        <v/>
      </c>
      <c r="K1426" s="393" t="str">
        <f t="shared" si="105"/>
        <v/>
      </c>
    </row>
    <row r="1427" spans="8:11" x14ac:dyDescent="0.25">
      <c r="H1427" s="393" t="str">
        <f t="shared" si="102"/>
        <v/>
      </c>
      <c r="I1427" s="393" t="str">
        <f t="shared" si="103"/>
        <v/>
      </c>
      <c r="J1427" s="393" t="str">
        <f t="shared" si="104"/>
        <v/>
      </c>
      <c r="K1427" s="393" t="str">
        <f t="shared" si="105"/>
        <v/>
      </c>
    </row>
    <row r="1428" spans="8:11" x14ac:dyDescent="0.25">
      <c r="H1428" s="393" t="str">
        <f t="shared" si="102"/>
        <v/>
      </c>
      <c r="I1428" s="393" t="str">
        <f t="shared" si="103"/>
        <v/>
      </c>
      <c r="J1428" s="393" t="str">
        <f t="shared" si="104"/>
        <v/>
      </c>
      <c r="K1428" s="393" t="str">
        <f t="shared" si="105"/>
        <v/>
      </c>
    </row>
    <row r="1429" spans="8:11" x14ac:dyDescent="0.25">
      <c r="H1429" s="393" t="str">
        <f t="shared" si="102"/>
        <v/>
      </c>
      <c r="I1429" s="393" t="str">
        <f t="shared" si="103"/>
        <v/>
      </c>
      <c r="J1429" s="393" t="str">
        <f t="shared" si="104"/>
        <v/>
      </c>
      <c r="K1429" s="393" t="str">
        <f t="shared" si="105"/>
        <v/>
      </c>
    </row>
    <row r="1430" spans="8:11" x14ac:dyDescent="0.25">
      <c r="H1430" s="393" t="str">
        <f t="shared" si="102"/>
        <v/>
      </c>
      <c r="I1430" s="393" t="str">
        <f t="shared" si="103"/>
        <v/>
      </c>
      <c r="J1430" s="393" t="str">
        <f t="shared" si="104"/>
        <v/>
      </c>
      <c r="K1430" s="393" t="str">
        <f t="shared" si="105"/>
        <v/>
      </c>
    </row>
    <row r="1431" spans="8:11" x14ac:dyDescent="0.25">
      <c r="H1431" s="393" t="str">
        <f t="shared" si="102"/>
        <v/>
      </c>
      <c r="I1431" s="393" t="str">
        <f t="shared" si="103"/>
        <v/>
      </c>
      <c r="J1431" s="393" t="str">
        <f t="shared" si="104"/>
        <v/>
      </c>
      <c r="K1431" s="393" t="str">
        <f t="shared" si="105"/>
        <v/>
      </c>
    </row>
    <row r="1432" spans="8:11" x14ac:dyDescent="0.25">
      <c r="H1432" s="393" t="str">
        <f t="shared" si="102"/>
        <v/>
      </c>
      <c r="I1432" s="393" t="str">
        <f t="shared" si="103"/>
        <v/>
      </c>
      <c r="J1432" s="393" t="str">
        <f t="shared" si="104"/>
        <v/>
      </c>
      <c r="K1432" s="393" t="str">
        <f t="shared" si="105"/>
        <v/>
      </c>
    </row>
    <row r="1433" spans="8:11" x14ac:dyDescent="0.25">
      <c r="H1433" s="393" t="str">
        <f t="shared" si="102"/>
        <v/>
      </c>
      <c r="I1433" s="393" t="str">
        <f t="shared" si="103"/>
        <v/>
      </c>
      <c r="J1433" s="393" t="str">
        <f t="shared" si="104"/>
        <v/>
      </c>
      <c r="K1433" s="393" t="str">
        <f t="shared" si="105"/>
        <v/>
      </c>
    </row>
    <row r="1434" spans="8:11" x14ac:dyDescent="0.25">
      <c r="H1434" s="393" t="str">
        <f t="shared" si="102"/>
        <v/>
      </c>
      <c r="I1434" s="393" t="str">
        <f t="shared" si="103"/>
        <v/>
      </c>
      <c r="J1434" s="393" t="str">
        <f t="shared" si="104"/>
        <v/>
      </c>
      <c r="K1434" s="393" t="str">
        <f t="shared" si="105"/>
        <v/>
      </c>
    </row>
    <row r="1435" spans="8:11" x14ac:dyDescent="0.25">
      <c r="H1435" s="393" t="str">
        <f t="shared" si="102"/>
        <v/>
      </c>
      <c r="I1435" s="393" t="str">
        <f t="shared" si="103"/>
        <v/>
      </c>
      <c r="J1435" s="393" t="str">
        <f t="shared" si="104"/>
        <v/>
      </c>
      <c r="K1435" s="393" t="str">
        <f t="shared" si="105"/>
        <v/>
      </c>
    </row>
    <row r="1436" spans="8:11" x14ac:dyDescent="0.25">
      <c r="H1436" s="393" t="str">
        <f t="shared" si="102"/>
        <v/>
      </c>
      <c r="I1436" s="393" t="str">
        <f t="shared" si="103"/>
        <v/>
      </c>
      <c r="J1436" s="393" t="str">
        <f t="shared" si="104"/>
        <v/>
      </c>
      <c r="K1436" s="393" t="str">
        <f t="shared" si="105"/>
        <v/>
      </c>
    </row>
    <row r="1437" spans="8:11" x14ac:dyDescent="0.25">
      <c r="H1437" s="393" t="str">
        <f t="shared" si="102"/>
        <v/>
      </c>
      <c r="I1437" s="393" t="str">
        <f t="shared" si="103"/>
        <v/>
      </c>
      <c r="J1437" s="393" t="str">
        <f t="shared" si="104"/>
        <v/>
      </c>
      <c r="K1437" s="393" t="str">
        <f t="shared" si="105"/>
        <v/>
      </c>
    </row>
    <row r="1438" spans="8:11" x14ac:dyDescent="0.25">
      <c r="H1438" s="393" t="str">
        <f t="shared" si="102"/>
        <v/>
      </c>
      <c r="I1438" s="393" t="str">
        <f t="shared" si="103"/>
        <v/>
      </c>
      <c r="J1438" s="393" t="str">
        <f t="shared" si="104"/>
        <v/>
      </c>
      <c r="K1438" s="393" t="str">
        <f t="shared" si="105"/>
        <v/>
      </c>
    </row>
    <row r="1439" spans="8:11" x14ac:dyDescent="0.25">
      <c r="H1439" s="393" t="str">
        <f t="shared" si="102"/>
        <v/>
      </c>
      <c r="I1439" s="393" t="str">
        <f t="shared" si="103"/>
        <v/>
      </c>
      <c r="J1439" s="393" t="str">
        <f t="shared" si="104"/>
        <v/>
      </c>
      <c r="K1439" s="393" t="str">
        <f t="shared" si="105"/>
        <v/>
      </c>
    </row>
    <row r="1440" spans="8:11" x14ac:dyDescent="0.25">
      <c r="H1440" s="393" t="str">
        <f t="shared" si="102"/>
        <v/>
      </c>
      <c r="I1440" s="393" t="str">
        <f t="shared" si="103"/>
        <v/>
      </c>
      <c r="J1440" s="393" t="str">
        <f t="shared" si="104"/>
        <v/>
      </c>
      <c r="K1440" s="393" t="str">
        <f t="shared" si="105"/>
        <v/>
      </c>
    </row>
    <row r="1441" spans="8:11" x14ac:dyDescent="0.25">
      <c r="H1441" s="393" t="str">
        <f t="shared" si="102"/>
        <v/>
      </c>
      <c r="I1441" s="393" t="str">
        <f t="shared" si="103"/>
        <v/>
      </c>
      <c r="J1441" s="393" t="str">
        <f t="shared" si="104"/>
        <v/>
      </c>
      <c r="K1441" s="393" t="str">
        <f t="shared" si="105"/>
        <v/>
      </c>
    </row>
    <row r="1442" spans="8:11" x14ac:dyDescent="0.25">
      <c r="H1442" s="393" t="str">
        <f t="shared" si="102"/>
        <v/>
      </c>
      <c r="I1442" s="393" t="str">
        <f t="shared" si="103"/>
        <v/>
      </c>
      <c r="J1442" s="393" t="str">
        <f t="shared" si="104"/>
        <v/>
      </c>
      <c r="K1442" s="393" t="str">
        <f t="shared" si="105"/>
        <v/>
      </c>
    </row>
    <row r="1443" spans="8:11" x14ac:dyDescent="0.25">
      <c r="H1443" s="393" t="str">
        <f t="shared" si="102"/>
        <v/>
      </c>
      <c r="I1443" s="393" t="str">
        <f t="shared" si="103"/>
        <v/>
      </c>
      <c r="J1443" s="393" t="str">
        <f t="shared" si="104"/>
        <v/>
      </c>
      <c r="K1443" s="393" t="str">
        <f t="shared" si="105"/>
        <v/>
      </c>
    </row>
    <row r="1444" spans="8:11" x14ac:dyDescent="0.25">
      <c r="H1444" s="393" t="str">
        <f t="shared" si="102"/>
        <v/>
      </c>
      <c r="I1444" s="393" t="str">
        <f t="shared" si="103"/>
        <v/>
      </c>
      <c r="J1444" s="393" t="str">
        <f t="shared" si="104"/>
        <v/>
      </c>
      <c r="K1444" s="393" t="str">
        <f t="shared" si="105"/>
        <v/>
      </c>
    </row>
    <row r="1445" spans="8:11" x14ac:dyDescent="0.25">
      <c r="H1445" s="393" t="str">
        <f t="shared" si="102"/>
        <v/>
      </c>
      <c r="I1445" s="393" t="str">
        <f t="shared" si="103"/>
        <v/>
      </c>
      <c r="J1445" s="393" t="str">
        <f t="shared" si="104"/>
        <v/>
      </c>
      <c r="K1445" s="393" t="str">
        <f t="shared" si="105"/>
        <v/>
      </c>
    </row>
    <row r="1446" spans="8:11" x14ac:dyDescent="0.25">
      <c r="H1446" s="393" t="str">
        <f t="shared" si="102"/>
        <v/>
      </c>
      <c r="I1446" s="393" t="str">
        <f t="shared" si="103"/>
        <v/>
      </c>
      <c r="J1446" s="393" t="str">
        <f t="shared" si="104"/>
        <v/>
      </c>
      <c r="K1446" s="393" t="str">
        <f t="shared" si="105"/>
        <v/>
      </c>
    </row>
    <row r="1447" spans="8:11" x14ac:dyDescent="0.25">
      <c r="H1447" s="393" t="str">
        <f t="shared" si="102"/>
        <v/>
      </c>
      <c r="I1447" s="393" t="str">
        <f t="shared" si="103"/>
        <v/>
      </c>
      <c r="J1447" s="393" t="str">
        <f t="shared" si="104"/>
        <v/>
      </c>
      <c r="K1447" s="393" t="str">
        <f t="shared" si="105"/>
        <v/>
      </c>
    </row>
    <row r="1448" spans="8:11" x14ac:dyDescent="0.25">
      <c r="H1448" s="393" t="str">
        <f t="shared" si="102"/>
        <v/>
      </c>
      <c r="I1448" s="393" t="str">
        <f t="shared" si="103"/>
        <v/>
      </c>
      <c r="J1448" s="393" t="str">
        <f t="shared" si="104"/>
        <v/>
      </c>
      <c r="K1448" s="393" t="str">
        <f t="shared" si="105"/>
        <v/>
      </c>
    </row>
    <row r="1449" spans="8:11" x14ac:dyDescent="0.25">
      <c r="H1449" s="393" t="str">
        <f t="shared" ref="H1449:H1512" si="106">IF($C471="","",ROUND(($B$2*$F471*($B$5/1000))/$B$6,2))</f>
        <v/>
      </c>
      <c r="I1449" s="393" t="str">
        <f t="shared" ref="I1449:I1512" si="107">IF($C471="","",ROUND(($B$3*$F471*($B$5/1000))/$B$6,2))</f>
        <v/>
      </c>
      <c r="J1449" s="393" t="str">
        <f t="shared" ref="J1449:J1512" si="108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09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06"/>
        <v/>
      </c>
      <c r="I1450" s="393" t="str">
        <f t="shared" si="107"/>
        <v/>
      </c>
      <c r="J1450" s="393" t="str">
        <f t="shared" si="108"/>
        <v/>
      </c>
      <c r="K1450" s="393" t="str">
        <f t="shared" si="109"/>
        <v/>
      </c>
    </row>
    <row r="1451" spans="8:11" x14ac:dyDescent="0.25">
      <c r="H1451" s="393" t="str">
        <f t="shared" si="106"/>
        <v/>
      </c>
      <c r="I1451" s="393" t="str">
        <f t="shared" si="107"/>
        <v/>
      </c>
      <c r="J1451" s="393" t="str">
        <f t="shared" si="108"/>
        <v/>
      </c>
      <c r="K1451" s="393" t="str">
        <f t="shared" si="109"/>
        <v/>
      </c>
    </row>
    <row r="1452" spans="8:11" x14ac:dyDescent="0.25">
      <c r="H1452" s="393" t="str">
        <f t="shared" si="106"/>
        <v/>
      </c>
      <c r="I1452" s="393" t="str">
        <f t="shared" si="107"/>
        <v/>
      </c>
      <c r="J1452" s="393" t="str">
        <f t="shared" si="108"/>
        <v/>
      </c>
      <c r="K1452" s="393" t="str">
        <f t="shared" si="109"/>
        <v/>
      </c>
    </row>
    <row r="1453" spans="8:11" x14ac:dyDescent="0.25">
      <c r="H1453" s="393" t="str">
        <f t="shared" si="106"/>
        <v/>
      </c>
      <c r="I1453" s="393" t="str">
        <f t="shared" si="107"/>
        <v/>
      </c>
      <c r="J1453" s="393" t="str">
        <f t="shared" si="108"/>
        <v/>
      </c>
      <c r="K1453" s="393" t="str">
        <f t="shared" si="109"/>
        <v/>
      </c>
    </row>
    <row r="1454" spans="8:11" x14ac:dyDescent="0.25">
      <c r="H1454" s="393" t="str">
        <f t="shared" si="106"/>
        <v/>
      </c>
      <c r="I1454" s="393" t="str">
        <f t="shared" si="107"/>
        <v/>
      </c>
      <c r="J1454" s="393" t="str">
        <f t="shared" si="108"/>
        <v/>
      </c>
      <c r="K1454" s="393" t="str">
        <f t="shared" si="109"/>
        <v/>
      </c>
    </row>
    <row r="1455" spans="8:11" x14ac:dyDescent="0.25">
      <c r="H1455" s="393" t="str">
        <f t="shared" si="106"/>
        <v/>
      </c>
      <c r="I1455" s="393" t="str">
        <f t="shared" si="107"/>
        <v/>
      </c>
      <c r="J1455" s="393" t="str">
        <f t="shared" si="108"/>
        <v/>
      </c>
      <c r="K1455" s="393" t="str">
        <f t="shared" si="109"/>
        <v/>
      </c>
    </row>
    <row r="1456" spans="8:11" x14ac:dyDescent="0.25">
      <c r="H1456" s="393" t="str">
        <f t="shared" si="106"/>
        <v/>
      </c>
      <c r="I1456" s="393" t="str">
        <f t="shared" si="107"/>
        <v/>
      </c>
      <c r="J1456" s="393" t="str">
        <f t="shared" si="108"/>
        <v/>
      </c>
      <c r="K1456" s="393" t="str">
        <f t="shared" si="109"/>
        <v/>
      </c>
    </row>
    <row r="1457" spans="8:11" x14ac:dyDescent="0.25">
      <c r="H1457" s="393" t="str">
        <f t="shared" si="106"/>
        <v/>
      </c>
      <c r="I1457" s="393" t="str">
        <f t="shared" si="107"/>
        <v/>
      </c>
      <c r="J1457" s="393" t="str">
        <f t="shared" si="108"/>
        <v/>
      </c>
      <c r="K1457" s="393" t="str">
        <f t="shared" si="109"/>
        <v/>
      </c>
    </row>
    <row r="1458" spans="8:11" x14ac:dyDescent="0.25">
      <c r="H1458" s="393" t="str">
        <f t="shared" si="106"/>
        <v/>
      </c>
      <c r="I1458" s="393" t="str">
        <f t="shared" si="107"/>
        <v/>
      </c>
      <c r="J1458" s="393" t="str">
        <f t="shared" si="108"/>
        <v/>
      </c>
      <c r="K1458" s="393" t="str">
        <f t="shared" si="109"/>
        <v/>
      </c>
    </row>
    <row r="1459" spans="8:11" x14ac:dyDescent="0.25">
      <c r="H1459" s="393" t="str">
        <f t="shared" si="106"/>
        <v/>
      </c>
      <c r="I1459" s="393" t="str">
        <f t="shared" si="107"/>
        <v/>
      </c>
      <c r="J1459" s="393" t="str">
        <f t="shared" si="108"/>
        <v/>
      </c>
      <c r="K1459" s="393" t="str">
        <f t="shared" si="109"/>
        <v/>
      </c>
    </row>
    <row r="1460" spans="8:11" x14ac:dyDescent="0.25">
      <c r="H1460" s="393" t="str">
        <f t="shared" si="106"/>
        <v/>
      </c>
      <c r="I1460" s="393" t="str">
        <f t="shared" si="107"/>
        <v/>
      </c>
      <c r="J1460" s="393" t="str">
        <f t="shared" si="108"/>
        <v/>
      </c>
      <c r="K1460" s="393" t="str">
        <f t="shared" si="109"/>
        <v/>
      </c>
    </row>
    <row r="1461" spans="8:11" x14ac:dyDescent="0.25">
      <c r="H1461" s="393" t="str">
        <f t="shared" si="106"/>
        <v/>
      </c>
      <c r="I1461" s="393" t="str">
        <f t="shared" si="107"/>
        <v/>
      </c>
      <c r="J1461" s="393" t="str">
        <f t="shared" si="108"/>
        <v/>
      </c>
      <c r="K1461" s="393" t="str">
        <f t="shared" si="109"/>
        <v/>
      </c>
    </row>
    <row r="1462" spans="8:11" x14ac:dyDescent="0.25">
      <c r="H1462" s="393" t="str">
        <f t="shared" si="106"/>
        <v/>
      </c>
      <c r="I1462" s="393" t="str">
        <f t="shared" si="107"/>
        <v/>
      </c>
      <c r="J1462" s="393" t="str">
        <f t="shared" si="108"/>
        <v/>
      </c>
      <c r="K1462" s="393" t="str">
        <f t="shared" si="109"/>
        <v/>
      </c>
    </row>
    <row r="1463" spans="8:11" x14ac:dyDescent="0.25">
      <c r="H1463" s="393" t="str">
        <f t="shared" si="106"/>
        <v/>
      </c>
      <c r="I1463" s="393" t="str">
        <f t="shared" si="107"/>
        <v/>
      </c>
      <c r="J1463" s="393" t="str">
        <f t="shared" si="108"/>
        <v/>
      </c>
      <c r="K1463" s="393" t="str">
        <f t="shared" si="109"/>
        <v/>
      </c>
    </row>
    <row r="1464" spans="8:11" x14ac:dyDescent="0.25">
      <c r="H1464" s="393" t="str">
        <f t="shared" si="106"/>
        <v/>
      </c>
      <c r="I1464" s="393" t="str">
        <f t="shared" si="107"/>
        <v/>
      </c>
      <c r="J1464" s="393" t="str">
        <f t="shared" si="108"/>
        <v/>
      </c>
      <c r="K1464" s="393" t="str">
        <f t="shared" si="109"/>
        <v/>
      </c>
    </row>
    <row r="1465" spans="8:11" x14ac:dyDescent="0.25">
      <c r="H1465" s="393" t="str">
        <f t="shared" si="106"/>
        <v/>
      </c>
      <c r="I1465" s="393" t="str">
        <f t="shared" si="107"/>
        <v/>
      </c>
      <c r="J1465" s="393" t="str">
        <f t="shared" si="108"/>
        <v/>
      </c>
      <c r="K1465" s="393" t="str">
        <f t="shared" si="109"/>
        <v/>
      </c>
    </row>
    <row r="1466" spans="8:11" x14ac:dyDescent="0.25">
      <c r="H1466" s="393" t="str">
        <f t="shared" si="106"/>
        <v/>
      </c>
      <c r="I1466" s="393" t="str">
        <f t="shared" si="107"/>
        <v/>
      </c>
      <c r="J1466" s="393" t="str">
        <f t="shared" si="108"/>
        <v/>
      </c>
      <c r="K1466" s="393" t="str">
        <f t="shared" si="109"/>
        <v/>
      </c>
    </row>
    <row r="1467" spans="8:11" x14ac:dyDescent="0.25">
      <c r="H1467" s="393" t="str">
        <f t="shared" si="106"/>
        <v/>
      </c>
      <c r="I1467" s="393" t="str">
        <f t="shared" si="107"/>
        <v/>
      </c>
      <c r="J1467" s="393" t="str">
        <f t="shared" si="108"/>
        <v/>
      </c>
      <c r="K1467" s="393" t="str">
        <f t="shared" si="109"/>
        <v/>
      </c>
    </row>
    <row r="1468" spans="8:11" x14ac:dyDescent="0.25">
      <c r="H1468" s="393" t="str">
        <f t="shared" si="106"/>
        <v/>
      </c>
      <c r="I1468" s="393" t="str">
        <f t="shared" si="107"/>
        <v/>
      </c>
      <c r="J1468" s="393" t="str">
        <f t="shared" si="108"/>
        <v/>
      </c>
      <c r="K1468" s="393" t="str">
        <f t="shared" si="109"/>
        <v/>
      </c>
    </row>
    <row r="1469" spans="8:11" x14ac:dyDescent="0.25">
      <c r="H1469" s="393" t="str">
        <f t="shared" si="106"/>
        <v/>
      </c>
      <c r="I1469" s="393" t="str">
        <f t="shared" si="107"/>
        <v/>
      </c>
      <c r="J1469" s="393" t="str">
        <f t="shared" si="108"/>
        <v/>
      </c>
      <c r="K1469" s="393" t="str">
        <f t="shared" si="109"/>
        <v/>
      </c>
    </row>
    <row r="1470" spans="8:11" x14ac:dyDescent="0.25">
      <c r="H1470" s="393" t="str">
        <f t="shared" si="106"/>
        <v/>
      </c>
      <c r="I1470" s="393" t="str">
        <f t="shared" si="107"/>
        <v/>
      </c>
      <c r="J1470" s="393" t="str">
        <f t="shared" si="108"/>
        <v/>
      </c>
      <c r="K1470" s="393" t="str">
        <f t="shared" si="109"/>
        <v/>
      </c>
    </row>
    <row r="1471" spans="8:11" x14ac:dyDescent="0.25">
      <c r="H1471" s="393" t="str">
        <f t="shared" si="106"/>
        <v/>
      </c>
      <c r="I1471" s="393" t="str">
        <f t="shared" si="107"/>
        <v/>
      </c>
      <c r="J1471" s="393" t="str">
        <f t="shared" si="108"/>
        <v/>
      </c>
      <c r="K1471" s="393" t="str">
        <f t="shared" si="109"/>
        <v/>
      </c>
    </row>
    <row r="1472" spans="8:11" x14ac:dyDescent="0.25">
      <c r="H1472" s="393" t="str">
        <f t="shared" si="106"/>
        <v/>
      </c>
      <c r="I1472" s="393" t="str">
        <f t="shared" si="107"/>
        <v/>
      </c>
      <c r="J1472" s="393" t="str">
        <f t="shared" si="108"/>
        <v/>
      </c>
      <c r="K1472" s="393" t="str">
        <f t="shared" si="109"/>
        <v/>
      </c>
    </row>
    <row r="1473" spans="8:11" x14ac:dyDescent="0.25">
      <c r="H1473" s="393" t="str">
        <f t="shared" si="106"/>
        <v/>
      </c>
      <c r="I1473" s="393" t="str">
        <f t="shared" si="107"/>
        <v/>
      </c>
      <c r="J1473" s="393" t="str">
        <f t="shared" si="108"/>
        <v/>
      </c>
      <c r="K1473" s="393" t="str">
        <f t="shared" si="109"/>
        <v/>
      </c>
    </row>
    <row r="1474" spans="8:11" x14ac:dyDescent="0.25">
      <c r="H1474" s="393" t="str">
        <f t="shared" si="106"/>
        <v/>
      </c>
      <c r="I1474" s="393" t="str">
        <f t="shared" si="107"/>
        <v/>
      </c>
      <c r="J1474" s="393" t="str">
        <f t="shared" si="108"/>
        <v/>
      </c>
      <c r="K1474" s="393" t="str">
        <f t="shared" si="109"/>
        <v/>
      </c>
    </row>
    <row r="1475" spans="8:11" x14ac:dyDescent="0.25">
      <c r="H1475" s="393" t="str">
        <f t="shared" si="106"/>
        <v/>
      </c>
      <c r="I1475" s="393" t="str">
        <f t="shared" si="107"/>
        <v/>
      </c>
      <c r="J1475" s="393" t="str">
        <f t="shared" si="108"/>
        <v/>
      </c>
      <c r="K1475" s="393" t="str">
        <f t="shared" si="109"/>
        <v/>
      </c>
    </row>
    <row r="1476" spans="8:11" x14ac:dyDescent="0.25">
      <c r="H1476" s="393" t="str">
        <f t="shared" si="106"/>
        <v/>
      </c>
      <c r="I1476" s="393" t="str">
        <f t="shared" si="107"/>
        <v/>
      </c>
      <c r="J1476" s="393" t="str">
        <f t="shared" si="108"/>
        <v/>
      </c>
      <c r="K1476" s="393" t="str">
        <f t="shared" si="109"/>
        <v/>
      </c>
    </row>
    <row r="1477" spans="8:11" x14ac:dyDescent="0.25">
      <c r="H1477" s="393" t="str">
        <f t="shared" si="106"/>
        <v/>
      </c>
      <c r="I1477" s="393" t="str">
        <f t="shared" si="107"/>
        <v/>
      </c>
      <c r="J1477" s="393" t="str">
        <f t="shared" si="108"/>
        <v/>
      </c>
      <c r="K1477" s="393" t="str">
        <f t="shared" si="109"/>
        <v/>
      </c>
    </row>
    <row r="1478" spans="8:11" x14ac:dyDescent="0.25">
      <c r="H1478" s="393" t="str">
        <f t="shared" si="106"/>
        <v/>
      </c>
      <c r="I1478" s="393" t="str">
        <f t="shared" si="107"/>
        <v/>
      </c>
      <c r="J1478" s="393" t="str">
        <f t="shared" si="108"/>
        <v/>
      </c>
      <c r="K1478" s="393" t="str">
        <f t="shared" si="109"/>
        <v/>
      </c>
    </row>
    <row r="1479" spans="8:11" x14ac:dyDescent="0.25">
      <c r="H1479" s="393" t="str">
        <f t="shared" si="106"/>
        <v/>
      </c>
      <c r="I1479" s="393" t="str">
        <f t="shared" si="107"/>
        <v/>
      </c>
      <c r="J1479" s="393" t="str">
        <f t="shared" si="108"/>
        <v/>
      </c>
      <c r="K1479" s="393" t="str">
        <f t="shared" si="109"/>
        <v/>
      </c>
    </row>
    <row r="1480" spans="8:11" x14ac:dyDescent="0.25">
      <c r="H1480" s="393" t="str">
        <f t="shared" si="106"/>
        <v/>
      </c>
      <c r="I1480" s="393" t="str">
        <f t="shared" si="107"/>
        <v/>
      </c>
      <c r="J1480" s="393" t="str">
        <f t="shared" si="108"/>
        <v/>
      </c>
      <c r="K1480" s="393" t="str">
        <f t="shared" si="109"/>
        <v/>
      </c>
    </row>
    <row r="1481" spans="8:11" x14ac:dyDescent="0.25">
      <c r="H1481" s="393" t="str">
        <f t="shared" si="106"/>
        <v/>
      </c>
      <c r="I1481" s="393" t="str">
        <f t="shared" si="107"/>
        <v/>
      </c>
      <c r="J1481" s="393" t="str">
        <f t="shared" si="108"/>
        <v/>
      </c>
      <c r="K1481" s="393" t="str">
        <f t="shared" si="109"/>
        <v/>
      </c>
    </row>
    <row r="1482" spans="8:11" x14ac:dyDescent="0.25">
      <c r="H1482" s="393" t="str">
        <f t="shared" si="106"/>
        <v/>
      </c>
      <c r="I1482" s="393" t="str">
        <f t="shared" si="107"/>
        <v/>
      </c>
      <c r="J1482" s="393" t="str">
        <f t="shared" si="108"/>
        <v/>
      </c>
      <c r="K1482" s="393" t="str">
        <f t="shared" si="109"/>
        <v/>
      </c>
    </row>
    <row r="1483" spans="8:11" x14ac:dyDescent="0.25">
      <c r="H1483" s="393" t="str">
        <f t="shared" si="106"/>
        <v/>
      </c>
      <c r="I1483" s="393" t="str">
        <f t="shared" si="107"/>
        <v/>
      </c>
      <c r="J1483" s="393" t="str">
        <f t="shared" si="108"/>
        <v/>
      </c>
      <c r="K1483" s="393" t="str">
        <f t="shared" si="109"/>
        <v/>
      </c>
    </row>
    <row r="1484" spans="8:11" x14ac:dyDescent="0.25">
      <c r="H1484" s="393" t="str">
        <f t="shared" si="106"/>
        <v/>
      </c>
      <c r="I1484" s="393" t="str">
        <f t="shared" si="107"/>
        <v/>
      </c>
      <c r="J1484" s="393" t="str">
        <f t="shared" si="108"/>
        <v/>
      </c>
      <c r="K1484" s="393" t="str">
        <f t="shared" si="109"/>
        <v/>
      </c>
    </row>
    <row r="1485" spans="8:11" x14ac:dyDescent="0.25">
      <c r="H1485" s="393" t="str">
        <f t="shared" si="106"/>
        <v/>
      </c>
      <c r="I1485" s="393" t="str">
        <f t="shared" si="107"/>
        <v/>
      </c>
      <c r="J1485" s="393" t="str">
        <f t="shared" si="108"/>
        <v/>
      </c>
      <c r="K1485" s="393" t="str">
        <f t="shared" si="109"/>
        <v/>
      </c>
    </row>
    <row r="1486" spans="8:11" x14ac:dyDescent="0.25">
      <c r="H1486" s="393" t="str">
        <f t="shared" si="106"/>
        <v/>
      </c>
      <c r="I1486" s="393" t="str">
        <f t="shared" si="107"/>
        <v/>
      </c>
      <c r="J1486" s="393" t="str">
        <f t="shared" si="108"/>
        <v/>
      </c>
      <c r="K1486" s="393" t="str">
        <f t="shared" si="109"/>
        <v/>
      </c>
    </row>
    <row r="1487" spans="8:11" x14ac:dyDescent="0.25">
      <c r="H1487" s="393" t="str">
        <f t="shared" si="106"/>
        <v/>
      </c>
      <c r="I1487" s="393" t="str">
        <f t="shared" si="107"/>
        <v/>
      </c>
      <c r="J1487" s="393" t="str">
        <f t="shared" si="108"/>
        <v/>
      </c>
      <c r="K1487" s="393" t="str">
        <f t="shared" si="109"/>
        <v/>
      </c>
    </row>
    <row r="1488" spans="8:11" x14ac:dyDescent="0.25">
      <c r="H1488" s="393" t="str">
        <f t="shared" si="106"/>
        <v/>
      </c>
      <c r="I1488" s="393" t="str">
        <f t="shared" si="107"/>
        <v/>
      </c>
      <c r="J1488" s="393" t="str">
        <f t="shared" si="108"/>
        <v/>
      </c>
      <c r="K1488" s="393" t="str">
        <f t="shared" si="109"/>
        <v/>
      </c>
    </row>
    <row r="1489" spans="8:11" x14ac:dyDescent="0.25">
      <c r="H1489" s="393" t="str">
        <f t="shared" si="106"/>
        <v/>
      </c>
      <c r="I1489" s="393" t="str">
        <f t="shared" si="107"/>
        <v/>
      </c>
      <c r="J1489" s="393" t="str">
        <f t="shared" si="108"/>
        <v/>
      </c>
      <c r="K1489" s="393" t="str">
        <f t="shared" si="109"/>
        <v/>
      </c>
    </row>
    <row r="1490" spans="8:11" x14ac:dyDescent="0.25">
      <c r="H1490" s="393" t="str">
        <f t="shared" si="106"/>
        <v/>
      </c>
      <c r="I1490" s="393" t="str">
        <f t="shared" si="107"/>
        <v/>
      </c>
      <c r="J1490" s="393" t="str">
        <f t="shared" si="108"/>
        <v/>
      </c>
      <c r="K1490" s="393" t="str">
        <f t="shared" si="109"/>
        <v/>
      </c>
    </row>
    <row r="1491" spans="8:11" x14ac:dyDescent="0.25">
      <c r="H1491" s="393" t="str">
        <f t="shared" si="106"/>
        <v/>
      </c>
      <c r="I1491" s="393" t="str">
        <f t="shared" si="107"/>
        <v/>
      </c>
      <c r="J1491" s="393" t="str">
        <f t="shared" si="108"/>
        <v/>
      </c>
      <c r="K1491" s="393" t="str">
        <f t="shared" si="109"/>
        <v/>
      </c>
    </row>
    <row r="1492" spans="8:11" x14ac:dyDescent="0.25">
      <c r="H1492" s="393" t="str">
        <f t="shared" si="106"/>
        <v/>
      </c>
      <c r="I1492" s="393" t="str">
        <f t="shared" si="107"/>
        <v/>
      </c>
      <c r="J1492" s="393" t="str">
        <f t="shared" si="108"/>
        <v/>
      </c>
      <c r="K1492" s="393" t="str">
        <f t="shared" si="109"/>
        <v/>
      </c>
    </row>
    <row r="1493" spans="8:11" x14ac:dyDescent="0.25">
      <c r="H1493" s="393" t="str">
        <f t="shared" si="106"/>
        <v/>
      </c>
      <c r="I1493" s="393" t="str">
        <f t="shared" si="107"/>
        <v/>
      </c>
      <c r="J1493" s="393" t="str">
        <f t="shared" si="108"/>
        <v/>
      </c>
      <c r="K1493" s="393" t="str">
        <f t="shared" si="109"/>
        <v/>
      </c>
    </row>
    <row r="1494" spans="8:11" x14ac:dyDescent="0.25">
      <c r="H1494" s="393" t="str">
        <f t="shared" si="106"/>
        <v/>
      </c>
      <c r="I1494" s="393" t="str">
        <f t="shared" si="107"/>
        <v/>
      </c>
      <c r="J1494" s="393" t="str">
        <f t="shared" si="108"/>
        <v/>
      </c>
      <c r="K1494" s="393" t="str">
        <f t="shared" si="109"/>
        <v/>
      </c>
    </row>
    <row r="1495" spans="8:11" x14ac:dyDescent="0.25">
      <c r="H1495" s="393" t="str">
        <f t="shared" si="106"/>
        <v/>
      </c>
      <c r="I1495" s="393" t="str">
        <f t="shared" si="107"/>
        <v/>
      </c>
      <c r="J1495" s="393" t="str">
        <f t="shared" si="108"/>
        <v/>
      </c>
      <c r="K1495" s="393" t="str">
        <f t="shared" si="109"/>
        <v/>
      </c>
    </row>
    <row r="1496" spans="8:11" x14ac:dyDescent="0.25">
      <c r="H1496" s="393" t="str">
        <f t="shared" si="106"/>
        <v/>
      </c>
      <c r="I1496" s="393" t="str">
        <f t="shared" si="107"/>
        <v/>
      </c>
      <c r="J1496" s="393" t="str">
        <f t="shared" si="108"/>
        <v/>
      </c>
      <c r="K1496" s="393" t="str">
        <f t="shared" si="109"/>
        <v/>
      </c>
    </row>
    <row r="1497" spans="8:11" x14ac:dyDescent="0.25">
      <c r="H1497" s="393" t="str">
        <f t="shared" si="106"/>
        <v/>
      </c>
      <c r="I1497" s="393" t="str">
        <f t="shared" si="107"/>
        <v/>
      </c>
      <c r="J1497" s="393" t="str">
        <f t="shared" si="108"/>
        <v/>
      </c>
      <c r="K1497" s="393" t="str">
        <f t="shared" si="109"/>
        <v/>
      </c>
    </row>
    <row r="1498" spans="8:11" x14ac:dyDescent="0.25">
      <c r="H1498" s="393" t="str">
        <f t="shared" si="106"/>
        <v/>
      </c>
      <c r="I1498" s="393" t="str">
        <f t="shared" si="107"/>
        <v/>
      </c>
      <c r="J1498" s="393" t="str">
        <f t="shared" si="108"/>
        <v/>
      </c>
      <c r="K1498" s="393" t="str">
        <f t="shared" si="109"/>
        <v/>
      </c>
    </row>
    <row r="1499" spans="8:11" x14ac:dyDescent="0.25">
      <c r="H1499" s="393" t="str">
        <f t="shared" si="106"/>
        <v/>
      </c>
      <c r="I1499" s="393" t="str">
        <f t="shared" si="107"/>
        <v/>
      </c>
      <c r="J1499" s="393" t="str">
        <f t="shared" si="108"/>
        <v/>
      </c>
      <c r="K1499" s="393" t="str">
        <f t="shared" si="109"/>
        <v/>
      </c>
    </row>
    <row r="1500" spans="8:11" x14ac:dyDescent="0.25">
      <c r="H1500" s="393" t="str">
        <f t="shared" si="106"/>
        <v/>
      </c>
      <c r="I1500" s="393" t="str">
        <f t="shared" si="107"/>
        <v/>
      </c>
      <c r="J1500" s="393" t="str">
        <f t="shared" si="108"/>
        <v/>
      </c>
      <c r="K1500" s="393" t="str">
        <f t="shared" si="109"/>
        <v/>
      </c>
    </row>
    <row r="1501" spans="8:11" x14ac:dyDescent="0.25">
      <c r="H1501" s="393" t="str">
        <f t="shared" si="106"/>
        <v/>
      </c>
      <c r="I1501" s="393" t="str">
        <f t="shared" si="107"/>
        <v/>
      </c>
      <c r="J1501" s="393" t="str">
        <f t="shared" si="108"/>
        <v/>
      </c>
      <c r="K1501" s="393" t="str">
        <f t="shared" si="109"/>
        <v/>
      </c>
    </row>
    <row r="1502" spans="8:11" x14ac:dyDescent="0.25">
      <c r="H1502" s="393" t="str">
        <f t="shared" si="106"/>
        <v/>
      </c>
      <c r="I1502" s="393" t="str">
        <f t="shared" si="107"/>
        <v/>
      </c>
      <c r="J1502" s="393" t="str">
        <f t="shared" si="108"/>
        <v/>
      </c>
      <c r="K1502" s="393" t="str">
        <f t="shared" si="109"/>
        <v/>
      </c>
    </row>
    <row r="1503" spans="8:11" x14ac:dyDescent="0.25">
      <c r="H1503" s="393" t="str">
        <f t="shared" si="106"/>
        <v/>
      </c>
      <c r="I1503" s="393" t="str">
        <f t="shared" si="107"/>
        <v/>
      </c>
      <c r="J1503" s="393" t="str">
        <f t="shared" si="108"/>
        <v/>
      </c>
      <c r="K1503" s="393" t="str">
        <f t="shared" si="109"/>
        <v/>
      </c>
    </row>
    <row r="1504" spans="8:11" x14ac:dyDescent="0.25">
      <c r="H1504" s="393" t="str">
        <f t="shared" si="106"/>
        <v/>
      </c>
      <c r="I1504" s="393" t="str">
        <f t="shared" si="107"/>
        <v/>
      </c>
      <c r="J1504" s="393" t="str">
        <f t="shared" si="108"/>
        <v/>
      </c>
      <c r="K1504" s="393" t="str">
        <f t="shared" si="109"/>
        <v/>
      </c>
    </row>
    <row r="1505" spans="8:11" x14ac:dyDescent="0.25">
      <c r="H1505" s="393" t="str">
        <f t="shared" si="106"/>
        <v/>
      </c>
      <c r="I1505" s="393" t="str">
        <f t="shared" si="107"/>
        <v/>
      </c>
      <c r="J1505" s="393" t="str">
        <f t="shared" si="108"/>
        <v/>
      </c>
      <c r="K1505" s="393" t="str">
        <f t="shared" si="109"/>
        <v/>
      </c>
    </row>
    <row r="1506" spans="8:11" x14ac:dyDescent="0.25">
      <c r="H1506" s="393" t="str">
        <f t="shared" si="106"/>
        <v/>
      </c>
      <c r="I1506" s="393" t="str">
        <f t="shared" si="107"/>
        <v/>
      </c>
      <c r="J1506" s="393" t="str">
        <f t="shared" si="108"/>
        <v/>
      </c>
      <c r="K1506" s="393" t="str">
        <f t="shared" si="109"/>
        <v/>
      </c>
    </row>
    <row r="1507" spans="8:11" x14ac:dyDescent="0.25">
      <c r="H1507" s="393" t="str">
        <f t="shared" si="106"/>
        <v/>
      </c>
      <c r="I1507" s="393" t="str">
        <f t="shared" si="107"/>
        <v/>
      </c>
      <c r="J1507" s="393" t="str">
        <f t="shared" si="108"/>
        <v/>
      </c>
      <c r="K1507" s="393" t="str">
        <f t="shared" si="109"/>
        <v/>
      </c>
    </row>
    <row r="1508" spans="8:11" x14ac:dyDescent="0.25">
      <c r="H1508" s="393" t="str">
        <f t="shared" si="106"/>
        <v/>
      </c>
      <c r="I1508" s="393" t="str">
        <f t="shared" si="107"/>
        <v/>
      </c>
      <c r="J1508" s="393" t="str">
        <f t="shared" si="108"/>
        <v/>
      </c>
      <c r="K1508" s="393" t="str">
        <f t="shared" si="109"/>
        <v/>
      </c>
    </row>
    <row r="1509" spans="8:11" x14ac:dyDescent="0.25">
      <c r="H1509" s="393" t="str">
        <f t="shared" si="106"/>
        <v/>
      </c>
      <c r="I1509" s="393" t="str">
        <f t="shared" si="107"/>
        <v/>
      </c>
      <c r="J1509" s="393" t="str">
        <f t="shared" si="108"/>
        <v/>
      </c>
      <c r="K1509" s="393" t="str">
        <f t="shared" si="109"/>
        <v/>
      </c>
    </row>
    <row r="1510" spans="8:11" x14ac:dyDescent="0.25">
      <c r="H1510" s="393" t="str">
        <f t="shared" si="106"/>
        <v/>
      </c>
      <c r="I1510" s="393" t="str">
        <f t="shared" si="107"/>
        <v/>
      </c>
      <c r="J1510" s="393" t="str">
        <f t="shared" si="108"/>
        <v/>
      </c>
      <c r="K1510" s="393" t="str">
        <f t="shared" si="109"/>
        <v/>
      </c>
    </row>
    <row r="1511" spans="8:11" x14ac:dyDescent="0.25">
      <c r="H1511" s="393" t="str">
        <f t="shared" si="106"/>
        <v/>
      </c>
      <c r="I1511" s="393" t="str">
        <f t="shared" si="107"/>
        <v/>
      </c>
      <c r="J1511" s="393" t="str">
        <f t="shared" si="108"/>
        <v/>
      </c>
      <c r="K1511" s="393" t="str">
        <f t="shared" si="109"/>
        <v/>
      </c>
    </row>
    <row r="1512" spans="8:11" x14ac:dyDescent="0.25">
      <c r="H1512" s="393" t="str">
        <f t="shared" si="106"/>
        <v/>
      </c>
      <c r="I1512" s="393" t="str">
        <f t="shared" si="107"/>
        <v/>
      </c>
      <c r="J1512" s="393" t="str">
        <f t="shared" si="108"/>
        <v/>
      </c>
      <c r="K1512" s="393" t="str">
        <f t="shared" si="109"/>
        <v/>
      </c>
    </row>
    <row r="1513" spans="8:11" x14ac:dyDescent="0.25">
      <c r="H1513" s="393" t="str">
        <f t="shared" ref="H1513:H1576" si="110">IF($C535="","",ROUND(($B$2*$F535*($B$5/1000))/$B$6,2))</f>
        <v/>
      </c>
      <c r="I1513" s="393" t="str">
        <f t="shared" ref="I1513:I1576" si="111">IF($C535="","",ROUND(($B$3*$F535*($B$5/1000))/$B$6,2))</f>
        <v/>
      </c>
      <c r="J1513" s="393" t="str">
        <f t="shared" ref="J1513:J1576" si="112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13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10"/>
        <v/>
      </c>
      <c r="I1514" s="393" t="str">
        <f t="shared" si="111"/>
        <v/>
      </c>
      <c r="J1514" s="393" t="str">
        <f t="shared" si="112"/>
        <v/>
      </c>
      <c r="K1514" s="393" t="str">
        <f t="shared" si="113"/>
        <v/>
      </c>
    </row>
    <row r="1515" spans="8:11" x14ac:dyDescent="0.25">
      <c r="H1515" s="393" t="str">
        <f t="shared" si="110"/>
        <v/>
      </c>
      <c r="I1515" s="393" t="str">
        <f t="shared" si="111"/>
        <v/>
      </c>
      <c r="J1515" s="393" t="str">
        <f t="shared" si="112"/>
        <v/>
      </c>
      <c r="K1515" s="393" t="str">
        <f t="shared" si="113"/>
        <v/>
      </c>
    </row>
    <row r="1516" spans="8:11" x14ac:dyDescent="0.25">
      <c r="H1516" s="393" t="str">
        <f t="shared" si="110"/>
        <v/>
      </c>
      <c r="I1516" s="393" t="str">
        <f t="shared" si="111"/>
        <v/>
      </c>
      <c r="J1516" s="393" t="str">
        <f t="shared" si="112"/>
        <v/>
      </c>
      <c r="K1516" s="393" t="str">
        <f t="shared" si="113"/>
        <v/>
      </c>
    </row>
    <row r="1517" spans="8:11" x14ac:dyDescent="0.25">
      <c r="H1517" s="393" t="str">
        <f t="shared" si="110"/>
        <v/>
      </c>
      <c r="I1517" s="393" t="str">
        <f t="shared" si="111"/>
        <v/>
      </c>
      <c r="J1517" s="393" t="str">
        <f t="shared" si="112"/>
        <v/>
      </c>
      <c r="K1517" s="393" t="str">
        <f t="shared" si="113"/>
        <v/>
      </c>
    </row>
    <row r="1518" spans="8:11" x14ac:dyDescent="0.25">
      <c r="H1518" s="393" t="str">
        <f t="shared" si="110"/>
        <v/>
      </c>
      <c r="I1518" s="393" t="str">
        <f t="shared" si="111"/>
        <v/>
      </c>
      <c r="J1518" s="393" t="str">
        <f t="shared" si="112"/>
        <v/>
      </c>
      <c r="K1518" s="393" t="str">
        <f t="shared" si="113"/>
        <v/>
      </c>
    </row>
    <row r="1519" spans="8:11" x14ac:dyDescent="0.25">
      <c r="H1519" s="393" t="str">
        <f t="shared" si="110"/>
        <v/>
      </c>
      <c r="I1519" s="393" t="str">
        <f t="shared" si="111"/>
        <v/>
      </c>
      <c r="J1519" s="393" t="str">
        <f t="shared" si="112"/>
        <v/>
      </c>
      <c r="K1519" s="393" t="str">
        <f t="shared" si="113"/>
        <v/>
      </c>
    </row>
    <row r="1520" spans="8:11" x14ac:dyDescent="0.25">
      <c r="H1520" s="393" t="str">
        <f t="shared" si="110"/>
        <v/>
      </c>
      <c r="I1520" s="393" t="str">
        <f t="shared" si="111"/>
        <v/>
      </c>
      <c r="J1520" s="393" t="str">
        <f t="shared" si="112"/>
        <v/>
      </c>
      <c r="K1520" s="393" t="str">
        <f t="shared" si="113"/>
        <v/>
      </c>
    </row>
    <row r="1521" spans="8:11" x14ac:dyDescent="0.25">
      <c r="H1521" s="393" t="str">
        <f t="shared" si="110"/>
        <v/>
      </c>
      <c r="I1521" s="393" t="str">
        <f t="shared" si="111"/>
        <v/>
      </c>
      <c r="J1521" s="393" t="str">
        <f t="shared" si="112"/>
        <v/>
      </c>
      <c r="K1521" s="393" t="str">
        <f t="shared" si="113"/>
        <v/>
      </c>
    </row>
    <row r="1522" spans="8:11" x14ac:dyDescent="0.25">
      <c r="H1522" s="393" t="str">
        <f t="shared" si="110"/>
        <v/>
      </c>
      <c r="I1522" s="393" t="str">
        <f t="shared" si="111"/>
        <v/>
      </c>
      <c r="J1522" s="393" t="str">
        <f t="shared" si="112"/>
        <v/>
      </c>
      <c r="K1522" s="393" t="str">
        <f t="shared" si="113"/>
        <v/>
      </c>
    </row>
    <row r="1523" spans="8:11" x14ac:dyDescent="0.25">
      <c r="H1523" s="393" t="str">
        <f t="shared" si="110"/>
        <v/>
      </c>
      <c r="I1523" s="393" t="str">
        <f t="shared" si="111"/>
        <v/>
      </c>
      <c r="J1523" s="393" t="str">
        <f t="shared" si="112"/>
        <v/>
      </c>
      <c r="K1523" s="393" t="str">
        <f t="shared" si="113"/>
        <v/>
      </c>
    </row>
    <row r="1524" spans="8:11" x14ac:dyDescent="0.25">
      <c r="H1524" s="393" t="str">
        <f t="shared" si="110"/>
        <v/>
      </c>
      <c r="I1524" s="393" t="str">
        <f t="shared" si="111"/>
        <v/>
      </c>
      <c r="J1524" s="393" t="str">
        <f t="shared" si="112"/>
        <v/>
      </c>
      <c r="K1524" s="393" t="str">
        <f t="shared" si="113"/>
        <v/>
      </c>
    </row>
    <row r="1525" spans="8:11" x14ac:dyDescent="0.25">
      <c r="H1525" s="393" t="str">
        <f t="shared" si="110"/>
        <v/>
      </c>
      <c r="I1525" s="393" t="str">
        <f t="shared" si="111"/>
        <v/>
      </c>
      <c r="J1525" s="393" t="str">
        <f t="shared" si="112"/>
        <v/>
      </c>
      <c r="K1525" s="393" t="str">
        <f t="shared" si="113"/>
        <v/>
      </c>
    </row>
    <row r="1526" spans="8:11" x14ac:dyDescent="0.25">
      <c r="H1526" s="393" t="str">
        <f t="shared" si="110"/>
        <v/>
      </c>
      <c r="I1526" s="393" t="str">
        <f t="shared" si="111"/>
        <v/>
      </c>
      <c r="J1526" s="393" t="str">
        <f t="shared" si="112"/>
        <v/>
      </c>
      <c r="K1526" s="393" t="str">
        <f t="shared" si="113"/>
        <v/>
      </c>
    </row>
    <row r="1527" spans="8:11" x14ac:dyDescent="0.25">
      <c r="H1527" s="393" t="str">
        <f t="shared" si="110"/>
        <v/>
      </c>
      <c r="I1527" s="393" t="str">
        <f t="shared" si="111"/>
        <v/>
      </c>
      <c r="J1527" s="393" t="str">
        <f t="shared" si="112"/>
        <v/>
      </c>
      <c r="K1527" s="393" t="str">
        <f t="shared" si="113"/>
        <v/>
      </c>
    </row>
    <row r="1528" spans="8:11" x14ac:dyDescent="0.25">
      <c r="H1528" s="393" t="str">
        <f t="shared" si="110"/>
        <v/>
      </c>
      <c r="I1528" s="393" t="str">
        <f t="shared" si="111"/>
        <v/>
      </c>
      <c r="J1528" s="393" t="str">
        <f t="shared" si="112"/>
        <v/>
      </c>
      <c r="K1528" s="393" t="str">
        <f t="shared" si="113"/>
        <v/>
      </c>
    </row>
    <row r="1529" spans="8:11" x14ac:dyDescent="0.25">
      <c r="H1529" s="393" t="str">
        <f t="shared" si="110"/>
        <v/>
      </c>
      <c r="I1529" s="393" t="str">
        <f t="shared" si="111"/>
        <v/>
      </c>
      <c r="J1529" s="393" t="str">
        <f t="shared" si="112"/>
        <v/>
      </c>
      <c r="K1529" s="393" t="str">
        <f t="shared" si="113"/>
        <v/>
      </c>
    </row>
    <row r="1530" spans="8:11" x14ac:dyDescent="0.25">
      <c r="H1530" s="393" t="str">
        <f t="shared" si="110"/>
        <v/>
      </c>
      <c r="I1530" s="393" t="str">
        <f t="shared" si="111"/>
        <v/>
      </c>
      <c r="J1530" s="393" t="str">
        <f t="shared" si="112"/>
        <v/>
      </c>
      <c r="K1530" s="393" t="str">
        <f t="shared" si="113"/>
        <v/>
      </c>
    </row>
    <row r="1531" spans="8:11" x14ac:dyDescent="0.25">
      <c r="H1531" s="393" t="str">
        <f t="shared" si="110"/>
        <v/>
      </c>
      <c r="I1531" s="393" t="str">
        <f t="shared" si="111"/>
        <v/>
      </c>
      <c r="J1531" s="393" t="str">
        <f t="shared" si="112"/>
        <v/>
      </c>
      <c r="K1531" s="393" t="str">
        <f t="shared" si="113"/>
        <v/>
      </c>
    </row>
    <row r="1532" spans="8:11" x14ac:dyDescent="0.25">
      <c r="H1532" s="393" t="str">
        <f t="shared" si="110"/>
        <v/>
      </c>
      <c r="I1532" s="393" t="str">
        <f t="shared" si="111"/>
        <v/>
      </c>
      <c r="J1532" s="393" t="str">
        <f t="shared" si="112"/>
        <v/>
      </c>
      <c r="K1532" s="393" t="str">
        <f t="shared" si="113"/>
        <v/>
      </c>
    </row>
    <row r="1533" spans="8:11" x14ac:dyDescent="0.25">
      <c r="H1533" s="393" t="str">
        <f t="shared" si="110"/>
        <v/>
      </c>
      <c r="I1533" s="393" t="str">
        <f t="shared" si="111"/>
        <v/>
      </c>
      <c r="J1533" s="393" t="str">
        <f t="shared" si="112"/>
        <v/>
      </c>
      <c r="K1533" s="393" t="str">
        <f t="shared" si="113"/>
        <v/>
      </c>
    </row>
    <row r="1534" spans="8:11" x14ac:dyDescent="0.25">
      <c r="H1534" s="393" t="str">
        <f t="shared" si="110"/>
        <v/>
      </c>
      <c r="I1534" s="393" t="str">
        <f t="shared" si="111"/>
        <v/>
      </c>
      <c r="J1534" s="393" t="str">
        <f t="shared" si="112"/>
        <v/>
      </c>
      <c r="K1534" s="393" t="str">
        <f t="shared" si="113"/>
        <v/>
      </c>
    </row>
    <row r="1535" spans="8:11" x14ac:dyDescent="0.25">
      <c r="H1535" s="393" t="str">
        <f t="shared" si="110"/>
        <v/>
      </c>
      <c r="I1535" s="393" t="str">
        <f t="shared" si="111"/>
        <v/>
      </c>
      <c r="J1535" s="393" t="str">
        <f t="shared" si="112"/>
        <v/>
      </c>
      <c r="K1535" s="393" t="str">
        <f t="shared" si="113"/>
        <v/>
      </c>
    </row>
    <row r="1536" spans="8:11" x14ac:dyDescent="0.25">
      <c r="H1536" s="393" t="str">
        <f t="shared" si="110"/>
        <v/>
      </c>
      <c r="I1536" s="393" t="str">
        <f t="shared" si="111"/>
        <v/>
      </c>
      <c r="J1536" s="393" t="str">
        <f t="shared" si="112"/>
        <v/>
      </c>
      <c r="K1536" s="393" t="str">
        <f t="shared" si="113"/>
        <v/>
      </c>
    </row>
    <row r="1537" spans="8:11" x14ac:dyDescent="0.25">
      <c r="H1537" s="393" t="str">
        <f t="shared" si="110"/>
        <v/>
      </c>
      <c r="I1537" s="393" t="str">
        <f t="shared" si="111"/>
        <v/>
      </c>
      <c r="J1537" s="393" t="str">
        <f t="shared" si="112"/>
        <v/>
      </c>
      <c r="K1537" s="393" t="str">
        <f t="shared" si="113"/>
        <v/>
      </c>
    </row>
    <row r="1538" spans="8:11" x14ac:dyDescent="0.25">
      <c r="H1538" s="393" t="str">
        <f t="shared" si="110"/>
        <v/>
      </c>
      <c r="I1538" s="393" t="str">
        <f t="shared" si="111"/>
        <v/>
      </c>
      <c r="J1538" s="393" t="str">
        <f t="shared" si="112"/>
        <v/>
      </c>
      <c r="K1538" s="393" t="str">
        <f t="shared" si="113"/>
        <v/>
      </c>
    </row>
    <row r="1539" spans="8:11" x14ac:dyDescent="0.25">
      <c r="H1539" s="393" t="str">
        <f t="shared" si="110"/>
        <v/>
      </c>
      <c r="I1539" s="393" t="str">
        <f t="shared" si="111"/>
        <v/>
      </c>
      <c r="J1539" s="393" t="str">
        <f t="shared" si="112"/>
        <v/>
      </c>
      <c r="K1539" s="393" t="str">
        <f t="shared" si="113"/>
        <v/>
      </c>
    </row>
    <row r="1540" spans="8:11" x14ac:dyDescent="0.25">
      <c r="H1540" s="393" t="str">
        <f t="shared" si="110"/>
        <v/>
      </c>
      <c r="I1540" s="393" t="str">
        <f t="shared" si="111"/>
        <v/>
      </c>
      <c r="J1540" s="393" t="str">
        <f t="shared" si="112"/>
        <v/>
      </c>
      <c r="K1540" s="393" t="str">
        <f t="shared" si="113"/>
        <v/>
      </c>
    </row>
    <row r="1541" spans="8:11" x14ac:dyDescent="0.25">
      <c r="H1541" s="393" t="str">
        <f t="shared" si="110"/>
        <v/>
      </c>
      <c r="I1541" s="393" t="str">
        <f t="shared" si="111"/>
        <v/>
      </c>
      <c r="J1541" s="393" t="str">
        <f t="shared" si="112"/>
        <v/>
      </c>
      <c r="K1541" s="393" t="str">
        <f t="shared" si="113"/>
        <v/>
      </c>
    </row>
    <row r="1542" spans="8:11" x14ac:dyDescent="0.25">
      <c r="H1542" s="393" t="str">
        <f t="shared" si="110"/>
        <v/>
      </c>
      <c r="I1542" s="393" t="str">
        <f t="shared" si="111"/>
        <v/>
      </c>
      <c r="J1542" s="393" t="str">
        <f t="shared" si="112"/>
        <v/>
      </c>
      <c r="K1542" s="393" t="str">
        <f t="shared" si="113"/>
        <v/>
      </c>
    </row>
    <row r="1543" spans="8:11" x14ac:dyDescent="0.25">
      <c r="H1543" s="393" t="str">
        <f t="shared" si="110"/>
        <v/>
      </c>
      <c r="I1543" s="393" t="str">
        <f t="shared" si="111"/>
        <v/>
      </c>
      <c r="J1543" s="393" t="str">
        <f t="shared" si="112"/>
        <v/>
      </c>
      <c r="K1543" s="393" t="str">
        <f t="shared" si="113"/>
        <v/>
      </c>
    </row>
    <row r="1544" spans="8:11" x14ac:dyDescent="0.25">
      <c r="H1544" s="393" t="str">
        <f t="shared" si="110"/>
        <v/>
      </c>
      <c r="I1544" s="393" t="str">
        <f t="shared" si="111"/>
        <v/>
      </c>
      <c r="J1544" s="393" t="str">
        <f t="shared" si="112"/>
        <v/>
      </c>
      <c r="K1544" s="393" t="str">
        <f t="shared" si="113"/>
        <v/>
      </c>
    </row>
    <row r="1545" spans="8:11" x14ac:dyDescent="0.25">
      <c r="H1545" s="393" t="str">
        <f t="shared" si="110"/>
        <v/>
      </c>
      <c r="I1545" s="393" t="str">
        <f t="shared" si="111"/>
        <v/>
      </c>
      <c r="J1545" s="393" t="str">
        <f t="shared" si="112"/>
        <v/>
      </c>
      <c r="K1545" s="393" t="str">
        <f t="shared" si="113"/>
        <v/>
      </c>
    </row>
    <row r="1546" spans="8:11" x14ac:dyDescent="0.25">
      <c r="H1546" s="393" t="str">
        <f t="shared" si="110"/>
        <v/>
      </c>
      <c r="I1546" s="393" t="str">
        <f t="shared" si="111"/>
        <v/>
      </c>
      <c r="J1546" s="393" t="str">
        <f t="shared" si="112"/>
        <v/>
      </c>
      <c r="K1546" s="393" t="str">
        <f t="shared" si="113"/>
        <v/>
      </c>
    </row>
    <row r="1547" spans="8:11" x14ac:dyDescent="0.25">
      <c r="H1547" s="393" t="str">
        <f t="shared" si="110"/>
        <v/>
      </c>
      <c r="I1547" s="393" t="str">
        <f t="shared" si="111"/>
        <v/>
      </c>
      <c r="J1547" s="393" t="str">
        <f t="shared" si="112"/>
        <v/>
      </c>
      <c r="K1547" s="393" t="str">
        <f t="shared" si="113"/>
        <v/>
      </c>
    </row>
    <row r="1548" spans="8:11" x14ac:dyDescent="0.25">
      <c r="H1548" s="393" t="str">
        <f t="shared" si="110"/>
        <v/>
      </c>
      <c r="I1548" s="393" t="str">
        <f t="shared" si="111"/>
        <v/>
      </c>
      <c r="J1548" s="393" t="str">
        <f t="shared" si="112"/>
        <v/>
      </c>
      <c r="K1548" s="393" t="str">
        <f t="shared" si="113"/>
        <v/>
      </c>
    </row>
    <row r="1549" spans="8:11" x14ac:dyDescent="0.25">
      <c r="H1549" s="393" t="str">
        <f t="shared" si="110"/>
        <v/>
      </c>
      <c r="I1549" s="393" t="str">
        <f t="shared" si="111"/>
        <v/>
      </c>
      <c r="J1549" s="393" t="str">
        <f t="shared" si="112"/>
        <v/>
      </c>
      <c r="K1549" s="393" t="str">
        <f t="shared" si="113"/>
        <v/>
      </c>
    </row>
    <row r="1550" spans="8:11" x14ac:dyDescent="0.25">
      <c r="H1550" s="393" t="str">
        <f t="shared" si="110"/>
        <v/>
      </c>
      <c r="I1550" s="393" t="str">
        <f t="shared" si="111"/>
        <v/>
      </c>
      <c r="J1550" s="393" t="str">
        <f t="shared" si="112"/>
        <v/>
      </c>
      <c r="K1550" s="393" t="str">
        <f t="shared" si="113"/>
        <v/>
      </c>
    </row>
    <row r="1551" spans="8:11" x14ac:dyDescent="0.25">
      <c r="H1551" s="393" t="str">
        <f t="shared" si="110"/>
        <v/>
      </c>
      <c r="I1551" s="393" t="str">
        <f t="shared" si="111"/>
        <v/>
      </c>
      <c r="J1551" s="393" t="str">
        <f t="shared" si="112"/>
        <v/>
      </c>
      <c r="K1551" s="393" t="str">
        <f t="shared" si="113"/>
        <v/>
      </c>
    </row>
    <row r="1552" spans="8:11" x14ac:dyDescent="0.25">
      <c r="H1552" s="393" t="str">
        <f t="shared" si="110"/>
        <v/>
      </c>
      <c r="I1552" s="393" t="str">
        <f t="shared" si="111"/>
        <v/>
      </c>
      <c r="J1552" s="393" t="str">
        <f t="shared" si="112"/>
        <v/>
      </c>
      <c r="K1552" s="393" t="str">
        <f t="shared" si="113"/>
        <v/>
      </c>
    </row>
    <row r="1553" spans="8:11" x14ac:dyDescent="0.25">
      <c r="H1553" s="393" t="str">
        <f t="shared" si="110"/>
        <v/>
      </c>
      <c r="I1553" s="393" t="str">
        <f t="shared" si="111"/>
        <v/>
      </c>
      <c r="J1553" s="393" t="str">
        <f t="shared" si="112"/>
        <v/>
      </c>
      <c r="K1553" s="393" t="str">
        <f t="shared" si="113"/>
        <v/>
      </c>
    </row>
    <row r="1554" spans="8:11" x14ac:dyDescent="0.25">
      <c r="H1554" s="393" t="str">
        <f t="shared" si="110"/>
        <v/>
      </c>
      <c r="I1554" s="393" t="str">
        <f t="shared" si="111"/>
        <v/>
      </c>
      <c r="J1554" s="393" t="str">
        <f t="shared" si="112"/>
        <v/>
      </c>
      <c r="K1554" s="393" t="str">
        <f t="shared" si="113"/>
        <v/>
      </c>
    </row>
    <row r="1555" spans="8:11" x14ac:dyDescent="0.25">
      <c r="H1555" s="393" t="str">
        <f t="shared" si="110"/>
        <v/>
      </c>
      <c r="I1555" s="393" t="str">
        <f t="shared" si="111"/>
        <v/>
      </c>
      <c r="J1555" s="393" t="str">
        <f t="shared" si="112"/>
        <v/>
      </c>
      <c r="K1555" s="393" t="str">
        <f t="shared" si="113"/>
        <v/>
      </c>
    </row>
    <row r="1556" spans="8:11" x14ac:dyDescent="0.25">
      <c r="H1556" s="393" t="str">
        <f t="shared" si="110"/>
        <v/>
      </c>
      <c r="I1556" s="393" t="str">
        <f t="shared" si="111"/>
        <v/>
      </c>
      <c r="J1556" s="393" t="str">
        <f t="shared" si="112"/>
        <v/>
      </c>
      <c r="K1556" s="393" t="str">
        <f t="shared" si="113"/>
        <v/>
      </c>
    </row>
    <row r="1557" spans="8:11" x14ac:dyDescent="0.25">
      <c r="H1557" s="393" t="str">
        <f t="shared" si="110"/>
        <v/>
      </c>
      <c r="I1557" s="393" t="str">
        <f t="shared" si="111"/>
        <v/>
      </c>
      <c r="J1557" s="393" t="str">
        <f t="shared" si="112"/>
        <v/>
      </c>
      <c r="K1557" s="393" t="str">
        <f t="shared" si="113"/>
        <v/>
      </c>
    </row>
    <row r="1558" spans="8:11" x14ac:dyDescent="0.25">
      <c r="H1558" s="393" t="str">
        <f t="shared" si="110"/>
        <v/>
      </c>
      <c r="I1558" s="393" t="str">
        <f t="shared" si="111"/>
        <v/>
      </c>
      <c r="J1558" s="393" t="str">
        <f t="shared" si="112"/>
        <v/>
      </c>
      <c r="K1558" s="393" t="str">
        <f t="shared" si="113"/>
        <v/>
      </c>
    </row>
    <row r="1559" spans="8:11" x14ac:dyDescent="0.25">
      <c r="H1559" s="393" t="str">
        <f t="shared" si="110"/>
        <v/>
      </c>
      <c r="I1559" s="393" t="str">
        <f t="shared" si="111"/>
        <v/>
      </c>
      <c r="J1559" s="393" t="str">
        <f t="shared" si="112"/>
        <v/>
      </c>
      <c r="K1559" s="393" t="str">
        <f t="shared" si="113"/>
        <v/>
      </c>
    </row>
    <row r="1560" spans="8:11" x14ac:dyDescent="0.25">
      <c r="H1560" s="393" t="str">
        <f t="shared" si="110"/>
        <v/>
      </c>
      <c r="I1560" s="393" t="str">
        <f t="shared" si="111"/>
        <v/>
      </c>
      <c r="J1560" s="393" t="str">
        <f t="shared" si="112"/>
        <v/>
      </c>
      <c r="K1560" s="393" t="str">
        <f t="shared" si="113"/>
        <v/>
      </c>
    </row>
    <row r="1561" spans="8:11" x14ac:dyDescent="0.25">
      <c r="H1561" s="393" t="str">
        <f t="shared" si="110"/>
        <v/>
      </c>
      <c r="I1561" s="393" t="str">
        <f t="shared" si="111"/>
        <v/>
      </c>
      <c r="J1561" s="393" t="str">
        <f t="shared" si="112"/>
        <v/>
      </c>
      <c r="K1561" s="393" t="str">
        <f t="shared" si="113"/>
        <v/>
      </c>
    </row>
    <row r="1562" spans="8:11" x14ac:dyDescent="0.25">
      <c r="H1562" s="393" t="str">
        <f t="shared" si="110"/>
        <v/>
      </c>
      <c r="I1562" s="393" t="str">
        <f t="shared" si="111"/>
        <v/>
      </c>
      <c r="J1562" s="393" t="str">
        <f t="shared" si="112"/>
        <v/>
      </c>
      <c r="K1562" s="393" t="str">
        <f t="shared" si="113"/>
        <v/>
      </c>
    </row>
    <row r="1563" spans="8:11" x14ac:dyDescent="0.25">
      <c r="H1563" s="393" t="str">
        <f t="shared" si="110"/>
        <v/>
      </c>
      <c r="I1563" s="393" t="str">
        <f t="shared" si="111"/>
        <v/>
      </c>
      <c r="J1563" s="393" t="str">
        <f t="shared" si="112"/>
        <v/>
      </c>
      <c r="K1563" s="393" t="str">
        <f t="shared" si="113"/>
        <v/>
      </c>
    </row>
    <row r="1564" spans="8:11" x14ac:dyDescent="0.25">
      <c r="H1564" s="393" t="str">
        <f t="shared" si="110"/>
        <v/>
      </c>
      <c r="I1564" s="393" t="str">
        <f t="shared" si="111"/>
        <v/>
      </c>
      <c r="J1564" s="393" t="str">
        <f t="shared" si="112"/>
        <v/>
      </c>
      <c r="K1564" s="393" t="str">
        <f t="shared" si="113"/>
        <v/>
      </c>
    </row>
    <row r="1565" spans="8:11" x14ac:dyDescent="0.25">
      <c r="H1565" s="393" t="str">
        <f t="shared" si="110"/>
        <v/>
      </c>
      <c r="I1565" s="393" t="str">
        <f t="shared" si="111"/>
        <v/>
      </c>
      <c r="J1565" s="393" t="str">
        <f t="shared" si="112"/>
        <v/>
      </c>
      <c r="K1565" s="393" t="str">
        <f t="shared" si="113"/>
        <v/>
      </c>
    </row>
    <row r="1566" spans="8:11" x14ac:dyDescent="0.25">
      <c r="H1566" s="393" t="str">
        <f t="shared" si="110"/>
        <v/>
      </c>
      <c r="I1566" s="393" t="str">
        <f t="shared" si="111"/>
        <v/>
      </c>
      <c r="J1566" s="393" t="str">
        <f t="shared" si="112"/>
        <v/>
      </c>
      <c r="K1566" s="393" t="str">
        <f t="shared" si="113"/>
        <v/>
      </c>
    </row>
    <row r="1567" spans="8:11" x14ac:dyDescent="0.25">
      <c r="H1567" s="393" t="str">
        <f t="shared" si="110"/>
        <v/>
      </c>
      <c r="I1567" s="393" t="str">
        <f t="shared" si="111"/>
        <v/>
      </c>
      <c r="J1567" s="393" t="str">
        <f t="shared" si="112"/>
        <v/>
      </c>
      <c r="K1567" s="393" t="str">
        <f t="shared" si="113"/>
        <v/>
      </c>
    </row>
    <row r="1568" spans="8:11" x14ac:dyDescent="0.25">
      <c r="H1568" s="393" t="str">
        <f t="shared" si="110"/>
        <v/>
      </c>
      <c r="I1568" s="393" t="str">
        <f t="shared" si="111"/>
        <v/>
      </c>
      <c r="J1568" s="393" t="str">
        <f t="shared" si="112"/>
        <v/>
      </c>
      <c r="K1568" s="393" t="str">
        <f t="shared" si="113"/>
        <v/>
      </c>
    </row>
    <row r="1569" spans="8:11" x14ac:dyDescent="0.25">
      <c r="H1569" s="393" t="str">
        <f t="shared" si="110"/>
        <v/>
      </c>
      <c r="I1569" s="393" t="str">
        <f t="shared" si="111"/>
        <v/>
      </c>
      <c r="J1569" s="393" t="str">
        <f t="shared" si="112"/>
        <v/>
      </c>
      <c r="K1569" s="393" t="str">
        <f t="shared" si="113"/>
        <v/>
      </c>
    </row>
    <row r="1570" spans="8:11" x14ac:dyDescent="0.25">
      <c r="H1570" s="393" t="str">
        <f t="shared" si="110"/>
        <v/>
      </c>
      <c r="I1570" s="393" t="str">
        <f t="shared" si="111"/>
        <v/>
      </c>
      <c r="J1570" s="393" t="str">
        <f t="shared" si="112"/>
        <v/>
      </c>
      <c r="K1570" s="393" t="str">
        <f t="shared" si="113"/>
        <v/>
      </c>
    </row>
    <row r="1571" spans="8:11" x14ac:dyDescent="0.25">
      <c r="H1571" s="393" t="str">
        <f t="shared" si="110"/>
        <v/>
      </c>
      <c r="I1571" s="393" t="str">
        <f t="shared" si="111"/>
        <v/>
      </c>
      <c r="J1571" s="393" t="str">
        <f t="shared" si="112"/>
        <v/>
      </c>
      <c r="K1571" s="393" t="str">
        <f t="shared" si="113"/>
        <v/>
      </c>
    </row>
    <row r="1572" spans="8:11" x14ac:dyDescent="0.25">
      <c r="H1572" s="393" t="str">
        <f t="shared" si="110"/>
        <v/>
      </c>
      <c r="I1572" s="393" t="str">
        <f t="shared" si="111"/>
        <v/>
      </c>
      <c r="J1572" s="393" t="str">
        <f t="shared" si="112"/>
        <v/>
      </c>
      <c r="K1572" s="393" t="str">
        <f t="shared" si="113"/>
        <v/>
      </c>
    </row>
    <row r="1573" spans="8:11" x14ac:dyDescent="0.25">
      <c r="H1573" s="393" t="str">
        <f t="shared" si="110"/>
        <v/>
      </c>
      <c r="I1573" s="393" t="str">
        <f t="shared" si="111"/>
        <v/>
      </c>
      <c r="J1573" s="393" t="str">
        <f t="shared" si="112"/>
        <v/>
      </c>
      <c r="K1573" s="393" t="str">
        <f t="shared" si="113"/>
        <v/>
      </c>
    </row>
    <row r="1574" spans="8:11" x14ac:dyDescent="0.25">
      <c r="H1574" s="393" t="str">
        <f t="shared" si="110"/>
        <v/>
      </c>
      <c r="I1574" s="393" t="str">
        <f t="shared" si="111"/>
        <v/>
      </c>
      <c r="J1574" s="393" t="str">
        <f t="shared" si="112"/>
        <v/>
      </c>
      <c r="K1574" s="393" t="str">
        <f t="shared" si="113"/>
        <v/>
      </c>
    </row>
    <row r="1575" spans="8:11" x14ac:dyDescent="0.25">
      <c r="H1575" s="393" t="str">
        <f t="shared" si="110"/>
        <v/>
      </c>
      <c r="I1575" s="393" t="str">
        <f t="shared" si="111"/>
        <v/>
      </c>
      <c r="J1575" s="393" t="str">
        <f t="shared" si="112"/>
        <v/>
      </c>
      <c r="K1575" s="393" t="str">
        <f t="shared" si="113"/>
        <v/>
      </c>
    </row>
    <row r="1576" spans="8:11" x14ac:dyDescent="0.25">
      <c r="H1576" s="393" t="str">
        <f t="shared" si="110"/>
        <v/>
      </c>
      <c r="I1576" s="393" t="str">
        <f t="shared" si="111"/>
        <v/>
      </c>
      <c r="J1576" s="393" t="str">
        <f t="shared" si="112"/>
        <v/>
      </c>
      <c r="K1576" s="393" t="str">
        <f t="shared" si="113"/>
        <v/>
      </c>
    </row>
    <row r="1577" spans="8:11" x14ac:dyDescent="0.25">
      <c r="H1577" s="393" t="str">
        <f t="shared" ref="H1577:H1640" si="114">IF($C599="","",ROUND(($B$2*$F599*($B$5/1000))/$B$6,2))</f>
        <v/>
      </c>
      <c r="I1577" s="393" t="str">
        <f t="shared" ref="I1577:I1640" si="115">IF($C599="","",ROUND(($B$3*$F599*($B$5/1000))/$B$6,2))</f>
        <v/>
      </c>
      <c r="J1577" s="393" t="str">
        <f t="shared" ref="J1577:J1640" si="116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17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14"/>
        <v/>
      </c>
      <c r="I1578" s="393" t="str">
        <f t="shared" si="115"/>
        <v/>
      </c>
      <c r="J1578" s="393" t="str">
        <f t="shared" si="116"/>
        <v/>
      </c>
      <c r="K1578" s="393" t="str">
        <f t="shared" si="117"/>
        <v/>
      </c>
    </row>
    <row r="1579" spans="8:11" x14ac:dyDescent="0.25">
      <c r="H1579" s="393" t="str">
        <f t="shared" si="114"/>
        <v/>
      </c>
      <c r="I1579" s="393" t="str">
        <f t="shared" si="115"/>
        <v/>
      </c>
      <c r="J1579" s="393" t="str">
        <f t="shared" si="116"/>
        <v/>
      </c>
      <c r="K1579" s="393" t="str">
        <f t="shared" si="117"/>
        <v/>
      </c>
    </row>
    <row r="1580" spans="8:11" x14ac:dyDescent="0.25">
      <c r="H1580" s="393" t="str">
        <f t="shared" si="114"/>
        <v/>
      </c>
      <c r="I1580" s="393" t="str">
        <f t="shared" si="115"/>
        <v/>
      </c>
      <c r="J1580" s="393" t="str">
        <f t="shared" si="116"/>
        <v/>
      </c>
      <c r="K1580" s="393" t="str">
        <f t="shared" si="117"/>
        <v/>
      </c>
    </row>
    <row r="1581" spans="8:11" x14ac:dyDescent="0.25">
      <c r="H1581" s="393" t="str">
        <f t="shared" si="114"/>
        <v/>
      </c>
      <c r="I1581" s="393" t="str">
        <f t="shared" si="115"/>
        <v/>
      </c>
      <c r="J1581" s="393" t="str">
        <f t="shared" si="116"/>
        <v/>
      </c>
      <c r="K1581" s="393" t="str">
        <f t="shared" si="117"/>
        <v/>
      </c>
    </row>
    <row r="1582" spans="8:11" x14ac:dyDescent="0.25">
      <c r="H1582" s="393" t="str">
        <f t="shared" si="114"/>
        <v/>
      </c>
      <c r="I1582" s="393" t="str">
        <f t="shared" si="115"/>
        <v/>
      </c>
      <c r="J1582" s="393" t="str">
        <f t="shared" si="116"/>
        <v/>
      </c>
      <c r="K1582" s="393" t="str">
        <f t="shared" si="117"/>
        <v/>
      </c>
    </row>
    <row r="1583" spans="8:11" x14ac:dyDescent="0.25">
      <c r="H1583" s="393" t="str">
        <f t="shared" si="114"/>
        <v/>
      </c>
      <c r="I1583" s="393" t="str">
        <f t="shared" si="115"/>
        <v/>
      </c>
      <c r="J1583" s="393" t="str">
        <f t="shared" si="116"/>
        <v/>
      </c>
      <c r="K1583" s="393" t="str">
        <f t="shared" si="117"/>
        <v/>
      </c>
    </row>
    <row r="1584" spans="8:11" x14ac:dyDescent="0.25">
      <c r="H1584" s="393" t="str">
        <f t="shared" si="114"/>
        <v/>
      </c>
      <c r="I1584" s="393" t="str">
        <f t="shared" si="115"/>
        <v/>
      </c>
      <c r="J1584" s="393" t="str">
        <f t="shared" si="116"/>
        <v/>
      </c>
      <c r="K1584" s="393" t="str">
        <f t="shared" si="117"/>
        <v/>
      </c>
    </row>
    <row r="1585" spans="8:11" x14ac:dyDescent="0.25">
      <c r="H1585" s="393" t="str">
        <f t="shared" si="114"/>
        <v/>
      </c>
      <c r="I1585" s="393" t="str">
        <f t="shared" si="115"/>
        <v/>
      </c>
      <c r="J1585" s="393" t="str">
        <f t="shared" si="116"/>
        <v/>
      </c>
      <c r="K1585" s="393" t="str">
        <f t="shared" si="117"/>
        <v/>
      </c>
    </row>
    <row r="1586" spans="8:11" x14ac:dyDescent="0.25">
      <c r="H1586" s="393" t="str">
        <f t="shared" si="114"/>
        <v/>
      </c>
      <c r="I1586" s="393" t="str">
        <f t="shared" si="115"/>
        <v/>
      </c>
      <c r="J1586" s="393" t="str">
        <f t="shared" si="116"/>
        <v/>
      </c>
      <c r="K1586" s="393" t="str">
        <f t="shared" si="117"/>
        <v/>
      </c>
    </row>
    <row r="1587" spans="8:11" x14ac:dyDescent="0.25">
      <c r="H1587" s="393" t="str">
        <f t="shared" si="114"/>
        <v/>
      </c>
      <c r="I1587" s="393" t="str">
        <f t="shared" si="115"/>
        <v/>
      </c>
      <c r="J1587" s="393" t="str">
        <f t="shared" si="116"/>
        <v/>
      </c>
      <c r="K1587" s="393" t="str">
        <f t="shared" si="117"/>
        <v/>
      </c>
    </row>
    <row r="1588" spans="8:11" x14ac:dyDescent="0.25">
      <c r="H1588" s="393" t="str">
        <f t="shared" si="114"/>
        <v/>
      </c>
      <c r="I1588" s="393" t="str">
        <f t="shared" si="115"/>
        <v/>
      </c>
      <c r="J1588" s="393" t="str">
        <f t="shared" si="116"/>
        <v/>
      </c>
      <c r="K1588" s="393" t="str">
        <f t="shared" si="117"/>
        <v/>
      </c>
    </row>
    <row r="1589" spans="8:11" x14ac:dyDescent="0.25">
      <c r="H1589" s="393" t="str">
        <f t="shared" si="114"/>
        <v/>
      </c>
      <c r="I1589" s="393" t="str">
        <f t="shared" si="115"/>
        <v/>
      </c>
      <c r="J1589" s="393" t="str">
        <f t="shared" si="116"/>
        <v/>
      </c>
      <c r="K1589" s="393" t="str">
        <f t="shared" si="117"/>
        <v/>
      </c>
    </row>
    <row r="1590" spans="8:11" x14ac:dyDescent="0.25">
      <c r="H1590" s="393" t="str">
        <f t="shared" si="114"/>
        <v/>
      </c>
      <c r="I1590" s="393" t="str">
        <f t="shared" si="115"/>
        <v/>
      </c>
      <c r="J1590" s="393" t="str">
        <f t="shared" si="116"/>
        <v/>
      </c>
      <c r="K1590" s="393" t="str">
        <f t="shared" si="117"/>
        <v/>
      </c>
    </row>
    <row r="1591" spans="8:11" x14ac:dyDescent="0.25">
      <c r="H1591" s="393" t="str">
        <f t="shared" si="114"/>
        <v/>
      </c>
      <c r="I1591" s="393" t="str">
        <f t="shared" si="115"/>
        <v/>
      </c>
      <c r="J1591" s="393" t="str">
        <f t="shared" si="116"/>
        <v/>
      </c>
      <c r="K1591" s="393" t="str">
        <f t="shared" si="117"/>
        <v/>
      </c>
    </row>
    <row r="1592" spans="8:11" x14ac:dyDescent="0.25">
      <c r="H1592" s="393" t="str">
        <f t="shared" si="114"/>
        <v/>
      </c>
      <c r="I1592" s="393" t="str">
        <f t="shared" si="115"/>
        <v/>
      </c>
      <c r="J1592" s="393" t="str">
        <f t="shared" si="116"/>
        <v/>
      </c>
      <c r="K1592" s="393" t="str">
        <f t="shared" si="117"/>
        <v/>
      </c>
    </row>
    <row r="1593" spans="8:11" x14ac:dyDescent="0.25">
      <c r="H1593" s="393" t="str">
        <f t="shared" si="114"/>
        <v/>
      </c>
      <c r="I1593" s="393" t="str">
        <f t="shared" si="115"/>
        <v/>
      </c>
      <c r="J1593" s="393" t="str">
        <f t="shared" si="116"/>
        <v/>
      </c>
      <c r="K1593" s="393" t="str">
        <f t="shared" si="117"/>
        <v/>
      </c>
    </row>
    <row r="1594" spans="8:11" x14ac:dyDescent="0.25">
      <c r="H1594" s="393" t="str">
        <f t="shared" si="114"/>
        <v/>
      </c>
      <c r="I1594" s="393" t="str">
        <f t="shared" si="115"/>
        <v/>
      </c>
      <c r="J1594" s="393" t="str">
        <f t="shared" si="116"/>
        <v/>
      </c>
      <c r="K1594" s="393" t="str">
        <f t="shared" si="117"/>
        <v/>
      </c>
    </row>
    <row r="1595" spans="8:11" x14ac:dyDescent="0.25">
      <c r="H1595" s="393" t="str">
        <f t="shared" si="114"/>
        <v/>
      </c>
      <c r="I1595" s="393" t="str">
        <f t="shared" si="115"/>
        <v/>
      </c>
      <c r="J1595" s="393" t="str">
        <f t="shared" si="116"/>
        <v/>
      </c>
      <c r="K1595" s="393" t="str">
        <f t="shared" si="117"/>
        <v/>
      </c>
    </row>
    <row r="1596" spans="8:11" x14ac:dyDescent="0.25">
      <c r="H1596" s="393" t="str">
        <f t="shared" si="114"/>
        <v/>
      </c>
      <c r="I1596" s="393" t="str">
        <f t="shared" si="115"/>
        <v/>
      </c>
      <c r="J1596" s="393" t="str">
        <f t="shared" si="116"/>
        <v/>
      </c>
      <c r="K1596" s="393" t="str">
        <f t="shared" si="117"/>
        <v/>
      </c>
    </row>
    <row r="1597" spans="8:11" x14ac:dyDescent="0.25">
      <c r="H1597" s="393" t="str">
        <f t="shared" si="114"/>
        <v/>
      </c>
      <c r="I1597" s="393" t="str">
        <f t="shared" si="115"/>
        <v/>
      </c>
      <c r="J1597" s="393" t="str">
        <f t="shared" si="116"/>
        <v/>
      </c>
      <c r="K1597" s="393" t="str">
        <f t="shared" si="117"/>
        <v/>
      </c>
    </row>
    <row r="1598" spans="8:11" x14ac:dyDescent="0.25">
      <c r="H1598" s="393" t="str">
        <f t="shared" si="114"/>
        <v/>
      </c>
      <c r="I1598" s="393" t="str">
        <f t="shared" si="115"/>
        <v/>
      </c>
      <c r="J1598" s="393" t="str">
        <f t="shared" si="116"/>
        <v/>
      </c>
      <c r="K1598" s="393" t="str">
        <f t="shared" si="117"/>
        <v/>
      </c>
    </row>
    <row r="1599" spans="8:11" x14ac:dyDescent="0.25">
      <c r="H1599" s="393" t="str">
        <f t="shared" si="114"/>
        <v/>
      </c>
      <c r="I1599" s="393" t="str">
        <f t="shared" si="115"/>
        <v/>
      </c>
      <c r="J1599" s="393" t="str">
        <f t="shared" si="116"/>
        <v/>
      </c>
      <c r="K1599" s="393" t="str">
        <f t="shared" si="117"/>
        <v/>
      </c>
    </row>
    <row r="1600" spans="8:11" x14ac:dyDescent="0.25">
      <c r="H1600" s="393" t="str">
        <f t="shared" si="114"/>
        <v/>
      </c>
      <c r="I1600" s="393" t="str">
        <f t="shared" si="115"/>
        <v/>
      </c>
      <c r="J1600" s="393" t="str">
        <f t="shared" si="116"/>
        <v/>
      </c>
      <c r="K1600" s="393" t="str">
        <f t="shared" si="117"/>
        <v/>
      </c>
    </row>
    <row r="1601" spans="8:11" x14ac:dyDescent="0.25">
      <c r="H1601" s="393" t="str">
        <f t="shared" si="114"/>
        <v/>
      </c>
      <c r="I1601" s="393" t="str">
        <f t="shared" si="115"/>
        <v/>
      </c>
      <c r="J1601" s="393" t="str">
        <f t="shared" si="116"/>
        <v/>
      </c>
      <c r="K1601" s="393" t="str">
        <f t="shared" si="117"/>
        <v/>
      </c>
    </row>
    <row r="1602" spans="8:11" x14ac:dyDescent="0.25">
      <c r="H1602" s="393" t="str">
        <f t="shared" si="114"/>
        <v/>
      </c>
      <c r="I1602" s="393" t="str">
        <f t="shared" si="115"/>
        <v/>
      </c>
      <c r="J1602" s="393" t="str">
        <f t="shared" si="116"/>
        <v/>
      </c>
      <c r="K1602" s="393" t="str">
        <f t="shared" si="117"/>
        <v/>
      </c>
    </row>
    <row r="1603" spans="8:11" x14ac:dyDescent="0.25">
      <c r="H1603" s="393" t="str">
        <f t="shared" si="114"/>
        <v/>
      </c>
      <c r="I1603" s="393" t="str">
        <f t="shared" si="115"/>
        <v/>
      </c>
      <c r="J1603" s="393" t="str">
        <f t="shared" si="116"/>
        <v/>
      </c>
      <c r="K1603" s="393" t="str">
        <f t="shared" si="117"/>
        <v/>
      </c>
    </row>
    <row r="1604" spans="8:11" x14ac:dyDescent="0.25">
      <c r="H1604" s="393" t="str">
        <f t="shared" si="114"/>
        <v/>
      </c>
      <c r="I1604" s="393" t="str">
        <f t="shared" si="115"/>
        <v/>
      </c>
      <c r="J1604" s="393" t="str">
        <f t="shared" si="116"/>
        <v/>
      </c>
      <c r="K1604" s="393" t="str">
        <f t="shared" si="117"/>
        <v/>
      </c>
    </row>
    <row r="1605" spans="8:11" x14ac:dyDescent="0.25">
      <c r="H1605" s="393" t="str">
        <f t="shared" si="114"/>
        <v/>
      </c>
      <c r="I1605" s="393" t="str">
        <f t="shared" si="115"/>
        <v/>
      </c>
      <c r="J1605" s="393" t="str">
        <f t="shared" si="116"/>
        <v/>
      </c>
      <c r="K1605" s="393" t="str">
        <f t="shared" si="117"/>
        <v/>
      </c>
    </row>
    <row r="1606" spans="8:11" x14ac:dyDescent="0.25">
      <c r="H1606" s="393" t="str">
        <f t="shared" si="114"/>
        <v/>
      </c>
      <c r="I1606" s="393" t="str">
        <f t="shared" si="115"/>
        <v/>
      </c>
      <c r="J1606" s="393" t="str">
        <f t="shared" si="116"/>
        <v/>
      </c>
      <c r="K1606" s="393" t="str">
        <f t="shared" si="117"/>
        <v/>
      </c>
    </row>
    <row r="1607" spans="8:11" x14ac:dyDescent="0.25">
      <c r="H1607" s="393" t="str">
        <f t="shared" si="114"/>
        <v/>
      </c>
      <c r="I1607" s="393" t="str">
        <f t="shared" si="115"/>
        <v/>
      </c>
      <c r="J1607" s="393" t="str">
        <f t="shared" si="116"/>
        <v/>
      </c>
      <c r="K1607" s="393" t="str">
        <f t="shared" si="117"/>
        <v/>
      </c>
    </row>
    <row r="1608" spans="8:11" x14ac:dyDescent="0.25">
      <c r="H1608" s="393" t="str">
        <f t="shared" si="114"/>
        <v/>
      </c>
      <c r="I1608" s="393" t="str">
        <f t="shared" si="115"/>
        <v/>
      </c>
      <c r="J1608" s="393" t="str">
        <f t="shared" si="116"/>
        <v/>
      </c>
      <c r="K1608" s="393" t="str">
        <f t="shared" si="117"/>
        <v/>
      </c>
    </row>
    <row r="1609" spans="8:11" x14ac:dyDescent="0.25">
      <c r="H1609" s="393" t="str">
        <f t="shared" si="114"/>
        <v/>
      </c>
      <c r="I1609" s="393" t="str">
        <f t="shared" si="115"/>
        <v/>
      </c>
      <c r="J1609" s="393" t="str">
        <f t="shared" si="116"/>
        <v/>
      </c>
      <c r="K1609" s="393" t="str">
        <f t="shared" si="117"/>
        <v/>
      </c>
    </row>
    <row r="1610" spans="8:11" x14ac:dyDescent="0.25">
      <c r="H1610" s="393" t="str">
        <f t="shared" si="114"/>
        <v/>
      </c>
      <c r="I1610" s="393" t="str">
        <f t="shared" si="115"/>
        <v/>
      </c>
      <c r="J1610" s="393" t="str">
        <f t="shared" si="116"/>
        <v/>
      </c>
      <c r="K1610" s="393" t="str">
        <f t="shared" si="117"/>
        <v/>
      </c>
    </row>
    <row r="1611" spans="8:11" x14ac:dyDescent="0.25">
      <c r="H1611" s="393" t="str">
        <f t="shared" si="114"/>
        <v/>
      </c>
      <c r="I1611" s="393" t="str">
        <f t="shared" si="115"/>
        <v/>
      </c>
      <c r="J1611" s="393" t="str">
        <f t="shared" si="116"/>
        <v/>
      </c>
      <c r="K1611" s="393" t="str">
        <f t="shared" si="117"/>
        <v/>
      </c>
    </row>
    <row r="1612" spans="8:11" x14ac:dyDescent="0.25">
      <c r="H1612" s="393" t="str">
        <f t="shared" si="114"/>
        <v/>
      </c>
      <c r="I1612" s="393" t="str">
        <f t="shared" si="115"/>
        <v/>
      </c>
      <c r="J1612" s="393" t="str">
        <f t="shared" si="116"/>
        <v/>
      </c>
      <c r="K1612" s="393" t="str">
        <f t="shared" si="117"/>
        <v/>
      </c>
    </row>
    <row r="1613" spans="8:11" x14ac:dyDescent="0.25">
      <c r="H1613" s="393" t="str">
        <f t="shared" si="114"/>
        <v/>
      </c>
      <c r="I1613" s="393" t="str">
        <f t="shared" si="115"/>
        <v/>
      </c>
      <c r="J1613" s="393" t="str">
        <f t="shared" si="116"/>
        <v/>
      </c>
      <c r="K1613" s="393" t="str">
        <f t="shared" si="117"/>
        <v/>
      </c>
    </row>
    <row r="1614" spans="8:11" x14ac:dyDescent="0.25">
      <c r="H1614" s="393" t="str">
        <f t="shared" si="114"/>
        <v/>
      </c>
      <c r="I1614" s="393" t="str">
        <f t="shared" si="115"/>
        <v/>
      </c>
      <c r="J1614" s="393" t="str">
        <f t="shared" si="116"/>
        <v/>
      </c>
      <c r="K1614" s="393" t="str">
        <f t="shared" si="117"/>
        <v/>
      </c>
    </row>
    <row r="1615" spans="8:11" x14ac:dyDescent="0.25">
      <c r="H1615" s="393" t="str">
        <f t="shared" si="114"/>
        <v/>
      </c>
      <c r="I1615" s="393" t="str">
        <f t="shared" si="115"/>
        <v/>
      </c>
      <c r="J1615" s="393" t="str">
        <f t="shared" si="116"/>
        <v/>
      </c>
      <c r="K1615" s="393" t="str">
        <f t="shared" si="117"/>
        <v/>
      </c>
    </row>
    <row r="1616" spans="8:11" x14ac:dyDescent="0.25">
      <c r="H1616" s="393" t="str">
        <f t="shared" si="114"/>
        <v/>
      </c>
      <c r="I1616" s="393" t="str">
        <f t="shared" si="115"/>
        <v/>
      </c>
      <c r="J1616" s="393" t="str">
        <f t="shared" si="116"/>
        <v/>
      </c>
      <c r="K1616" s="393" t="str">
        <f t="shared" si="117"/>
        <v/>
      </c>
    </row>
    <row r="1617" spans="8:11" x14ac:dyDescent="0.25">
      <c r="H1617" s="393" t="str">
        <f t="shared" si="114"/>
        <v/>
      </c>
      <c r="I1617" s="393" t="str">
        <f t="shared" si="115"/>
        <v/>
      </c>
      <c r="J1617" s="393" t="str">
        <f t="shared" si="116"/>
        <v/>
      </c>
      <c r="K1617" s="393" t="str">
        <f t="shared" si="117"/>
        <v/>
      </c>
    </row>
    <row r="1618" spans="8:11" x14ac:dyDescent="0.25">
      <c r="H1618" s="393" t="str">
        <f t="shared" si="114"/>
        <v/>
      </c>
      <c r="I1618" s="393" t="str">
        <f t="shared" si="115"/>
        <v/>
      </c>
      <c r="J1618" s="393" t="str">
        <f t="shared" si="116"/>
        <v/>
      </c>
      <c r="K1618" s="393" t="str">
        <f t="shared" si="117"/>
        <v/>
      </c>
    </row>
    <row r="1619" spans="8:11" x14ac:dyDescent="0.25">
      <c r="H1619" s="393" t="str">
        <f t="shared" si="114"/>
        <v/>
      </c>
      <c r="I1619" s="393" t="str">
        <f t="shared" si="115"/>
        <v/>
      </c>
      <c r="J1619" s="393" t="str">
        <f t="shared" si="116"/>
        <v/>
      </c>
      <c r="K1619" s="393" t="str">
        <f t="shared" si="117"/>
        <v/>
      </c>
    </row>
    <row r="1620" spans="8:11" x14ac:dyDescent="0.25">
      <c r="H1620" s="393" t="str">
        <f t="shared" si="114"/>
        <v/>
      </c>
      <c r="I1620" s="393" t="str">
        <f t="shared" si="115"/>
        <v/>
      </c>
      <c r="J1620" s="393" t="str">
        <f t="shared" si="116"/>
        <v/>
      </c>
      <c r="K1620" s="393" t="str">
        <f t="shared" si="117"/>
        <v/>
      </c>
    </row>
    <row r="1621" spans="8:11" x14ac:dyDescent="0.25">
      <c r="H1621" s="393" t="str">
        <f t="shared" si="114"/>
        <v/>
      </c>
      <c r="I1621" s="393" t="str">
        <f t="shared" si="115"/>
        <v/>
      </c>
      <c r="J1621" s="393" t="str">
        <f t="shared" si="116"/>
        <v/>
      </c>
      <c r="K1621" s="393" t="str">
        <f t="shared" si="117"/>
        <v/>
      </c>
    </row>
    <row r="1622" spans="8:11" x14ac:dyDescent="0.25">
      <c r="H1622" s="393" t="str">
        <f t="shared" si="114"/>
        <v/>
      </c>
      <c r="I1622" s="393" t="str">
        <f t="shared" si="115"/>
        <v/>
      </c>
      <c r="J1622" s="393" t="str">
        <f t="shared" si="116"/>
        <v/>
      </c>
      <c r="K1622" s="393" t="str">
        <f t="shared" si="117"/>
        <v/>
      </c>
    </row>
    <row r="1623" spans="8:11" x14ac:dyDescent="0.25">
      <c r="H1623" s="393" t="str">
        <f t="shared" si="114"/>
        <v/>
      </c>
      <c r="I1623" s="393" t="str">
        <f t="shared" si="115"/>
        <v/>
      </c>
      <c r="J1623" s="393" t="str">
        <f t="shared" si="116"/>
        <v/>
      </c>
      <c r="K1623" s="393" t="str">
        <f t="shared" si="117"/>
        <v/>
      </c>
    </row>
    <row r="1624" spans="8:11" x14ac:dyDescent="0.25">
      <c r="H1624" s="393" t="str">
        <f t="shared" si="114"/>
        <v/>
      </c>
      <c r="I1624" s="393" t="str">
        <f t="shared" si="115"/>
        <v/>
      </c>
      <c r="J1624" s="393" t="str">
        <f t="shared" si="116"/>
        <v/>
      </c>
      <c r="K1624" s="393" t="str">
        <f t="shared" si="117"/>
        <v/>
      </c>
    </row>
    <row r="1625" spans="8:11" x14ac:dyDescent="0.25">
      <c r="H1625" s="393" t="str">
        <f t="shared" si="114"/>
        <v/>
      </c>
      <c r="I1625" s="393" t="str">
        <f t="shared" si="115"/>
        <v/>
      </c>
      <c r="J1625" s="393" t="str">
        <f t="shared" si="116"/>
        <v/>
      </c>
      <c r="K1625" s="393" t="str">
        <f t="shared" si="117"/>
        <v/>
      </c>
    </row>
    <row r="1626" spans="8:11" x14ac:dyDescent="0.25">
      <c r="H1626" s="393" t="str">
        <f t="shared" si="114"/>
        <v/>
      </c>
      <c r="I1626" s="393" t="str">
        <f t="shared" si="115"/>
        <v/>
      </c>
      <c r="J1626" s="393" t="str">
        <f t="shared" si="116"/>
        <v/>
      </c>
      <c r="K1626" s="393" t="str">
        <f t="shared" si="117"/>
        <v/>
      </c>
    </row>
    <row r="1627" spans="8:11" x14ac:dyDescent="0.25">
      <c r="H1627" s="393" t="str">
        <f t="shared" si="114"/>
        <v/>
      </c>
      <c r="I1627" s="393" t="str">
        <f t="shared" si="115"/>
        <v/>
      </c>
      <c r="J1627" s="393" t="str">
        <f t="shared" si="116"/>
        <v/>
      </c>
      <c r="K1627" s="393" t="str">
        <f t="shared" si="117"/>
        <v/>
      </c>
    </row>
    <row r="1628" spans="8:11" x14ac:dyDescent="0.25">
      <c r="H1628" s="393" t="str">
        <f t="shared" si="114"/>
        <v/>
      </c>
      <c r="I1628" s="393" t="str">
        <f t="shared" si="115"/>
        <v/>
      </c>
      <c r="J1628" s="393" t="str">
        <f t="shared" si="116"/>
        <v/>
      </c>
      <c r="K1628" s="393" t="str">
        <f t="shared" si="117"/>
        <v/>
      </c>
    </row>
    <row r="1629" spans="8:11" x14ac:dyDescent="0.25">
      <c r="H1629" s="393" t="str">
        <f t="shared" si="114"/>
        <v/>
      </c>
      <c r="I1629" s="393" t="str">
        <f t="shared" si="115"/>
        <v/>
      </c>
      <c r="J1629" s="393" t="str">
        <f t="shared" si="116"/>
        <v/>
      </c>
      <c r="K1629" s="393" t="str">
        <f t="shared" si="117"/>
        <v/>
      </c>
    </row>
    <row r="1630" spans="8:11" x14ac:dyDescent="0.25">
      <c r="H1630" s="393" t="str">
        <f t="shared" si="114"/>
        <v/>
      </c>
      <c r="I1630" s="393" t="str">
        <f t="shared" si="115"/>
        <v/>
      </c>
      <c r="J1630" s="393" t="str">
        <f t="shared" si="116"/>
        <v/>
      </c>
      <c r="K1630" s="393" t="str">
        <f t="shared" si="117"/>
        <v/>
      </c>
    </row>
    <row r="1631" spans="8:11" x14ac:dyDescent="0.25">
      <c r="H1631" s="393" t="str">
        <f t="shared" si="114"/>
        <v/>
      </c>
      <c r="I1631" s="393" t="str">
        <f t="shared" si="115"/>
        <v/>
      </c>
      <c r="J1631" s="393" t="str">
        <f t="shared" si="116"/>
        <v/>
      </c>
      <c r="K1631" s="393" t="str">
        <f t="shared" si="117"/>
        <v/>
      </c>
    </row>
    <row r="1632" spans="8:11" x14ac:dyDescent="0.25">
      <c r="H1632" s="393" t="str">
        <f t="shared" si="114"/>
        <v/>
      </c>
      <c r="I1632" s="393" t="str">
        <f t="shared" si="115"/>
        <v/>
      </c>
      <c r="J1632" s="393" t="str">
        <f t="shared" si="116"/>
        <v/>
      </c>
      <c r="K1632" s="393" t="str">
        <f t="shared" si="117"/>
        <v/>
      </c>
    </row>
    <row r="1633" spans="8:11" x14ac:dyDescent="0.25">
      <c r="H1633" s="393" t="str">
        <f t="shared" si="114"/>
        <v/>
      </c>
      <c r="I1633" s="393" t="str">
        <f t="shared" si="115"/>
        <v/>
      </c>
      <c r="J1633" s="393" t="str">
        <f t="shared" si="116"/>
        <v/>
      </c>
      <c r="K1633" s="393" t="str">
        <f t="shared" si="117"/>
        <v/>
      </c>
    </row>
    <row r="1634" spans="8:11" x14ac:dyDescent="0.25">
      <c r="H1634" s="393" t="str">
        <f t="shared" si="114"/>
        <v/>
      </c>
      <c r="I1634" s="393" t="str">
        <f t="shared" si="115"/>
        <v/>
      </c>
      <c r="J1634" s="393" t="str">
        <f t="shared" si="116"/>
        <v/>
      </c>
      <c r="K1634" s="393" t="str">
        <f t="shared" si="117"/>
        <v/>
      </c>
    </row>
    <row r="1635" spans="8:11" x14ac:dyDescent="0.25">
      <c r="H1635" s="393" t="str">
        <f t="shared" si="114"/>
        <v/>
      </c>
      <c r="I1635" s="393" t="str">
        <f t="shared" si="115"/>
        <v/>
      </c>
      <c r="J1635" s="393" t="str">
        <f t="shared" si="116"/>
        <v/>
      </c>
      <c r="K1635" s="393" t="str">
        <f t="shared" si="117"/>
        <v/>
      </c>
    </row>
    <row r="1636" spans="8:11" x14ac:dyDescent="0.25">
      <c r="H1636" s="393" t="str">
        <f t="shared" si="114"/>
        <v/>
      </c>
      <c r="I1636" s="393" t="str">
        <f t="shared" si="115"/>
        <v/>
      </c>
      <c r="J1636" s="393" t="str">
        <f t="shared" si="116"/>
        <v/>
      </c>
      <c r="K1636" s="393" t="str">
        <f t="shared" si="117"/>
        <v/>
      </c>
    </row>
    <row r="1637" spans="8:11" x14ac:dyDescent="0.25">
      <c r="H1637" s="393" t="str">
        <f t="shared" si="114"/>
        <v/>
      </c>
      <c r="I1637" s="393" t="str">
        <f t="shared" si="115"/>
        <v/>
      </c>
      <c r="J1637" s="393" t="str">
        <f t="shared" si="116"/>
        <v/>
      </c>
      <c r="K1637" s="393" t="str">
        <f t="shared" si="117"/>
        <v/>
      </c>
    </row>
    <row r="1638" spans="8:11" x14ac:dyDescent="0.25">
      <c r="H1638" s="393" t="str">
        <f t="shared" si="114"/>
        <v/>
      </c>
      <c r="I1638" s="393" t="str">
        <f t="shared" si="115"/>
        <v/>
      </c>
      <c r="J1638" s="393" t="str">
        <f t="shared" si="116"/>
        <v/>
      </c>
      <c r="K1638" s="393" t="str">
        <f t="shared" si="117"/>
        <v/>
      </c>
    </row>
    <row r="1639" spans="8:11" x14ac:dyDescent="0.25">
      <c r="H1639" s="393" t="str">
        <f t="shared" si="114"/>
        <v/>
      </c>
      <c r="I1639" s="393" t="str">
        <f t="shared" si="115"/>
        <v/>
      </c>
      <c r="J1639" s="393" t="str">
        <f t="shared" si="116"/>
        <v/>
      </c>
      <c r="K1639" s="393" t="str">
        <f t="shared" si="117"/>
        <v/>
      </c>
    </row>
    <row r="1640" spans="8:11" x14ac:dyDescent="0.25">
      <c r="H1640" s="393" t="str">
        <f t="shared" si="114"/>
        <v/>
      </c>
      <c r="I1640" s="393" t="str">
        <f t="shared" si="115"/>
        <v/>
      </c>
      <c r="J1640" s="393" t="str">
        <f t="shared" si="116"/>
        <v/>
      </c>
      <c r="K1640" s="393" t="str">
        <f t="shared" si="117"/>
        <v/>
      </c>
    </row>
    <row r="1641" spans="8:11" x14ac:dyDescent="0.25">
      <c r="H1641" s="393" t="str">
        <f t="shared" ref="H1641:H1704" si="118">IF($C663="","",ROUND(($B$2*$F663*($B$5/1000))/$B$6,2))</f>
        <v/>
      </c>
      <c r="I1641" s="393" t="str">
        <f t="shared" ref="I1641:I1704" si="119">IF($C663="","",ROUND(($B$3*$F663*($B$5/1000))/$B$6,2))</f>
        <v/>
      </c>
      <c r="J1641" s="393" t="str">
        <f t="shared" ref="J1641:J1704" si="120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21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18"/>
        <v/>
      </c>
      <c r="I1642" s="393" t="str">
        <f t="shared" si="119"/>
        <v/>
      </c>
      <c r="J1642" s="393" t="str">
        <f t="shared" si="120"/>
        <v/>
      </c>
      <c r="K1642" s="393" t="str">
        <f t="shared" si="121"/>
        <v/>
      </c>
    </row>
    <row r="1643" spans="8:11" x14ac:dyDescent="0.25">
      <c r="H1643" s="393" t="str">
        <f t="shared" si="118"/>
        <v/>
      </c>
      <c r="I1643" s="393" t="str">
        <f t="shared" si="119"/>
        <v/>
      </c>
      <c r="J1643" s="393" t="str">
        <f t="shared" si="120"/>
        <v/>
      </c>
      <c r="K1643" s="393" t="str">
        <f t="shared" si="121"/>
        <v/>
      </c>
    </row>
    <row r="1644" spans="8:11" x14ac:dyDescent="0.25">
      <c r="H1644" s="393" t="str">
        <f t="shared" si="118"/>
        <v/>
      </c>
      <c r="I1644" s="393" t="str">
        <f t="shared" si="119"/>
        <v/>
      </c>
      <c r="J1644" s="393" t="str">
        <f t="shared" si="120"/>
        <v/>
      </c>
      <c r="K1644" s="393" t="str">
        <f t="shared" si="121"/>
        <v/>
      </c>
    </row>
    <row r="1645" spans="8:11" x14ac:dyDescent="0.25">
      <c r="H1645" s="393" t="str">
        <f t="shared" si="118"/>
        <v/>
      </c>
      <c r="I1645" s="393" t="str">
        <f t="shared" si="119"/>
        <v/>
      </c>
      <c r="J1645" s="393" t="str">
        <f t="shared" si="120"/>
        <v/>
      </c>
      <c r="K1645" s="393" t="str">
        <f t="shared" si="121"/>
        <v/>
      </c>
    </row>
    <row r="1646" spans="8:11" x14ac:dyDescent="0.25">
      <c r="H1646" s="393" t="str">
        <f t="shared" si="118"/>
        <v/>
      </c>
      <c r="I1646" s="393" t="str">
        <f t="shared" si="119"/>
        <v/>
      </c>
      <c r="J1646" s="393" t="str">
        <f t="shared" si="120"/>
        <v/>
      </c>
      <c r="K1646" s="393" t="str">
        <f t="shared" si="121"/>
        <v/>
      </c>
    </row>
    <row r="1647" spans="8:11" x14ac:dyDescent="0.25">
      <c r="H1647" s="393" t="str">
        <f t="shared" si="118"/>
        <v/>
      </c>
      <c r="I1647" s="393" t="str">
        <f t="shared" si="119"/>
        <v/>
      </c>
      <c r="J1647" s="393" t="str">
        <f t="shared" si="120"/>
        <v/>
      </c>
      <c r="K1647" s="393" t="str">
        <f t="shared" si="121"/>
        <v/>
      </c>
    </row>
    <row r="1648" spans="8:11" x14ac:dyDescent="0.25">
      <c r="H1648" s="393" t="str">
        <f t="shared" si="118"/>
        <v/>
      </c>
      <c r="I1648" s="393" t="str">
        <f t="shared" si="119"/>
        <v/>
      </c>
      <c r="J1648" s="393" t="str">
        <f t="shared" si="120"/>
        <v/>
      </c>
      <c r="K1648" s="393" t="str">
        <f t="shared" si="121"/>
        <v/>
      </c>
    </row>
    <row r="1649" spans="8:11" x14ac:dyDescent="0.25">
      <c r="H1649" s="393" t="str">
        <f t="shared" si="118"/>
        <v/>
      </c>
      <c r="I1649" s="393" t="str">
        <f t="shared" si="119"/>
        <v/>
      </c>
      <c r="J1649" s="393" t="str">
        <f t="shared" si="120"/>
        <v/>
      </c>
      <c r="K1649" s="393" t="str">
        <f t="shared" si="121"/>
        <v/>
      </c>
    </row>
    <row r="1650" spans="8:11" x14ac:dyDescent="0.25">
      <c r="H1650" s="393" t="str">
        <f t="shared" si="118"/>
        <v/>
      </c>
      <c r="I1650" s="393" t="str">
        <f t="shared" si="119"/>
        <v/>
      </c>
      <c r="J1650" s="393" t="str">
        <f t="shared" si="120"/>
        <v/>
      </c>
      <c r="K1650" s="393" t="str">
        <f t="shared" si="121"/>
        <v/>
      </c>
    </row>
    <row r="1651" spans="8:11" x14ac:dyDescent="0.25">
      <c r="H1651" s="393" t="str">
        <f t="shared" si="118"/>
        <v/>
      </c>
      <c r="I1651" s="393" t="str">
        <f t="shared" si="119"/>
        <v/>
      </c>
      <c r="J1651" s="393" t="str">
        <f t="shared" si="120"/>
        <v/>
      </c>
      <c r="K1651" s="393" t="str">
        <f t="shared" si="121"/>
        <v/>
      </c>
    </row>
    <row r="1652" spans="8:11" x14ac:dyDescent="0.25">
      <c r="H1652" s="393" t="str">
        <f t="shared" si="118"/>
        <v/>
      </c>
      <c r="I1652" s="393" t="str">
        <f t="shared" si="119"/>
        <v/>
      </c>
      <c r="J1652" s="393" t="str">
        <f t="shared" si="120"/>
        <v/>
      </c>
      <c r="K1652" s="393" t="str">
        <f t="shared" si="121"/>
        <v/>
      </c>
    </row>
    <row r="1653" spans="8:11" x14ac:dyDescent="0.25">
      <c r="H1653" s="393" t="str">
        <f t="shared" si="118"/>
        <v/>
      </c>
      <c r="I1653" s="393" t="str">
        <f t="shared" si="119"/>
        <v/>
      </c>
      <c r="J1653" s="393" t="str">
        <f t="shared" si="120"/>
        <v/>
      </c>
      <c r="K1653" s="393" t="str">
        <f t="shared" si="121"/>
        <v/>
      </c>
    </row>
    <row r="1654" spans="8:11" x14ac:dyDescent="0.25">
      <c r="H1654" s="393" t="str">
        <f t="shared" si="118"/>
        <v/>
      </c>
      <c r="I1654" s="393" t="str">
        <f t="shared" si="119"/>
        <v/>
      </c>
      <c r="J1654" s="393" t="str">
        <f t="shared" si="120"/>
        <v/>
      </c>
      <c r="K1654" s="393" t="str">
        <f t="shared" si="121"/>
        <v/>
      </c>
    </row>
    <row r="1655" spans="8:11" x14ac:dyDescent="0.25">
      <c r="H1655" s="393" t="str">
        <f t="shared" si="118"/>
        <v/>
      </c>
      <c r="I1655" s="393" t="str">
        <f t="shared" si="119"/>
        <v/>
      </c>
      <c r="J1655" s="393" t="str">
        <f t="shared" si="120"/>
        <v/>
      </c>
      <c r="K1655" s="393" t="str">
        <f t="shared" si="121"/>
        <v/>
      </c>
    </row>
    <row r="1656" spans="8:11" x14ac:dyDescent="0.25">
      <c r="H1656" s="393" t="str">
        <f t="shared" si="118"/>
        <v/>
      </c>
      <c r="I1656" s="393" t="str">
        <f t="shared" si="119"/>
        <v/>
      </c>
      <c r="J1656" s="393" t="str">
        <f t="shared" si="120"/>
        <v/>
      </c>
      <c r="K1656" s="393" t="str">
        <f t="shared" si="121"/>
        <v/>
      </c>
    </row>
    <row r="1657" spans="8:11" x14ac:dyDescent="0.25">
      <c r="H1657" s="393" t="str">
        <f t="shared" si="118"/>
        <v/>
      </c>
      <c r="I1657" s="393" t="str">
        <f t="shared" si="119"/>
        <v/>
      </c>
      <c r="J1657" s="393" t="str">
        <f t="shared" si="120"/>
        <v/>
      </c>
      <c r="K1657" s="393" t="str">
        <f t="shared" si="121"/>
        <v/>
      </c>
    </row>
    <row r="1658" spans="8:11" x14ac:dyDescent="0.25">
      <c r="H1658" s="393" t="str">
        <f t="shared" si="118"/>
        <v/>
      </c>
      <c r="I1658" s="393" t="str">
        <f t="shared" si="119"/>
        <v/>
      </c>
      <c r="J1658" s="393" t="str">
        <f t="shared" si="120"/>
        <v/>
      </c>
      <c r="K1658" s="393" t="str">
        <f t="shared" si="121"/>
        <v/>
      </c>
    </row>
    <row r="1659" spans="8:11" x14ac:dyDescent="0.25">
      <c r="H1659" s="393" t="str">
        <f t="shared" si="118"/>
        <v/>
      </c>
      <c r="I1659" s="393" t="str">
        <f t="shared" si="119"/>
        <v/>
      </c>
      <c r="J1659" s="393" t="str">
        <f t="shared" si="120"/>
        <v/>
      </c>
      <c r="K1659" s="393" t="str">
        <f t="shared" si="121"/>
        <v/>
      </c>
    </row>
    <row r="1660" spans="8:11" x14ac:dyDescent="0.25">
      <c r="H1660" s="393" t="str">
        <f t="shared" si="118"/>
        <v/>
      </c>
      <c r="I1660" s="393" t="str">
        <f t="shared" si="119"/>
        <v/>
      </c>
      <c r="J1660" s="393" t="str">
        <f t="shared" si="120"/>
        <v/>
      </c>
      <c r="K1660" s="393" t="str">
        <f t="shared" si="121"/>
        <v/>
      </c>
    </row>
    <row r="1661" spans="8:11" x14ac:dyDescent="0.25">
      <c r="H1661" s="393" t="str">
        <f t="shared" si="118"/>
        <v/>
      </c>
      <c r="I1661" s="393" t="str">
        <f t="shared" si="119"/>
        <v/>
      </c>
      <c r="J1661" s="393" t="str">
        <f t="shared" si="120"/>
        <v/>
      </c>
      <c r="K1661" s="393" t="str">
        <f t="shared" si="121"/>
        <v/>
      </c>
    </row>
    <row r="1662" spans="8:11" x14ac:dyDescent="0.25">
      <c r="H1662" s="393" t="str">
        <f t="shared" si="118"/>
        <v/>
      </c>
      <c r="I1662" s="393" t="str">
        <f t="shared" si="119"/>
        <v/>
      </c>
      <c r="J1662" s="393" t="str">
        <f t="shared" si="120"/>
        <v/>
      </c>
      <c r="K1662" s="393" t="str">
        <f t="shared" si="121"/>
        <v/>
      </c>
    </row>
    <row r="1663" spans="8:11" x14ac:dyDescent="0.25">
      <c r="H1663" s="393" t="str">
        <f t="shared" si="118"/>
        <v/>
      </c>
      <c r="I1663" s="393" t="str">
        <f t="shared" si="119"/>
        <v/>
      </c>
      <c r="J1663" s="393" t="str">
        <f t="shared" si="120"/>
        <v/>
      </c>
      <c r="K1663" s="393" t="str">
        <f t="shared" si="121"/>
        <v/>
      </c>
    </row>
    <row r="1664" spans="8:11" x14ac:dyDescent="0.25">
      <c r="H1664" s="393" t="str">
        <f t="shared" si="118"/>
        <v/>
      </c>
      <c r="I1664" s="393" t="str">
        <f t="shared" si="119"/>
        <v/>
      </c>
      <c r="J1664" s="393" t="str">
        <f t="shared" si="120"/>
        <v/>
      </c>
      <c r="K1664" s="393" t="str">
        <f t="shared" si="121"/>
        <v/>
      </c>
    </row>
    <row r="1665" spans="8:11" x14ac:dyDescent="0.25">
      <c r="H1665" s="393" t="str">
        <f t="shared" si="118"/>
        <v/>
      </c>
      <c r="I1665" s="393" t="str">
        <f t="shared" si="119"/>
        <v/>
      </c>
      <c r="J1665" s="393" t="str">
        <f t="shared" si="120"/>
        <v/>
      </c>
      <c r="K1665" s="393" t="str">
        <f t="shared" si="121"/>
        <v/>
      </c>
    </row>
    <row r="1666" spans="8:11" x14ac:dyDescent="0.25">
      <c r="H1666" s="393" t="str">
        <f t="shared" si="118"/>
        <v/>
      </c>
      <c r="I1666" s="393" t="str">
        <f t="shared" si="119"/>
        <v/>
      </c>
      <c r="J1666" s="393" t="str">
        <f t="shared" si="120"/>
        <v/>
      </c>
      <c r="K1666" s="393" t="str">
        <f t="shared" si="121"/>
        <v/>
      </c>
    </row>
    <row r="1667" spans="8:11" x14ac:dyDescent="0.25">
      <c r="H1667" s="393" t="str">
        <f t="shared" si="118"/>
        <v/>
      </c>
      <c r="I1667" s="393" t="str">
        <f t="shared" si="119"/>
        <v/>
      </c>
      <c r="J1667" s="393" t="str">
        <f t="shared" si="120"/>
        <v/>
      </c>
      <c r="K1667" s="393" t="str">
        <f t="shared" si="121"/>
        <v/>
      </c>
    </row>
    <row r="1668" spans="8:11" x14ac:dyDescent="0.25">
      <c r="H1668" s="393" t="str">
        <f t="shared" si="118"/>
        <v/>
      </c>
      <c r="I1668" s="393" t="str">
        <f t="shared" si="119"/>
        <v/>
      </c>
      <c r="J1668" s="393" t="str">
        <f t="shared" si="120"/>
        <v/>
      </c>
      <c r="K1668" s="393" t="str">
        <f t="shared" si="121"/>
        <v/>
      </c>
    </row>
    <row r="1669" spans="8:11" x14ac:dyDescent="0.25">
      <c r="H1669" s="393" t="str">
        <f t="shared" si="118"/>
        <v/>
      </c>
      <c r="I1669" s="393" t="str">
        <f t="shared" si="119"/>
        <v/>
      </c>
      <c r="J1669" s="393" t="str">
        <f t="shared" si="120"/>
        <v/>
      </c>
      <c r="K1669" s="393" t="str">
        <f t="shared" si="121"/>
        <v/>
      </c>
    </row>
    <row r="1670" spans="8:11" x14ac:dyDescent="0.25">
      <c r="H1670" s="393" t="str">
        <f t="shared" si="118"/>
        <v/>
      </c>
      <c r="I1670" s="393" t="str">
        <f t="shared" si="119"/>
        <v/>
      </c>
      <c r="J1670" s="393" t="str">
        <f t="shared" si="120"/>
        <v/>
      </c>
      <c r="K1670" s="393" t="str">
        <f t="shared" si="121"/>
        <v/>
      </c>
    </row>
    <row r="1671" spans="8:11" x14ac:dyDescent="0.25">
      <c r="H1671" s="393" t="str">
        <f t="shared" si="118"/>
        <v/>
      </c>
      <c r="I1671" s="393" t="str">
        <f t="shared" si="119"/>
        <v/>
      </c>
      <c r="J1671" s="393" t="str">
        <f t="shared" si="120"/>
        <v/>
      </c>
      <c r="K1671" s="393" t="str">
        <f t="shared" si="121"/>
        <v/>
      </c>
    </row>
    <row r="1672" spans="8:11" x14ac:dyDescent="0.25">
      <c r="H1672" s="393" t="str">
        <f t="shared" si="118"/>
        <v/>
      </c>
      <c r="I1672" s="393" t="str">
        <f t="shared" si="119"/>
        <v/>
      </c>
      <c r="J1672" s="393" t="str">
        <f t="shared" si="120"/>
        <v/>
      </c>
      <c r="K1672" s="393" t="str">
        <f t="shared" si="121"/>
        <v/>
      </c>
    </row>
    <row r="1673" spans="8:11" x14ac:dyDescent="0.25">
      <c r="H1673" s="393" t="str">
        <f t="shared" si="118"/>
        <v/>
      </c>
      <c r="I1673" s="393" t="str">
        <f t="shared" si="119"/>
        <v/>
      </c>
      <c r="J1673" s="393" t="str">
        <f t="shared" si="120"/>
        <v/>
      </c>
      <c r="K1673" s="393" t="str">
        <f t="shared" si="121"/>
        <v/>
      </c>
    </row>
    <row r="1674" spans="8:11" x14ac:dyDescent="0.25">
      <c r="H1674" s="393" t="str">
        <f t="shared" si="118"/>
        <v/>
      </c>
      <c r="I1674" s="393" t="str">
        <f t="shared" si="119"/>
        <v/>
      </c>
      <c r="J1674" s="393" t="str">
        <f t="shared" si="120"/>
        <v/>
      </c>
      <c r="K1674" s="393" t="str">
        <f t="shared" si="121"/>
        <v/>
      </c>
    </row>
    <row r="1675" spans="8:11" x14ac:dyDescent="0.25">
      <c r="H1675" s="393" t="str">
        <f t="shared" si="118"/>
        <v/>
      </c>
      <c r="I1675" s="393" t="str">
        <f t="shared" si="119"/>
        <v/>
      </c>
      <c r="J1675" s="393" t="str">
        <f t="shared" si="120"/>
        <v/>
      </c>
      <c r="K1675" s="393" t="str">
        <f t="shared" si="121"/>
        <v/>
      </c>
    </row>
    <row r="1676" spans="8:11" x14ac:dyDescent="0.25">
      <c r="H1676" s="393" t="str">
        <f t="shared" si="118"/>
        <v/>
      </c>
      <c r="I1676" s="393" t="str">
        <f t="shared" si="119"/>
        <v/>
      </c>
      <c r="J1676" s="393" t="str">
        <f t="shared" si="120"/>
        <v/>
      </c>
      <c r="K1676" s="393" t="str">
        <f t="shared" si="121"/>
        <v/>
      </c>
    </row>
    <row r="1677" spans="8:11" x14ac:dyDescent="0.25">
      <c r="H1677" s="393" t="str">
        <f t="shared" si="118"/>
        <v/>
      </c>
      <c r="I1677" s="393" t="str">
        <f t="shared" si="119"/>
        <v/>
      </c>
      <c r="J1677" s="393" t="str">
        <f t="shared" si="120"/>
        <v/>
      </c>
      <c r="K1677" s="393" t="str">
        <f t="shared" si="121"/>
        <v/>
      </c>
    </row>
    <row r="1678" spans="8:11" x14ac:dyDescent="0.25">
      <c r="H1678" s="393" t="str">
        <f t="shared" si="118"/>
        <v/>
      </c>
      <c r="I1678" s="393" t="str">
        <f t="shared" si="119"/>
        <v/>
      </c>
      <c r="J1678" s="393" t="str">
        <f t="shared" si="120"/>
        <v/>
      </c>
      <c r="K1678" s="393" t="str">
        <f t="shared" si="121"/>
        <v/>
      </c>
    </row>
    <row r="1679" spans="8:11" x14ac:dyDescent="0.25">
      <c r="H1679" s="393" t="str">
        <f t="shared" si="118"/>
        <v/>
      </c>
      <c r="I1679" s="393" t="str">
        <f t="shared" si="119"/>
        <v/>
      </c>
      <c r="J1679" s="393" t="str">
        <f t="shared" si="120"/>
        <v/>
      </c>
      <c r="K1679" s="393" t="str">
        <f t="shared" si="121"/>
        <v/>
      </c>
    </row>
    <row r="1680" spans="8:11" x14ac:dyDescent="0.25">
      <c r="H1680" s="393" t="str">
        <f t="shared" si="118"/>
        <v/>
      </c>
      <c r="I1680" s="393" t="str">
        <f t="shared" si="119"/>
        <v/>
      </c>
      <c r="J1680" s="393" t="str">
        <f t="shared" si="120"/>
        <v/>
      </c>
      <c r="K1680" s="393" t="str">
        <f t="shared" si="121"/>
        <v/>
      </c>
    </row>
    <row r="1681" spans="8:11" x14ac:dyDescent="0.25">
      <c r="H1681" s="393" t="str">
        <f t="shared" si="118"/>
        <v/>
      </c>
      <c r="I1681" s="393" t="str">
        <f t="shared" si="119"/>
        <v/>
      </c>
      <c r="J1681" s="393" t="str">
        <f t="shared" si="120"/>
        <v/>
      </c>
      <c r="K1681" s="393" t="str">
        <f t="shared" si="121"/>
        <v/>
      </c>
    </row>
    <row r="1682" spans="8:11" x14ac:dyDescent="0.25">
      <c r="H1682" s="393" t="str">
        <f t="shared" si="118"/>
        <v/>
      </c>
      <c r="I1682" s="393" t="str">
        <f t="shared" si="119"/>
        <v/>
      </c>
      <c r="J1682" s="393" t="str">
        <f t="shared" si="120"/>
        <v/>
      </c>
      <c r="K1682" s="393" t="str">
        <f t="shared" si="121"/>
        <v/>
      </c>
    </row>
    <row r="1683" spans="8:11" x14ac:dyDescent="0.25">
      <c r="H1683" s="393" t="str">
        <f t="shared" si="118"/>
        <v/>
      </c>
      <c r="I1683" s="393" t="str">
        <f t="shared" si="119"/>
        <v/>
      </c>
      <c r="J1683" s="393" t="str">
        <f t="shared" si="120"/>
        <v/>
      </c>
      <c r="K1683" s="393" t="str">
        <f t="shared" si="121"/>
        <v/>
      </c>
    </row>
    <row r="1684" spans="8:11" x14ac:dyDescent="0.25">
      <c r="H1684" s="393" t="str">
        <f t="shared" si="118"/>
        <v/>
      </c>
      <c r="I1684" s="393" t="str">
        <f t="shared" si="119"/>
        <v/>
      </c>
      <c r="J1684" s="393" t="str">
        <f t="shared" si="120"/>
        <v/>
      </c>
      <c r="K1684" s="393" t="str">
        <f t="shared" si="121"/>
        <v/>
      </c>
    </row>
    <row r="1685" spans="8:11" x14ac:dyDescent="0.25">
      <c r="H1685" s="393" t="str">
        <f t="shared" si="118"/>
        <v/>
      </c>
      <c r="I1685" s="393" t="str">
        <f t="shared" si="119"/>
        <v/>
      </c>
      <c r="J1685" s="393" t="str">
        <f t="shared" si="120"/>
        <v/>
      </c>
      <c r="K1685" s="393" t="str">
        <f t="shared" si="121"/>
        <v/>
      </c>
    </row>
    <row r="1686" spans="8:11" x14ac:dyDescent="0.25">
      <c r="H1686" s="393" t="str">
        <f t="shared" si="118"/>
        <v/>
      </c>
      <c r="I1686" s="393" t="str">
        <f t="shared" si="119"/>
        <v/>
      </c>
      <c r="J1686" s="393" t="str">
        <f t="shared" si="120"/>
        <v/>
      </c>
      <c r="K1686" s="393" t="str">
        <f t="shared" si="121"/>
        <v/>
      </c>
    </row>
    <row r="1687" spans="8:11" x14ac:dyDescent="0.25">
      <c r="H1687" s="393" t="str">
        <f t="shared" si="118"/>
        <v/>
      </c>
      <c r="I1687" s="393" t="str">
        <f t="shared" si="119"/>
        <v/>
      </c>
      <c r="J1687" s="393" t="str">
        <f t="shared" si="120"/>
        <v/>
      </c>
      <c r="K1687" s="393" t="str">
        <f t="shared" si="121"/>
        <v/>
      </c>
    </row>
    <row r="1688" spans="8:11" x14ac:dyDescent="0.25">
      <c r="H1688" s="393" t="str">
        <f t="shared" si="118"/>
        <v/>
      </c>
      <c r="I1688" s="393" t="str">
        <f t="shared" si="119"/>
        <v/>
      </c>
      <c r="J1688" s="393" t="str">
        <f t="shared" si="120"/>
        <v/>
      </c>
      <c r="K1688" s="393" t="str">
        <f t="shared" si="121"/>
        <v/>
      </c>
    </row>
    <row r="1689" spans="8:11" x14ac:dyDescent="0.25">
      <c r="H1689" s="393" t="str">
        <f t="shared" si="118"/>
        <v/>
      </c>
      <c r="I1689" s="393" t="str">
        <f t="shared" si="119"/>
        <v/>
      </c>
      <c r="J1689" s="393" t="str">
        <f t="shared" si="120"/>
        <v/>
      </c>
      <c r="K1689" s="393" t="str">
        <f t="shared" si="121"/>
        <v/>
      </c>
    </row>
    <row r="1690" spans="8:11" x14ac:dyDescent="0.25">
      <c r="H1690" s="393" t="str">
        <f t="shared" si="118"/>
        <v/>
      </c>
      <c r="I1690" s="393" t="str">
        <f t="shared" si="119"/>
        <v/>
      </c>
      <c r="J1690" s="393" t="str">
        <f t="shared" si="120"/>
        <v/>
      </c>
      <c r="K1690" s="393" t="str">
        <f t="shared" si="121"/>
        <v/>
      </c>
    </row>
    <row r="1691" spans="8:11" x14ac:dyDescent="0.25">
      <c r="H1691" s="393" t="str">
        <f t="shared" si="118"/>
        <v/>
      </c>
      <c r="I1691" s="393" t="str">
        <f t="shared" si="119"/>
        <v/>
      </c>
      <c r="J1691" s="393" t="str">
        <f t="shared" si="120"/>
        <v/>
      </c>
      <c r="K1691" s="393" t="str">
        <f t="shared" si="121"/>
        <v/>
      </c>
    </row>
    <row r="1692" spans="8:11" x14ac:dyDescent="0.25">
      <c r="H1692" s="393" t="str">
        <f t="shared" si="118"/>
        <v/>
      </c>
      <c r="I1692" s="393" t="str">
        <f t="shared" si="119"/>
        <v/>
      </c>
      <c r="J1692" s="393" t="str">
        <f t="shared" si="120"/>
        <v/>
      </c>
      <c r="K1692" s="393" t="str">
        <f t="shared" si="121"/>
        <v/>
      </c>
    </row>
    <row r="1693" spans="8:11" x14ac:dyDescent="0.25">
      <c r="H1693" s="393" t="str">
        <f t="shared" si="118"/>
        <v/>
      </c>
      <c r="I1693" s="393" t="str">
        <f t="shared" si="119"/>
        <v/>
      </c>
      <c r="J1693" s="393" t="str">
        <f t="shared" si="120"/>
        <v/>
      </c>
      <c r="K1693" s="393" t="str">
        <f t="shared" si="121"/>
        <v/>
      </c>
    </row>
    <row r="1694" spans="8:11" x14ac:dyDescent="0.25">
      <c r="H1694" s="393" t="str">
        <f t="shared" si="118"/>
        <v/>
      </c>
      <c r="I1694" s="393" t="str">
        <f t="shared" si="119"/>
        <v/>
      </c>
      <c r="J1694" s="393" t="str">
        <f t="shared" si="120"/>
        <v/>
      </c>
      <c r="K1694" s="393" t="str">
        <f t="shared" si="121"/>
        <v/>
      </c>
    </row>
    <row r="1695" spans="8:11" x14ac:dyDescent="0.25">
      <c r="H1695" s="393" t="str">
        <f t="shared" si="118"/>
        <v/>
      </c>
      <c r="I1695" s="393" t="str">
        <f t="shared" si="119"/>
        <v/>
      </c>
      <c r="J1695" s="393" t="str">
        <f t="shared" si="120"/>
        <v/>
      </c>
      <c r="K1695" s="393" t="str">
        <f t="shared" si="121"/>
        <v/>
      </c>
    </row>
    <row r="1696" spans="8:11" x14ac:dyDescent="0.25">
      <c r="H1696" s="393" t="str">
        <f t="shared" si="118"/>
        <v/>
      </c>
      <c r="I1696" s="393" t="str">
        <f t="shared" si="119"/>
        <v/>
      </c>
      <c r="J1696" s="393" t="str">
        <f t="shared" si="120"/>
        <v/>
      </c>
      <c r="K1696" s="393" t="str">
        <f t="shared" si="121"/>
        <v/>
      </c>
    </row>
    <row r="1697" spans="8:11" x14ac:dyDescent="0.25">
      <c r="H1697" s="393" t="str">
        <f t="shared" si="118"/>
        <v/>
      </c>
      <c r="I1697" s="393" t="str">
        <f t="shared" si="119"/>
        <v/>
      </c>
      <c r="J1697" s="393" t="str">
        <f t="shared" si="120"/>
        <v/>
      </c>
      <c r="K1697" s="393" t="str">
        <f t="shared" si="121"/>
        <v/>
      </c>
    </row>
    <row r="1698" spans="8:11" x14ac:dyDescent="0.25">
      <c r="H1698" s="393" t="str">
        <f t="shared" si="118"/>
        <v/>
      </c>
      <c r="I1698" s="393" t="str">
        <f t="shared" si="119"/>
        <v/>
      </c>
      <c r="J1698" s="393" t="str">
        <f t="shared" si="120"/>
        <v/>
      </c>
      <c r="K1698" s="393" t="str">
        <f t="shared" si="121"/>
        <v/>
      </c>
    </row>
    <row r="1699" spans="8:11" x14ac:dyDescent="0.25">
      <c r="H1699" s="393" t="str">
        <f t="shared" si="118"/>
        <v/>
      </c>
      <c r="I1699" s="393" t="str">
        <f t="shared" si="119"/>
        <v/>
      </c>
      <c r="J1699" s="393" t="str">
        <f t="shared" si="120"/>
        <v/>
      </c>
      <c r="K1699" s="393" t="str">
        <f t="shared" si="121"/>
        <v/>
      </c>
    </row>
    <row r="1700" spans="8:11" x14ac:dyDescent="0.25">
      <c r="H1700" s="393" t="str">
        <f t="shared" si="118"/>
        <v/>
      </c>
      <c r="I1700" s="393" t="str">
        <f t="shared" si="119"/>
        <v/>
      </c>
      <c r="J1700" s="393" t="str">
        <f t="shared" si="120"/>
        <v/>
      </c>
      <c r="K1700" s="393" t="str">
        <f t="shared" si="121"/>
        <v/>
      </c>
    </row>
    <row r="1701" spans="8:11" x14ac:dyDescent="0.25">
      <c r="H1701" s="393" t="str">
        <f t="shared" si="118"/>
        <v/>
      </c>
      <c r="I1701" s="393" t="str">
        <f t="shared" si="119"/>
        <v/>
      </c>
      <c r="J1701" s="393" t="str">
        <f t="shared" si="120"/>
        <v/>
      </c>
      <c r="K1701" s="393" t="str">
        <f t="shared" si="121"/>
        <v/>
      </c>
    </row>
    <row r="1702" spans="8:11" x14ac:dyDescent="0.25">
      <c r="H1702" s="393" t="str">
        <f t="shared" si="118"/>
        <v/>
      </c>
      <c r="I1702" s="393" t="str">
        <f t="shared" si="119"/>
        <v/>
      </c>
      <c r="J1702" s="393" t="str">
        <f t="shared" si="120"/>
        <v/>
      </c>
      <c r="K1702" s="393" t="str">
        <f t="shared" si="121"/>
        <v/>
      </c>
    </row>
    <row r="1703" spans="8:11" x14ac:dyDescent="0.25">
      <c r="H1703" s="393" t="str">
        <f t="shared" si="118"/>
        <v/>
      </c>
      <c r="I1703" s="393" t="str">
        <f t="shared" si="119"/>
        <v/>
      </c>
      <c r="J1703" s="393" t="str">
        <f t="shared" si="120"/>
        <v/>
      </c>
      <c r="K1703" s="393" t="str">
        <f t="shared" si="121"/>
        <v/>
      </c>
    </row>
    <row r="1704" spans="8:11" x14ac:dyDescent="0.25">
      <c r="H1704" s="393" t="str">
        <f t="shared" si="118"/>
        <v/>
      </c>
      <c r="I1704" s="393" t="str">
        <f t="shared" si="119"/>
        <v/>
      </c>
      <c r="J1704" s="393" t="str">
        <f t="shared" si="120"/>
        <v/>
      </c>
      <c r="K1704" s="393" t="str">
        <f t="shared" si="121"/>
        <v/>
      </c>
    </row>
    <row r="1705" spans="8:11" x14ac:dyDescent="0.25">
      <c r="H1705" s="393" t="str">
        <f t="shared" ref="H1705:H1768" si="122">IF($C727="","",ROUND(($B$2*$F727*($B$5/1000))/$B$6,2))</f>
        <v/>
      </c>
      <c r="I1705" s="393" t="str">
        <f t="shared" ref="I1705:I1768" si="123">IF($C727="","",ROUND(($B$3*$F727*($B$5/1000))/$B$6,2))</f>
        <v/>
      </c>
      <c r="J1705" s="393" t="str">
        <f t="shared" ref="J1705:J1768" si="124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25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22"/>
        <v/>
      </c>
      <c r="I1706" s="393" t="str">
        <f t="shared" si="123"/>
        <v/>
      </c>
      <c r="J1706" s="393" t="str">
        <f t="shared" si="124"/>
        <v/>
      </c>
      <c r="K1706" s="393" t="str">
        <f t="shared" si="125"/>
        <v/>
      </c>
    </row>
    <row r="1707" spans="8:11" x14ac:dyDescent="0.25">
      <c r="H1707" s="393" t="str">
        <f t="shared" si="122"/>
        <v/>
      </c>
      <c r="I1707" s="393" t="str">
        <f t="shared" si="123"/>
        <v/>
      </c>
      <c r="J1707" s="393" t="str">
        <f t="shared" si="124"/>
        <v/>
      </c>
      <c r="K1707" s="393" t="str">
        <f t="shared" si="125"/>
        <v/>
      </c>
    </row>
    <row r="1708" spans="8:11" x14ac:dyDescent="0.25">
      <c r="H1708" s="393" t="str">
        <f t="shared" si="122"/>
        <v/>
      </c>
      <c r="I1708" s="393" t="str">
        <f t="shared" si="123"/>
        <v/>
      </c>
      <c r="J1708" s="393" t="str">
        <f t="shared" si="124"/>
        <v/>
      </c>
      <c r="K1708" s="393" t="str">
        <f t="shared" si="125"/>
        <v/>
      </c>
    </row>
    <row r="1709" spans="8:11" x14ac:dyDescent="0.25">
      <c r="H1709" s="393" t="str">
        <f t="shared" si="122"/>
        <v/>
      </c>
      <c r="I1709" s="393" t="str">
        <f t="shared" si="123"/>
        <v/>
      </c>
      <c r="J1709" s="393" t="str">
        <f t="shared" si="124"/>
        <v/>
      </c>
      <c r="K1709" s="393" t="str">
        <f t="shared" si="125"/>
        <v/>
      </c>
    </row>
    <row r="1710" spans="8:11" x14ac:dyDescent="0.25">
      <c r="H1710" s="393" t="str">
        <f t="shared" si="122"/>
        <v/>
      </c>
      <c r="I1710" s="393" t="str">
        <f t="shared" si="123"/>
        <v/>
      </c>
      <c r="J1710" s="393" t="str">
        <f t="shared" si="124"/>
        <v/>
      </c>
      <c r="K1710" s="393" t="str">
        <f t="shared" si="125"/>
        <v/>
      </c>
    </row>
    <row r="1711" spans="8:11" x14ac:dyDescent="0.25">
      <c r="H1711" s="393" t="str">
        <f t="shared" si="122"/>
        <v/>
      </c>
      <c r="I1711" s="393" t="str">
        <f t="shared" si="123"/>
        <v/>
      </c>
      <c r="J1711" s="393" t="str">
        <f t="shared" si="124"/>
        <v/>
      </c>
      <c r="K1711" s="393" t="str">
        <f t="shared" si="125"/>
        <v/>
      </c>
    </row>
    <row r="1712" spans="8:11" x14ac:dyDescent="0.25">
      <c r="H1712" s="393" t="str">
        <f t="shared" si="122"/>
        <v/>
      </c>
      <c r="I1712" s="393" t="str">
        <f t="shared" si="123"/>
        <v/>
      </c>
      <c r="J1712" s="393" t="str">
        <f t="shared" si="124"/>
        <v/>
      </c>
      <c r="K1712" s="393" t="str">
        <f t="shared" si="125"/>
        <v/>
      </c>
    </row>
    <row r="1713" spans="8:11" x14ac:dyDescent="0.25">
      <c r="H1713" s="393" t="str">
        <f t="shared" si="122"/>
        <v/>
      </c>
      <c r="I1713" s="393" t="str">
        <f t="shared" si="123"/>
        <v/>
      </c>
      <c r="J1713" s="393" t="str">
        <f t="shared" si="124"/>
        <v/>
      </c>
      <c r="K1713" s="393" t="str">
        <f t="shared" si="125"/>
        <v/>
      </c>
    </row>
    <row r="1714" spans="8:11" x14ac:dyDescent="0.25">
      <c r="H1714" s="393" t="str">
        <f t="shared" si="122"/>
        <v/>
      </c>
      <c r="I1714" s="393" t="str">
        <f t="shared" si="123"/>
        <v/>
      </c>
      <c r="J1714" s="393" t="str">
        <f t="shared" si="124"/>
        <v/>
      </c>
      <c r="K1714" s="393" t="str">
        <f t="shared" si="125"/>
        <v/>
      </c>
    </row>
    <row r="1715" spans="8:11" x14ac:dyDescent="0.25">
      <c r="H1715" s="393" t="str">
        <f t="shared" si="122"/>
        <v/>
      </c>
      <c r="I1715" s="393" t="str">
        <f t="shared" si="123"/>
        <v/>
      </c>
      <c r="J1715" s="393" t="str">
        <f t="shared" si="124"/>
        <v/>
      </c>
      <c r="K1715" s="393" t="str">
        <f t="shared" si="125"/>
        <v/>
      </c>
    </row>
    <row r="1716" spans="8:11" x14ac:dyDescent="0.25">
      <c r="H1716" s="393" t="str">
        <f t="shared" si="122"/>
        <v/>
      </c>
      <c r="I1716" s="393" t="str">
        <f t="shared" si="123"/>
        <v/>
      </c>
      <c r="J1716" s="393" t="str">
        <f t="shared" si="124"/>
        <v/>
      </c>
      <c r="K1716" s="393" t="str">
        <f t="shared" si="125"/>
        <v/>
      </c>
    </row>
    <row r="1717" spans="8:11" x14ac:dyDescent="0.25">
      <c r="H1717" s="393" t="str">
        <f t="shared" si="122"/>
        <v/>
      </c>
      <c r="I1717" s="393" t="str">
        <f t="shared" si="123"/>
        <v/>
      </c>
      <c r="J1717" s="393" t="str">
        <f t="shared" si="124"/>
        <v/>
      </c>
      <c r="K1717" s="393" t="str">
        <f t="shared" si="125"/>
        <v/>
      </c>
    </row>
    <row r="1718" spans="8:11" x14ac:dyDescent="0.25">
      <c r="H1718" s="393" t="str">
        <f t="shared" si="122"/>
        <v/>
      </c>
      <c r="I1718" s="393" t="str">
        <f t="shared" si="123"/>
        <v/>
      </c>
      <c r="J1718" s="393" t="str">
        <f t="shared" si="124"/>
        <v/>
      </c>
      <c r="K1718" s="393" t="str">
        <f t="shared" si="125"/>
        <v/>
      </c>
    </row>
    <row r="1719" spans="8:11" x14ac:dyDescent="0.25">
      <c r="H1719" s="393" t="str">
        <f t="shared" si="122"/>
        <v/>
      </c>
      <c r="I1719" s="393" t="str">
        <f t="shared" si="123"/>
        <v/>
      </c>
      <c r="J1719" s="393" t="str">
        <f t="shared" si="124"/>
        <v/>
      </c>
      <c r="K1719" s="393" t="str">
        <f t="shared" si="125"/>
        <v/>
      </c>
    </row>
    <row r="1720" spans="8:11" x14ac:dyDescent="0.25">
      <c r="H1720" s="393" t="str">
        <f t="shared" si="122"/>
        <v/>
      </c>
      <c r="I1720" s="393" t="str">
        <f t="shared" si="123"/>
        <v/>
      </c>
      <c r="J1720" s="393" t="str">
        <f t="shared" si="124"/>
        <v/>
      </c>
      <c r="K1720" s="393" t="str">
        <f t="shared" si="125"/>
        <v/>
      </c>
    </row>
    <row r="1721" spans="8:11" x14ac:dyDescent="0.25">
      <c r="H1721" s="393" t="str">
        <f t="shared" si="122"/>
        <v/>
      </c>
      <c r="I1721" s="393" t="str">
        <f t="shared" si="123"/>
        <v/>
      </c>
      <c r="J1721" s="393" t="str">
        <f t="shared" si="124"/>
        <v/>
      </c>
      <c r="K1721" s="393" t="str">
        <f t="shared" si="125"/>
        <v/>
      </c>
    </row>
    <row r="1722" spans="8:11" x14ac:dyDescent="0.25">
      <c r="H1722" s="393" t="str">
        <f t="shared" si="122"/>
        <v/>
      </c>
      <c r="I1722" s="393" t="str">
        <f t="shared" si="123"/>
        <v/>
      </c>
      <c r="J1722" s="393" t="str">
        <f t="shared" si="124"/>
        <v/>
      </c>
      <c r="K1722" s="393" t="str">
        <f t="shared" si="125"/>
        <v/>
      </c>
    </row>
    <row r="1723" spans="8:11" x14ac:dyDescent="0.25">
      <c r="H1723" s="393" t="str">
        <f t="shared" si="122"/>
        <v/>
      </c>
      <c r="I1723" s="393" t="str">
        <f t="shared" si="123"/>
        <v/>
      </c>
      <c r="J1723" s="393" t="str">
        <f t="shared" si="124"/>
        <v/>
      </c>
      <c r="K1723" s="393" t="str">
        <f t="shared" si="125"/>
        <v/>
      </c>
    </row>
    <row r="1724" spans="8:11" x14ac:dyDescent="0.25">
      <c r="H1724" s="393" t="str">
        <f t="shared" si="122"/>
        <v/>
      </c>
      <c r="I1724" s="393" t="str">
        <f t="shared" si="123"/>
        <v/>
      </c>
      <c r="J1724" s="393" t="str">
        <f t="shared" si="124"/>
        <v/>
      </c>
      <c r="K1724" s="393" t="str">
        <f t="shared" si="125"/>
        <v/>
      </c>
    </row>
    <row r="1725" spans="8:11" x14ac:dyDescent="0.25">
      <c r="H1725" s="393" t="str">
        <f t="shared" si="122"/>
        <v/>
      </c>
      <c r="I1725" s="393" t="str">
        <f t="shared" si="123"/>
        <v/>
      </c>
      <c r="J1725" s="393" t="str">
        <f t="shared" si="124"/>
        <v/>
      </c>
      <c r="K1725" s="393" t="str">
        <f t="shared" si="125"/>
        <v/>
      </c>
    </row>
    <row r="1726" spans="8:11" x14ac:dyDescent="0.25">
      <c r="H1726" s="393" t="str">
        <f t="shared" si="122"/>
        <v/>
      </c>
      <c r="I1726" s="393" t="str">
        <f t="shared" si="123"/>
        <v/>
      </c>
      <c r="J1726" s="393" t="str">
        <f t="shared" si="124"/>
        <v/>
      </c>
      <c r="K1726" s="393" t="str">
        <f t="shared" si="125"/>
        <v/>
      </c>
    </row>
    <row r="1727" spans="8:11" x14ac:dyDescent="0.25">
      <c r="H1727" s="393" t="str">
        <f t="shared" si="122"/>
        <v/>
      </c>
      <c r="I1727" s="393" t="str">
        <f t="shared" si="123"/>
        <v/>
      </c>
      <c r="J1727" s="393" t="str">
        <f t="shared" si="124"/>
        <v/>
      </c>
      <c r="K1727" s="393" t="str">
        <f t="shared" si="125"/>
        <v/>
      </c>
    </row>
    <row r="1728" spans="8:11" x14ac:dyDescent="0.25">
      <c r="H1728" s="393" t="str">
        <f t="shared" si="122"/>
        <v/>
      </c>
      <c r="I1728" s="393" t="str">
        <f t="shared" si="123"/>
        <v/>
      </c>
      <c r="J1728" s="393" t="str">
        <f t="shared" si="124"/>
        <v/>
      </c>
      <c r="K1728" s="393" t="str">
        <f t="shared" si="125"/>
        <v/>
      </c>
    </row>
    <row r="1729" spans="8:11" x14ac:dyDescent="0.25">
      <c r="H1729" s="393" t="str">
        <f t="shared" si="122"/>
        <v/>
      </c>
      <c r="I1729" s="393" t="str">
        <f t="shared" si="123"/>
        <v/>
      </c>
      <c r="J1729" s="393" t="str">
        <f t="shared" si="124"/>
        <v/>
      </c>
      <c r="K1729" s="393" t="str">
        <f t="shared" si="125"/>
        <v/>
      </c>
    </row>
    <row r="1730" spans="8:11" x14ac:dyDescent="0.25">
      <c r="H1730" s="393" t="str">
        <f t="shared" si="122"/>
        <v/>
      </c>
      <c r="I1730" s="393" t="str">
        <f t="shared" si="123"/>
        <v/>
      </c>
      <c r="J1730" s="393" t="str">
        <f t="shared" si="124"/>
        <v/>
      </c>
      <c r="K1730" s="393" t="str">
        <f t="shared" si="125"/>
        <v/>
      </c>
    </row>
    <row r="1731" spans="8:11" x14ac:dyDescent="0.25">
      <c r="H1731" s="393" t="str">
        <f t="shared" si="122"/>
        <v/>
      </c>
      <c r="I1731" s="393" t="str">
        <f t="shared" si="123"/>
        <v/>
      </c>
      <c r="J1731" s="393" t="str">
        <f t="shared" si="124"/>
        <v/>
      </c>
      <c r="K1731" s="393" t="str">
        <f t="shared" si="125"/>
        <v/>
      </c>
    </row>
    <row r="1732" spans="8:11" x14ac:dyDescent="0.25">
      <c r="H1732" s="393" t="str">
        <f t="shared" si="122"/>
        <v/>
      </c>
      <c r="I1732" s="393" t="str">
        <f t="shared" si="123"/>
        <v/>
      </c>
      <c r="J1732" s="393" t="str">
        <f t="shared" si="124"/>
        <v/>
      </c>
      <c r="K1732" s="393" t="str">
        <f t="shared" si="125"/>
        <v/>
      </c>
    </row>
    <row r="1733" spans="8:11" x14ac:dyDescent="0.25">
      <c r="H1733" s="393" t="str">
        <f t="shared" si="122"/>
        <v/>
      </c>
      <c r="I1733" s="393" t="str">
        <f t="shared" si="123"/>
        <v/>
      </c>
      <c r="J1733" s="393" t="str">
        <f t="shared" si="124"/>
        <v/>
      </c>
      <c r="K1733" s="393" t="str">
        <f t="shared" si="125"/>
        <v/>
      </c>
    </row>
    <row r="1734" spans="8:11" x14ac:dyDescent="0.25">
      <c r="H1734" s="393" t="str">
        <f t="shared" si="122"/>
        <v/>
      </c>
      <c r="I1734" s="393" t="str">
        <f t="shared" si="123"/>
        <v/>
      </c>
      <c r="J1734" s="393" t="str">
        <f t="shared" si="124"/>
        <v/>
      </c>
      <c r="K1734" s="393" t="str">
        <f t="shared" si="125"/>
        <v/>
      </c>
    </row>
    <row r="1735" spans="8:11" x14ac:dyDescent="0.25">
      <c r="H1735" s="393" t="str">
        <f t="shared" si="122"/>
        <v/>
      </c>
      <c r="I1735" s="393" t="str">
        <f t="shared" si="123"/>
        <v/>
      </c>
      <c r="J1735" s="393" t="str">
        <f t="shared" si="124"/>
        <v/>
      </c>
      <c r="K1735" s="393" t="str">
        <f t="shared" si="125"/>
        <v/>
      </c>
    </row>
    <row r="1736" spans="8:11" x14ac:dyDescent="0.25">
      <c r="H1736" s="393" t="str">
        <f t="shared" si="122"/>
        <v/>
      </c>
      <c r="I1736" s="393" t="str">
        <f t="shared" si="123"/>
        <v/>
      </c>
      <c r="J1736" s="393" t="str">
        <f t="shared" si="124"/>
        <v/>
      </c>
      <c r="K1736" s="393" t="str">
        <f t="shared" si="125"/>
        <v/>
      </c>
    </row>
    <row r="1737" spans="8:11" x14ac:dyDescent="0.25">
      <c r="H1737" s="393" t="str">
        <f t="shared" si="122"/>
        <v/>
      </c>
      <c r="I1737" s="393" t="str">
        <f t="shared" si="123"/>
        <v/>
      </c>
      <c r="J1737" s="393" t="str">
        <f t="shared" si="124"/>
        <v/>
      </c>
      <c r="K1737" s="393" t="str">
        <f t="shared" si="125"/>
        <v/>
      </c>
    </row>
    <row r="1738" spans="8:11" x14ac:dyDescent="0.25">
      <c r="H1738" s="393" t="str">
        <f t="shared" si="122"/>
        <v/>
      </c>
      <c r="I1738" s="393" t="str">
        <f t="shared" si="123"/>
        <v/>
      </c>
      <c r="J1738" s="393" t="str">
        <f t="shared" si="124"/>
        <v/>
      </c>
      <c r="K1738" s="393" t="str">
        <f t="shared" si="125"/>
        <v/>
      </c>
    </row>
    <row r="1739" spans="8:11" x14ac:dyDescent="0.25">
      <c r="H1739" s="393" t="str">
        <f t="shared" si="122"/>
        <v/>
      </c>
      <c r="I1739" s="393" t="str">
        <f t="shared" si="123"/>
        <v/>
      </c>
      <c r="J1739" s="393" t="str">
        <f t="shared" si="124"/>
        <v/>
      </c>
      <c r="K1739" s="393" t="str">
        <f t="shared" si="125"/>
        <v/>
      </c>
    </row>
    <row r="1740" spans="8:11" x14ac:dyDescent="0.25">
      <c r="H1740" s="393" t="str">
        <f t="shared" si="122"/>
        <v/>
      </c>
      <c r="I1740" s="393" t="str">
        <f t="shared" si="123"/>
        <v/>
      </c>
      <c r="J1740" s="393" t="str">
        <f t="shared" si="124"/>
        <v/>
      </c>
      <c r="K1740" s="393" t="str">
        <f t="shared" si="125"/>
        <v/>
      </c>
    </row>
    <row r="1741" spans="8:11" x14ac:dyDescent="0.25">
      <c r="H1741" s="393" t="str">
        <f t="shared" si="122"/>
        <v/>
      </c>
      <c r="I1741" s="393" t="str">
        <f t="shared" si="123"/>
        <v/>
      </c>
      <c r="J1741" s="393" t="str">
        <f t="shared" si="124"/>
        <v/>
      </c>
      <c r="K1741" s="393" t="str">
        <f t="shared" si="125"/>
        <v/>
      </c>
    </row>
    <row r="1742" spans="8:11" x14ac:dyDescent="0.25">
      <c r="H1742" s="393" t="str">
        <f t="shared" si="122"/>
        <v/>
      </c>
      <c r="I1742" s="393" t="str">
        <f t="shared" si="123"/>
        <v/>
      </c>
      <c r="J1742" s="393" t="str">
        <f t="shared" si="124"/>
        <v/>
      </c>
      <c r="K1742" s="393" t="str">
        <f t="shared" si="125"/>
        <v/>
      </c>
    </row>
    <row r="1743" spans="8:11" x14ac:dyDescent="0.25">
      <c r="H1743" s="393" t="str">
        <f t="shared" si="122"/>
        <v/>
      </c>
      <c r="I1743" s="393" t="str">
        <f t="shared" si="123"/>
        <v/>
      </c>
      <c r="J1743" s="393" t="str">
        <f t="shared" si="124"/>
        <v/>
      </c>
      <c r="K1743" s="393" t="str">
        <f t="shared" si="125"/>
        <v/>
      </c>
    </row>
    <row r="1744" spans="8:11" x14ac:dyDescent="0.25">
      <c r="H1744" s="393" t="str">
        <f t="shared" si="122"/>
        <v/>
      </c>
      <c r="I1744" s="393" t="str">
        <f t="shared" si="123"/>
        <v/>
      </c>
      <c r="J1744" s="393" t="str">
        <f t="shared" si="124"/>
        <v/>
      </c>
      <c r="K1744" s="393" t="str">
        <f t="shared" si="125"/>
        <v/>
      </c>
    </row>
    <row r="1745" spans="8:11" x14ac:dyDescent="0.25">
      <c r="H1745" s="393" t="str">
        <f t="shared" si="122"/>
        <v/>
      </c>
      <c r="I1745" s="393" t="str">
        <f t="shared" si="123"/>
        <v/>
      </c>
      <c r="J1745" s="393" t="str">
        <f t="shared" si="124"/>
        <v/>
      </c>
      <c r="K1745" s="393" t="str">
        <f t="shared" si="125"/>
        <v/>
      </c>
    </row>
    <row r="1746" spans="8:11" x14ac:dyDescent="0.25">
      <c r="H1746" s="393" t="str">
        <f t="shared" si="122"/>
        <v/>
      </c>
      <c r="I1746" s="393" t="str">
        <f t="shared" si="123"/>
        <v/>
      </c>
      <c r="J1746" s="393" t="str">
        <f t="shared" si="124"/>
        <v/>
      </c>
      <c r="K1746" s="393" t="str">
        <f t="shared" si="125"/>
        <v/>
      </c>
    </row>
    <row r="1747" spans="8:11" x14ac:dyDescent="0.25">
      <c r="H1747" s="393" t="str">
        <f t="shared" si="122"/>
        <v/>
      </c>
      <c r="I1747" s="393" t="str">
        <f t="shared" si="123"/>
        <v/>
      </c>
      <c r="J1747" s="393" t="str">
        <f t="shared" si="124"/>
        <v/>
      </c>
      <c r="K1747" s="393" t="str">
        <f t="shared" si="125"/>
        <v/>
      </c>
    </row>
    <row r="1748" spans="8:11" x14ac:dyDescent="0.25">
      <c r="H1748" s="393" t="str">
        <f t="shared" si="122"/>
        <v/>
      </c>
      <c r="I1748" s="393" t="str">
        <f t="shared" si="123"/>
        <v/>
      </c>
      <c r="J1748" s="393" t="str">
        <f t="shared" si="124"/>
        <v/>
      </c>
      <c r="K1748" s="393" t="str">
        <f t="shared" si="125"/>
        <v/>
      </c>
    </row>
    <row r="1749" spans="8:11" x14ac:dyDescent="0.25">
      <c r="H1749" s="393" t="str">
        <f t="shared" si="122"/>
        <v/>
      </c>
      <c r="I1749" s="393" t="str">
        <f t="shared" si="123"/>
        <v/>
      </c>
      <c r="J1749" s="393" t="str">
        <f t="shared" si="124"/>
        <v/>
      </c>
      <c r="K1749" s="393" t="str">
        <f t="shared" si="125"/>
        <v/>
      </c>
    </row>
    <row r="1750" spans="8:11" x14ac:dyDescent="0.25">
      <c r="H1750" s="393" t="str">
        <f t="shared" si="122"/>
        <v/>
      </c>
      <c r="I1750" s="393" t="str">
        <f t="shared" si="123"/>
        <v/>
      </c>
      <c r="J1750" s="393" t="str">
        <f t="shared" si="124"/>
        <v/>
      </c>
      <c r="K1750" s="393" t="str">
        <f t="shared" si="125"/>
        <v/>
      </c>
    </row>
    <row r="1751" spans="8:11" x14ac:dyDescent="0.25">
      <c r="H1751" s="393" t="str">
        <f t="shared" si="122"/>
        <v/>
      </c>
      <c r="I1751" s="393" t="str">
        <f t="shared" si="123"/>
        <v/>
      </c>
      <c r="J1751" s="393" t="str">
        <f t="shared" si="124"/>
        <v/>
      </c>
      <c r="K1751" s="393" t="str">
        <f t="shared" si="125"/>
        <v/>
      </c>
    </row>
    <row r="1752" spans="8:11" x14ac:dyDescent="0.25">
      <c r="H1752" s="393" t="str">
        <f t="shared" si="122"/>
        <v/>
      </c>
      <c r="I1752" s="393" t="str">
        <f t="shared" si="123"/>
        <v/>
      </c>
      <c r="J1752" s="393" t="str">
        <f t="shared" si="124"/>
        <v/>
      </c>
      <c r="K1752" s="393" t="str">
        <f t="shared" si="125"/>
        <v/>
      </c>
    </row>
    <row r="1753" spans="8:11" x14ac:dyDescent="0.25">
      <c r="H1753" s="393" t="str">
        <f t="shared" si="122"/>
        <v/>
      </c>
      <c r="I1753" s="393" t="str">
        <f t="shared" si="123"/>
        <v/>
      </c>
      <c r="J1753" s="393" t="str">
        <f t="shared" si="124"/>
        <v/>
      </c>
      <c r="K1753" s="393" t="str">
        <f t="shared" si="125"/>
        <v/>
      </c>
    </row>
    <row r="1754" spans="8:11" x14ac:dyDescent="0.25">
      <c r="H1754" s="393" t="str">
        <f t="shared" si="122"/>
        <v/>
      </c>
      <c r="I1754" s="393" t="str">
        <f t="shared" si="123"/>
        <v/>
      </c>
      <c r="J1754" s="393" t="str">
        <f t="shared" si="124"/>
        <v/>
      </c>
      <c r="K1754" s="393" t="str">
        <f t="shared" si="125"/>
        <v/>
      </c>
    </row>
    <row r="1755" spans="8:11" x14ac:dyDescent="0.25">
      <c r="H1755" s="393" t="str">
        <f t="shared" si="122"/>
        <v/>
      </c>
      <c r="I1755" s="393" t="str">
        <f t="shared" si="123"/>
        <v/>
      </c>
      <c r="J1755" s="393" t="str">
        <f t="shared" si="124"/>
        <v/>
      </c>
      <c r="K1755" s="393" t="str">
        <f t="shared" si="125"/>
        <v/>
      </c>
    </row>
    <row r="1756" spans="8:11" x14ac:dyDescent="0.25">
      <c r="H1756" s="393" t="str">
        <f t="shared" si="122"/>
        <v/>
      </c>
      <c r="I1756" s="393" t="str">
        <f t="shared" si="123"/>
        <v/>
      </c>
      <c r="J1756" s="393" t="str">
        <f t="shared" si="124"/>
        <v/>
      </c>
      <c r="K1756" s="393" t="str">
        <f t="shared" si="125"/>
        <v/>
      </c>
    </row>
    <row r="1757" spans="8:11" x14ac:dyDescent="0.25">
      <c r="H1757" s="393" t="str">
        <f t="shared" si="122"/>
        <v/>
      </c>
      <c r="I1757" s="393" t="str">
        <f t="shared" si="123"/>
        <v/>
      </c>
      <c r="J1757" s="393" t="str">
        <f t="shared" si="124"/>
        <v/>
      </c>
      <c r="K1757" s="393" t="str">
        <f t="shared" si="125"/>
        <v/>
      </c>
    </row>
    <row r="1758" spans="8:11" x14ac:dyDescent="0.25">
      <c r="H1758" s="393" t="str">
        <f t="shared" si="122"/>
        <v/>
      </c>
      <c r="I1758" s="393" t="str">
        <f t="shared" si="123"/>
        <v/>
      </c>
      <c r="J1758" s="393" t="str">
        <f t="shared" si="124"/>
        <v/>
      </c>
      <c r="K1758" s="393" t="str">
        <f t="shared" si="125"/>
        <v/>
      </c>
    </row>
    <row r="1759" spans="8:11" x14ac:dyDescent="0.25">
      <c r="H1759" s="393" t="str">
        <f t="shared" si="122"/>
        <v/>
      </c>
      <c r="I1759" s="393" t="str">
        <f t="shared" si="123"/>
        <v/>
      </c>
      <c r="J1759" s="393" t="str">
        <f t="shared" si="124"/>
        <v/>
      </c>
      <c r="K1759" s="393" t="str">
        <f t="shared" si="125"/>
        <v/>
      </c>
    </row>
    <row r="1760" spans="8:11" x14ac:dyDescent="0.25">
      <c r="H1760" s="393" t="str">
        <f t="shared" si="122"/>
        <v/>
      </c>
      <c r="I1760" s="393" t="str">
        <f t="shared" si="123"/>
        <v/>
      </c>
      <c r="J1760" s="393" t="str">
        <f t="shared" si="124"/>
        <v/>
      </c>
      <c r="K1760" s="393" t="str">
        <f t="shared" si="125"/>
        <v/>
      </c>
    </row>
    <row r="1761" spans="8:11" x14ac:dyDescent="0.25">
      <c r="H1761" s="393" t="str">
        <f t="shared" si="122"/>
        <v/>
      </c>
      <c r="I1761" s="393" t="str">
        <f t="shared" si="123"/>
        <v/>
      </c>
      <c r="J1761" s="393" t="str">
        <f t="shared" si="124"/>
        <v/>
      </c>
      <c r="K1761" s="393" t="str">
        <f t="shared" si="125"/>
        <v/>
      </c>
    </row>
    <row r="1762" spans="8:11" x14ac:dyDescent="0.25">
      <c r="H1762" s="393" t="str">
        <f t="shared" si="122"/>
        <v/>
      </c>
      <c r="I1762" s="393" t="str">
        <f t="shared" si="123"/>
        <v/>
      </c>
      <c r="J1762" s="393" t="str">
        <f t="shared" si="124"/>
        <v/>
      </c>
      <c r="K1762" s="393" t="str">
        <f t="shared" si="125"/>
        <v/>
      </c>
    </row>
    <row r="1763" spans="8:11" x14ac:dyDescent="0.25">
      <c r="H1763" s="393" t="str">
        <f t="shared" si="122"/>
        <v/>
      </c>
      <c r="I1763" s="393" t="str">
        <f t="shared" si="123"/>
        <v/>
      </c>
      <c r="J1763" s="393" t="str">
        <f t="shared" si="124"/>
        <v/>
      </c>
      <c r="K1763" s="393" t="str">
        <f t="shared" si="125"/>
        <v/>
      </c>
    </row>
    <row r="1764" spans="8:11" x14ac:dyDescent="0.25">
      <c r="H1764" s="393" t="str">
        <f t="shared" si="122"/>
        <v/>
      </c>
      <c r="I1764" s="393" t="str">
        <f t="shared" si="123"/>
        <v/>
      </c>
      <c r="J1764" s="393" t="str">
        <f t="shared" si="124"/>
        <v/>
      </c>
      <c r="K1764" s="393" t="str">
        <f t="shared" si="125"/>
        <v/>
      </c>
    </row>
    <row r="1765" spans="8:11" x14ac:dyDescent="0.25">
      <c r="H1765" s="393" t="str">
        <f t="shared" si="122"/>
        <v/>
      </c>
      <c r="I1765" s="393" t="str">
        <f t="shared" si="123"/>
        <v/>
      </c>
      <c r="J1765" s="393" t="str">
        <f t="shared" si="124"/>
        <v/>
      </c>
      <c r="K1765" s="393" t="str">
        <f t="shared" si="125"/>
        <v/>
      </c>
    </row>
    <row r="1766" spans="8:11" x14ac:dyDescent="0.25">
      <c r="H1766" s="393" t="str">
        <f t="shared" si="122"/>
        <v/>
      </c>
      <c r="I1766" s="393" t="str">
        <f t="shared" si="123"/>
        <v/>
      </c>
      <c r="J1766" s="393" t="str">
        <f t="shared" si="124"/>
        <v/>
      </c>
      <c r="K1766" s="393" t="str">
        <f t="shared" si="125"/>
        <v/>
      </c>
    </row>
    <row r="1767" spans="8:11" x14ac:dyDescent="0.25">
      <c r="H1767" s="393" t="str">
        <f t="shared" si="122"/>
        <v/>
      </c>
      <c r="I1767" s="393" t="str">
        <f t="shared" si="123"/>
        <v/>
      </c>
      <c r="J1767" s="393" t="str">
        <f t="shared" si="124"/>
        <v/>
      </c>
      <c r="K1767" s="393" t="str">
        <f t="shared" si="125"/>
        <v/>
      </c>
    </row>
    <row r="1768" spans="8:11" x14ac:dyDescent="0.25">
      <c r="H1768" s="393" t="str">
        <f t="shared" si="122"/>
        <v/>
      </c>
      <c r="I1768" s="393" t="str">
        <f t="shared" si="123"/>
        <v/>
      </c>
      <c r="J1768" s="393" t="str">
        <f t="shared" si="124"/>
        <v/>
      </c>
      <c r="K1768" s="393" t="str">
        <f t="shared" si="125"/>
        <v/>
      </c>
    </row>
    <row r="1769" spans="8:11" x14ac:dyDescent="0.25">
      <c r="H1769" s="393" t="str">
        <f t="shared" ref="H1769:H1832" si="126">IF($C791="","",ROUND(($B$2*$F791*($B$5/1000))/$B$6,2))</f>
        <v/>
      </c>
      <c r="I1769" s="393" t="str">
        <f t="shared" ref="I1769:I1832" si="127">IF($C791="","",ROUND(($B$3*$F791*($B$5/1000))/$B$6,2))</f>
        <v/>
      </c>
      <c r="J1769" s="393" t="str">
        <f t="shared" ref="J1769:J1832" si="128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29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26"/>
        <v/>
      </c>
      <c r="I1770" s="393" t="str">
        <f t="shared" si="127"/>
        <v/>
      </c>
      <c r="J1770" s="393" t="str">
        <f t="shared" si="128"/>
        <v/>
      </c>
      <c r="K1770" s="393" t="str">
        <f t="shared" si="129"/>
        <v/>
      </c>
    </row>
    <row r="1771" spans="8:11" x14ac:dyDescent="0.25">
      <c r="H1771" s="393" t="str">
        <f t="shared" si="126"/>
        <v/>
      </c>
      <c r="I1771" s="393" t="str">
        <f t="shared" si="127"/>
        <v/>
      </c>
      <c r="J1771" s="393" t="str">
        <f t="shared" si="128"/>
        <v/>
      </c>
      <c r="K1771" s="393" t="str">
        <f t="shared" si="129"/>
        <v/>
      </c>
    </row>
    <row r="1772" spans="8:11" x14ac:dyDescent="0.25">
      <c r="H1772" s="393" t="str">
        <f t="shared" si="126"/>
        <v/>
      </c>
      <c r="I1772" s="393" t="str">
        <f t="shared" si="127"/>
        <v/>
      </c>
      <c r="J1772" s="393" t="str">
        <f t="shared" si="128"/>
        <v/>
      </c>
      <c r="K1772" s="393" t="str">
        <f t="shared" si="129"/>
        <v/>
      </c>
    </row>
    <row r="1773" spans="8:11" x14ac:dyDescent="0.25">
      <c r="H1773" s="393" t="str">
        <f t="shared" si="126"/>
        <v/>
      </c>
      <c r="I1773" s="393" t="str">
        <f t="shared" si="127"/>
        <v/>
      </c>
      <c r="J1773" s="393" t="str">
        <f t="shared" si="128"/>
        <v/>
      </c>
      <c r="K1773" s="393" t="str">
        <f t="shared" si="129"/>
        <v/>
      </c>
    </row>
    <row r="1774" spans="8:11" x14ac:dyDescent="0.25">
      <c r="H1774" s="393" t="str">
        <f t="shared" si="126"/>
        <v/>
      </c>
      <c r="I1774" s="393" t="str">
        <f t="shared" si="127"/>
        <v/>
      </c>
      <c r="J1774" s="393" t="str">
        <f t="shared" si="128"/>
        <v/>
      </c>
      <c r="K1774" s="393" t="str">
        <f t="shared" si="129"/>
        <v/>
      </c>
    </row>
    <row r="1775" spans="8:11" x14ac:dyDescent="0.25">
      <c r="H1775" s="393" t="str">
        <f t="shared" si="126"/>
        <v/>
      </c>
      <c r="I1775" s="393" t="str">
        <f t="shared" si="127"/>
        <v/>
      </c>
      <c r="J1775" s="393" t="str">
        <f t="shared" si="128"/>
        <v/>
      </c>
      <c r="K1775" s="393" t="str">
        <f t="shared" si="129"/>
        <v/>
      </c>
    </row>
    <row r="1776" spans="8:11" x14ac:dyDescent="0.25">
      <c r="H1776" s="393" t="str">
        <f t="shared" si="126"/>
        <v/>
      </c>
      <c r="I1776" s="393" t="str">
        <f t="shared" si="127"/>
        <v/>
      </c>
      <c r="J1776" s="393" t="str">
        <f t="shared" si="128"/>
        <v/>
      </c>
      <c r="K1776" s="393" t="str">
        <f t="shared" si="129"/>
        <v/>
      </c>
    </row>
    <row r="1777" spans="8:11" x14ac:dyDescent="0.25">
      <c r="H1777" s="393" t="str">
        <f t="shared" si="126"/>
        <v/>
      </c>
      <c r="I1777" s="393" t="str">
        <f t="shared" si="127"/>
        <v/>
      </c>
      <c r="J1777" s="393" t="str">
        <f t="shared" si="128"/>
        <v/>
      </c>
      <c r="K1777" s="393" t="str">
        <f t="shared" si="129"/>
        <v/>
      </c>
    </row>
    <row r="1778" spans="8:11" x14ac:dyDescent="0.25">
      <c r="H1778" s="393" t="str">
        <f t="shared" si="126"/>
        <v/>
      </c>
      <c r="I1778" s="393" t="str">
        <f t="shared" si="127"/>
        <v/>
      </c>
      <c r="J1778" s="393" t="str">
        <f t="shared" si="128"/>
        <v/>
      </c>
      <c r="K1778" s="393" t="str">
        <f t="shared" si="129"/>
        <v/>
      </c>
    </row>
    <row r="1779" spans="8:11" x14ac:dyDescent="0.25">
      <c r="H1779" s="393" t="str">
        <f t="shared" si="126"/>
        <v/>
      </c>
      <c r="I1779" s="393" t="str">
        <f t="shared" si="127"/>
        <v/>
      </c>
      <c r="J1779" s="393" t="str">
        <f t="shared" si="128"/>
        <v/>
      </c>
      <c r="K1779" s="393" t="str">
        <f t="shared" si="129"/>
        <v/>
      </c>
    </row>
    <row r="1780" spans="8:11" x14ac:dyDescent="0.25">
      <c r="H1780" s="393" t="str">
        <f t="shared" si="126"/>
        <v/>
      </c>
      <c r="I1780" s="393" t="str">
        <f t="shared" si="127"/>
        <v/>
      </c>
      <c r="J1780" s="393" t="str">
        <f t="shared" si="128"/>
        <v/>
      </c>
      <c r="K1780" s="393" t="str">
        <f t="shared" si="129"/>
        <v/>
      </c>
    </row>
    <row r="1781" spans="8:11" x14ac:dyDescent="0.25">
      <c r="H1781" s="393" t="str">
        <f t="shared" si="126"/>
        <v/>
      </c>
      <c r="I1781" s="393" t="str">
        <f t="shared" si="127"/>
        <v/>
      </c>
      <c r="J1781" s="393" t="str">
        <f t="shared" si="128"/>
        <v/>
      </c>
      <c r="K1781" s="393" t="str">
        <f t="shared" si="129"/>
        <v/>
      </c>
    </row>
    <row r="1782" spans="8:11" x14ac:dyDescent="0.25">
      <c r="H1782" s="393" t="str">
        <f t="shared" si="126"/>
        <v/>
      </c>
      <c r="I1782" s="393" t="str">
        <f t="shared" si="127"/>
        <v/>
      </c>
      <c r="J1782" s="393" t="str">
        <f t="shared" si="128"/>
        <v/>
      </c>
      <c r="K1782" s="393" t="str">
        <f t="shared" si="129"/>
        <v/>
      </c>
    </row>
    <row r="1783" spans="8:11" x14ac:dyDescent="0.25">
      <c r="H1783" s="393" t="str">
        <f t="shared" si="126"/>
        <v/>
      </c>
      <c r="I1783" s="393" t="str">
        <f t="shared" si="127"/>
        <v/>
      </c>
      <c r="J1783" s="393" t="str">
        <f t="shared" si="128"/>
        <v/>
      </c>
      <c r="K1783" s="393" t="str">
        <f t="shared" si="129"/>
        <v/>
      </c>
    </row>
    <row r="1784" spans="8:11" x14ac:dyDescent="0.25">
      <c r="H1784" s="393" t="str">
        <f t="shared" si="126"/>
        <v/>
      </c>
      <c r="I1784" s="393" t="str">
        <f t="shared" si="127"/>
        <v/>
      </c>
      <c r="J1784" s="393" t="str">
        <f t="shared" si="128"/>
        <v/>
      </c>
      <c r="K1784" s="393" t="str">
        <f t="shared" si="129"/>
        <v/>
      </c>
    </row>
    <row r="1785" spans="8:11" x14ac:dyDescent="0.25">
      <c r="H1785" s="393" t="str">
        <f t="shared" si="126"/>
        <v/>
      </c>
      <c r="I1785" s="393" t="str">
        <f t="shared" si="127"/>
        <v/>
      </c>
      <c r="J1785" s="393" t="str">
        <f t="shared" si="128"/>
        <v/>
      </c>
      <c r="K1785" s="393" t="str">
        <f t="shared" si="129"/>
        <v/>
      </c>
    </row>
    <row r="1786" spans="8:11" x14ac:dyDescent="0.25">
      <c r="H1786" s="393" t="str">
        <f t="shared" si="126"/>
        <v/>
      </c>
      <c r="I1786" s="393" t="str">
        <f t="shared" si="127"/>
        <v/>
      </c>
      <c r="J1786" s="393" t="str">
        <f t="shared" si="128"/>
        <v/>
      </c>
      <c r="K1786" s="393" t="str">
        <f t="shared" si="129"/>
        <v/>
      </c>
    </row>
    <row r="1787" spans="8:11" x14ac:dyDescent="0.25">
      <c r="H1787" s="393" t="str">
        <f t="shared" si="126"/>
        <v/>
      </c>
      <c r="I1787" s="393" t="str">
        <f t="shared" si="127"/>
        <v/>
      </c>
      <c r="J1787" s="393" t="str">
        <f t="shared" si="128"/>
        <v/>
      </c>
      <c r="K1787" s="393" t="str">
        <f t="shared" si="129"/>
        <v/>
      </c>
    </row>
    <row r="1788" spans="8:11" x14ac:dyDescent="0.25">
      <c r="H1788" s="393" t="str">
        <f t="shared" si="126"/>
        <v/>
      </c>
      <c r="I1788" s="393" t="str">
        <f t="shared" si="127"/>
        <v/>
      </c>
      <c r="J1788" s="393" t="str">
        <f t="shared" si="128"/>
        <v/>
      </c>
      <c r="K1788" s="393" t="str">
        <f t="shared" si="129"/>
        <v/>
      </c>
    </row>
    <row r="1789" spans="8:11" x14ac:dyDescent="0.25">
      <c r="H1789" s="393" t="str">
        <f t="shared" si="126"/>
        <v/>
      </c>
      <c r="I1789" s="393" t="str">
        <f t="shared" si="127"/>
        <v/>
      </c>
      <c r="J1789" s="393" t="str">
        <f t="shared" si="128"/>
        <v/>
      </c>
      <c r="K1789" s="393" t="str">
        <f t="shared" si="129"/>
        <v/>
      </c>
    </row>
    <row r="1790" spans="8:11" x14ac:dyDescent="0.25">
      <c r="H1790" s="393" t="str">
        <f t="shared" si="126"/>
        <v/>
      </c>
      <c r="I1790" s="393" t="str">
        <f t="shared" si="127"/>
        <v/>
      </c>
      <c r="J1790" s="393" t="str">
        <f t="shared" si="128"/>
        <v/>
      </c>
      <c r="K1790" s="393" t="str">
        <f t="shared" si="129"/>
        <v/>
      </c>
    </row>
    <row r="1791" spans="8:11" x14ac:dyDescent="0.25">
      <c r="H1791" s="393" t="str">
        <f t="shared" si="126"/>
        <v/>
      </c>
      <c r="I1791" s="393" t="str">
        <f t="shared" si="127"/>
        <v/>
      </c>
      <c r="J1791" s="393" t="str">
        <f t="shared" si="128"/>
        <v/>
      </c>
      <c r="K1791" s="393" t="str">
        <f t="shared" si="129"/>
        <v/>
      </c>
    </row>
    <row r="1792" spans="8:11" x14ac:dyDescent="0.25">
      <c r="H1792" s="393" t="str">
        <f t="shared" si="126"/>
        <v/>
      </c>
      <c r="I1792" s="393" t="str">
        <f t="shared" si="127"/>
        <v/>
      </c>
      <c r="J1792" s="393" t="str">
        <f t="shared" si="128"/>
        <v/>
      </c>
      <c r="K1792" s="393" t="str">
        <f t="shared" si="129"/>
        <v/>
      </c>
    </row>
    <row r="1793" spans="8:11" x14ac:dyDescent="0.25">
      <c r="H1793" s="393" t="str">
        <f t="shared" si="126"/>
        <v/>
      </c>
      <c r="I1793" s="393" t="str">
        <f t="shared" si="127"/>
        <v/>
      </c>
      <c r="J1793" s="393" t="str">
        <f t="shared" si="128"/>
        <v/>
      </c>
      <c r="K1793" s="393" t="str">
        <f t="shared" si="129"/>
        <v/>
      </c>
    </row>
    <row r="1794" spans="8:11" x14ac:dyDescent="0.25">
      <c r="H1794" s="393" t="str">
        <f t="shared" si="126"/>
        <v/>
      </c>
      <c r="I1794" s="393" t="str">
        <f t="shared" si="127"/>
        <v/>
      </c>
      <c r="J1794" s="393" t="str">
        <f t="shared" si="128"/>
        <v/>
      </c>
      <c r="K1794" s="393" t="str">
        <f t="shared" si="129"/>
        <v/>
      </c>
    </row>
    <row r="1795" spans="8:11" x14ac:dyDescent="0.25">
      <c r="H1795" s="393" t="str">
        <f t="shared" si="126"/>
        <v/>
      </c>
      <c r="I1795" s="393" t="str">
        <f t="shared" si="127"/>
        <v/>
      </c>
      <c r="J1795" s="393" t="str">
        <f t="shared" si="128"/>
        <v/>
      </c>
      <c r="K1795" s="393" t="str">
        <f t="shared" si="129"/>
        <v/>
      </c>
    </row>
    <row r="1796" spans="8:11" x14ac:dyDescent="0.25">
      <c r="H1796" s="393" t="str">
        <f t="shared" si="126"/>
        <v/>
      </c>
      <c r="I1796" s="393" t="str">
        <f t="shared" si="127"/>
        <v/>
      </c>
      <c r="J1796" s="393" t="str">
        <f t="shared" si="128"/>
        <v/>
      </c>
      <c r="K1796" s="393" t="str">
        <f t="shared" si="129"/>
        <v/>
      </c>
    </row>
    <row r="1797" spans="8:11" x14ac:dyDescent="0.25">
      <c r="H1797" s="393" t="str">
        <f t="shared" si="126"/>
        <v/>
      </c>
      <c r="I1797" s="393" t="str">
        <f t="shared" si="127"/>
        <v/>
      </c>
      <c r="J1797" s="393" t="str">
        <f t="shared" si="128"/>
        <v/>
      </c>
      <c r="K1797" s="393" t="str">
        <f t="shared" si="129"/>
        <v/>
      </c>
    </row>
    <row r="1798" spans="8:11" x14ac:dyDescent="0.25">
      <c r="H1798" s="393" t="str">
        <f t="shared" si="126"/>
        <v/>
      </c>
      <c r="I1798" s="393" t="str">
        <f t="shared" si="127"/>
        <v/>
      </c>
      <c r="J1798" s="393" t="str">
        <f t="shared" si="128"/>
        <v/>
      </c>
      <c r="K1798" s="393" t="str">
        <f t="shared" si="129"/>
        <v/>
      </c>
    </row>
    <row r="1799" spans="8:11" x14ac:dyDescent="0.25">
      <c r="H1799" s="393" t="str">
        <f t="shared" si="126"/>
        <v/>
      </c>
      <c r="I1799" s="393" t="str">
        <f t="shared" si="127"/>
        <v/>
      </c>
      <c r="J1799" s="393" t="str">
        <f t="shared" si="128"/>
        <v/>
      </c>
      <c r="K1799" s="393" t="str">
        <f t="shared" si="129"/>
        <v/>
      </c>
    </row>
    <row r="1800" spans="8:11" x14ac:dyDescent="0.25">
      <c r="H1800" s="393" t="str">
        <f t="shared" si="126"/>
        <v/>
      </c>
      <c r="I1800" s="393" t="str">
        <f t="shared" si="127"/>
        <v/>
      </c>
      <c r="J1800" s="393" t="str">
        <f t="shared" si="128"/>
        <v/>
      </c>
      <c r="K1800" s="393" t="str">
        <f t="shared" si="129"/>
        <v/>
      </c>
    </row>
    <row r="1801" spans="8:11" x14ac:dyDescent="0.25">
      <c r="H1801" s="393" t="str">
        <f t="shared" si="126"/>
        <v/>
      </c>
      <c r="I1801" s="393" t="str">
        <f t="shared" si="127"/>
        <v/>
      </c>
      <c r="J1801" s="393" t="str">
        <f t="shared" si="128"/>
        <v/>
      </c>
      <c r="K1801" s="393" t="str">
        <f t="shared" si="129"/>
        <v/>
      </c>
    </row>
    <row r="1802" spans="8:11" x14ac:dyDescent="0.25">
      <c r="H1802" s="393" t="str">
        <f t="shared" si="126"/>
        <v/>
      </c>
      <c r="I1802" s="393" t="str">
        <f t="shared" si="127"/>
        <v/>
      </c>
      <c r="J1802" s="393" t="str">
        <f t="shared" si="128"/>
        <v/>
      </c>
      <c r="K1802" s="393" t="str">
        <f t="shared" si="129"/>
        <v/>
      </c>
    </row>
    <row r="1803" spans="8:11" x14ac:dyDescent="0.25">
      <c r="H1803" s="393" t="str">
        <f t="shared" si="126"/>
        <v/>
      </c>
      <c r="I1803" s="393" t="str">
        <f t="shared" si="127"/>
        <v/>
      </c>
      <c r="J1803" s="393" t="str">
        <f t="shared" si="128"/>
        <v/>
      </c>
      <c r="K1803" s="393" t="str">
        <f t="shared" si="129"/>
        <v/>
      </c>
    </row>
    <row r="1804" spans="8:11" x14ac:dyDescent="0.25">
      <c r="H1804" s="393" t="str">
        <f t="shared" si="126"/>
        <v/>
      </c>
      <c r="I1804" s="393" t="str">
        <f t="shared" si="127"/>
        <v/>
      </c>
      <c r="J1804" s="393" t="str">
        <f t="shared" si="128"/>
        <v/>
      </c>
      <c r="K1804" s="393" t="str">
        <f t="shared" si="129"/>
        <v/>
      </c>
    </row>
    <row r="1805" spans="8:11" x14ac:dyDescent="0.25">
      <c r="H1805" s="393" t="str">
        <f t="shared" si="126"/>
        <v/>
      </c>
      <c r="I1805" s="393" t="str">
        <f t="shared" si="127"/>
        <v/>
      </c>
      <c r="J1805" s="393" t="str">
        <f t="shared" si="128"/>
        <v/>
      </c>
      <c r="K1805" s="393" t="str">
        <f t="shared" si="129"/>
        <v/>
      </c>
    </row>
    <row r="1806" spans="8:11" x14ac:dyDescent="0.25">
      <c r="H1806" s="393" t="str">
        <f t="shared" si="126"/>
        <v/>
      </c>
      <c r="I1806" s="393" t="str">
        <f t="shared" si="127"/>
        <v/>
      </c>
      <c r="J1806" s="393" t="str">
        <f t="shared" si="128"/>
        <v/>
      </c>
      <c r="K1806" s="393" t="str">
        <f t="shared" si="129"/>
        <v/>
      </c>
    </row>
    <row r="1807" spans="8:11" x14ac:dyDescent="0.25">
      <c r="H1807" s="393" t="str">
        <f t="shared" si="126"/>
        <v/>
      </c>
      <c r="I1807" s="393" t="str">
        <f t="shared" si="127"/>
        <v/>
      </c>
      <c r="J1807" s="393" t="str">
        <f t="shared" si="128"/>
        <v/>
      </c>
      <c r="K1807" s="393" t="str">
        <f t="shared" si="129"/>
        <v/>
      </c>
    </row>
    <row r="1808" spans="8:11" x14ac:dyDescent="0.25">
      <c r="H1808" s="393" t="str">
        <f t="shared" si="126"/>
        <v/>
      </c>
      <c r="I1808" s="393" t="str">
        <f t="shared" si="127"/>
        <v/>
      </c>
      <c r="J1808" s="393" t="str">
        <f t="shared" si="128"/>
        <v/>
      </c>
      <c r="K1808" s="393" t="str">
        <f t="shared" si="129"/>
        <v/>
      </c>
    </row>
    <row r="1809" spans="8:11" x14ac:dyDescent="0.25">
      <c r="H1809" s="393" t="str">
        <f t="shared" si="126"/>
        <v/>
      </c>
      <c r="I1809" s="393" t="str">
        <f t="shared" si="127"/>
        <v/>
      </c>
      <c r="J1809" s="393" t="str">
        <f t="shared" si="128"/>
        <v/>
      </c>
      <c r="K1809" s="393" t="str">
        <f t="shared" si="129"/>
        <v/>
      </c>
    </row>
    <row r="1810" spans="8:11" x14ac:dyDescent="0.25">
      <c r="H1810" s="393" t="str">
        <f t="shared" si="126"/>
        <v/>
      </c>
      <c r="I1810" s="393" t="str">
        <f t="shared" si="127"/>
        <v/>
      </c>
      <c r="J1810" s="393" t="str">
        <f t="shared" si="128"/>
        <v/>
      </c>
      <c r="K1810" s="393" t="str">
        <f t="shared" si="129"/>
        <v/>
      </c>
    </row>
    <row r="1811" spans="8:11" x14ac:dyDescent="0.25">
      <c r="H1811" s="393" t="str">
        <f t="shared" si="126"/>
        <v/>
      </c>
      <c r="I1811" s="393" t="str">
        <f t="shared" si="127"/>
        <v/>
      </c>
      <c r="J1811" s="393" t="str">
        <f t="shared" si="128"/>
        <v/>
      </c>
      <c r="K1811" s="393" t="str">
        <f t="shared" si="129"/>
        <v/>
      </c>
    </row>
    <row r="1812" spans="8:11" x14ac:dyDescent="0.25">
      <c r="H1812" s="393" t="str">
        <f t="shared" si="126"/>
        <v/>
      </c>
      <c r="I1812" s="393" t="str">
        <f t="shared" si="127"/>
        <v/>
      </c>
      <c r="J1812" s="393" t="str">
        <f t="shared" si="128"/>
        <v/>
      </c>
      <c r="K1812" s="393" t="str">
        <f t="shared" si="129"/>
        <v/>
      </c>
    </row>
    <row r="1813" spans="8:11" x14ac:dyDescent="0.25">
      <c r="H1813" s="393" t="str">
        <f t="shared" si="126"/>
        <v/>
      </c>
      <c r="I1813" s="393" t="str">
        <f t="shared" si="127"/>
        <v/>
      </c>
      <c r="J1813" s="393" t="str">
        <f t="shared" si="128"/>
        <v/>
      </c>
      <c r="K1813" s="393" t="str">
        <f t="shared" si="129"/>
        <v/>
      </c>
    </row>
    <row r="1814" spans="8:11" x14ac:dyDescent="0.25">
      <c r="H1814" s="393" t="str">
        <f t="shared" si="126"/>
        <v/>
      </c>
      <c r="I1814" s="393" t="str">
        <f t="shared" si="127"/>
        <v/>
      </c>
      <c r="J1814" s="393" t="str">
        <f t="shared" si="128"/>
        <v/>
      </c>
      <c r="K1814" s="393" t="str">
        <f t="shared" si="129"/>
        <v/>
      </c>
    </row>
    <row r="1815" spans="8:11" x14ac:dyDescent="0.25">
      <c r="H1815" s="393" t="str">
        <f t="shared" si="126"/>
        <v/>
      </c>
      <c r="I1815" s="393" t="str">
        <f t="shared" si="127"/>
        <v/>
      </c>
      <c r="J1815" s="393" t="str">
        <f t="shared" si="128"/>
        <v/>
      </c>
      <c r="K1815" s="393" t="str">
        <f t="shared" si="129"/>
        <v/>
      </c>
    </row>
    <row r="1816" spans="8:11" x14ac:dyDescent="0.25">
      <c r="H1816" s="393" t="str">
        <f t="shared" si="126"/>
        <v/>
      </c>
      <c r="I1816" s="393" t="str">
        <f t="shared" si="127"/>
        <v/>
      </c>
      <c r="J1816" s="393" t="str">
        <f t="shared" si="128"/>
        <v/>
      </c>
      <c r="K1816" s="393" t="str">
        <f t="shared" si="129"/>
        <v/>
      </c>
    </row>
    <row r="1817" spans="8:11" x14ac:dyDescent="0.25">
      <c r="H1817" s="393" t="str">
        <f t="shared" si="126"/>
        <v/>
      </c>
      <c r="I1817" s="393" t="str">
        <f t="shared" si="127"/>
        <v/>
      </c>
      <c r="J1817" s="393" t="str">
        <f t="shared" si="128"/>
        <v/>
      </c>
      <c r="K1817" s="393" t="str">
        <f t="shared" si="129"/>
        <v/>
      </c>
    </row>
    <row r="1818" spans="8:11" x14ac:dyDescent="0.25">
      <c r="H1818" s="393" t="str">
        <f t="shared" si="126"/>
        <v/>
      </c>
      <c r="I1818" s="393" t="str">
        <f t="shared" si="127"/>
        <v/>
      </c>
      <c r="J1818" s="393" t="str">
        <f t="shared" si="128"/>
        <v/>
      </c>
      <c r="K1818" s="393" t="str">
        <f t="shared" si="129"/>
        <v/>
      </c>
    </row>
    <row r="1819" spans="8:11" x14ac:dyDescent="0.25">
      <c r="H1819" s="393" t="str">
        <f t="shared" si="126"/>
        <v/>
      </c>
      <c r="I1819" s="393" t="str">
        <f t="shared" si="127"/>
        <v/>
      </c>
      <c r="J1819" s="393" t="str">
        <f t="shared" si="128"/>
        <v/>
      </c>
      <c r="K1819" s="393" t="str">
        <f t="shared" si="129"/>
        <v/>
      </c>
    </row>
    <row r="1820" spans="8:11" x14ac:dyDescent="0.25">
      <c r="H1820" s="393" t="str">
        <f t="shared" si="126"/>
        <v/>
      </c>
      <c r="I1820" s="393" t="str">
        <f t="shared" si="127"/>
        <v/>
      </c>
      <c r="J1820" s="393" t="str">
        <f t="shared" si="128"/>
        <v/>
      </c>
      <c r="K1820" s="393" t="str">
        <f t="shared" si="129"/>
        <v/>
      </c>
    </row>
    <row r="1821" spans="8:11" x14ac:dyDescent="0.25">
      <c r="H1821" s="393" t="str">
        <f t="shared" si="126"/>
        <v/>
      </c>
      <c r="I1821" s="393" t="str">
        <f t="shared" si="127"/>
        <v/>
      </c>
      <c r="J1821" s="393" t="str">
        <f t="shared" si="128"/>
        <v/>
      </c>
      <c r="K1821" s="393" t="str">
        <f t="shared" si="129"/>
        <v/>
      </c>
    </row>
    <row r="1822" spans="8:11" x14ac:dyDescent="0.25">
      <c r="H1822" s="393" t="str">
        <f t="shared" si="126"/>
        <v/>
      </c>
      <c r="I1822" s="393" t="str">
        <f t="shared" si="127"/>
        <v/>
      </c>
      <c r="J1822" s="393" t="str">
        <f t="shared" si="128"/>
        <v/>
      </c>
      <c r="K1822" s="393" t="str">
        <f t="shared" si="129"/>
        <v/>
      </c>
    </row>
    <row r="1823" spans="8:11" x14ac:dyDescent="0.25">
      <c r="H1823" s="393" t="str">
        <f t="shared" si="126"/>
        <v/>
      </c>
      <c r="I1823" s="393" t="str">
        <f t="shared" si="127"/>
        <v/>
      </c>
      <c r="J1823" s="393" t="str">
        <f t="shared" si="128"/>
        <v/>
      </c>
      <c r="K1823" s="393" t="str">
        <f t="shared" si="129"/>
        <v/>
      </c>
    </row>
    <row r="1824" spans="8:11" x14ac:dyDescent="0.25">
      <c r="H1824" s="393" t="str">
        <f t="shared" si="126"/>
        <v/>
      </c>
      <c r="I1824" s="393" t="str">
        <f t="shared" si="127"/>
        <v/>
      </c>
      <c r="J1824" s="393" t="str">
        <f t="shared" si="128"/>
        <v/>
      </c>
      <c r="K1824" s="393" t="str">
        <f t="shared" si="129"/>
        <v/>
      </c>
    </row>
    <row r="1825" spans="8:11" x14ac:dyDescent="0.25">
      <c r="H1825" s="393" t="str">
        <f t="shared" si="126"/>
        <v/>
      </c>
      <c r="I1825" s="393" t="str">
        <f t="shared" si="127"/>
        <v/>
      </c>
      <c r="J1825" s="393" t="str">
        <f t="shared" si="128"/>
        <v/>
      </c>
      <c r="K1825" s="393" t="str">
        <f t="shared" si="129"/>
        <v/>
      </c>
    </row>
    <row r="1826" spans="8:11" x14ac:dyDescent="0.25">
      <c r="H1826" s="393" t="str">
        <f t="shared" si="126"/>
        <v/>
      </c>
      <c r="I1826" s="393" t="str">
        <f t="shared" si="127"/>
        <v/>
      </c>
      <c r="J1826" s="393" t="str">
        <f t="shared" si="128"/>
        <v/>
      </c>
      <c r="K1826" s="393" t="str">
        <f t="shared" si="129"/>
        <v/>
      </c>
    </row>
    <row r="1827" spans="8:11" x14ac:dyDescent="0.25">
      <c r="H1827" s="393" t="str">
        <f t="shared" si="126"/>
        <v/>
      </c>
      <c r="I1827" s="393" t="str">
        <f t="shared" si="127"/>
        <v/>
      </c>
      <c r="J1827" s="393" t="str">
        <f t="shared" si="128"/>
        <v/>
      </c>
      <c r="K1827" s="393" t="str">
        <f t="shared" si="129"/>
        <v/>
      </c>
    </row>
    <row r="1828" spans="8:11" x14ac:dyDescent="0.25">
      <c r="H1828" s="393" t="str">
        <f t="shared" si="126"/>
        <v/>
      </c>
      <c r="I1828" s="393" t="str">
        <f t="shared" si="127"/>
        <v/>
      </c>
      <c r="J1828" s="393" t="str">
        <f t="shared" si="128"/>
        <v/>
      </c>
      <c r="K1828" s="393" t="str">
        <f t="shared" si="129"/>
        <v/>
      </c>
    </row>
    <row r="1829" spans="8:11" x14ac:dyDescent="0.25">
      <c r="H1829" s="393" t="str">
        <f t="shared" si="126"/>
        <v/>
      </c>
      <c r="I1829" s="393" t="str">
        <f t="shared" si="127"/>
        <v/>
      </c>
      <c r="J1829" s="393" t="str">
        <f t="shared" si="128"/>
        <v/>
      </c>
      <c r="K1829" s="393" t="str">
        <f t="shared" si="129"/>
        <v/>
      </c>
    </row>
    <row r="1830" spans="8:11" x14ac:dyDescent="0.25">
      <c r="H1830" s="393" t="str">
        <f t="shared" si="126"/>
        <v/>
      </c>
      <c r="I1830" s="393" t="str">
        <f t="shared" si="127"/>
        <v/>
      </c>
      <c r="J1830" s="393" t="str">
        <f t="shared" si="128"/>
        <v/>
      </c>
      <c r="K1830" s="393" t="str">
        <f t="shared" si="129"/>
        <v/>
      </c>
    </row>
    <row r="1831" spans="8:11" x14ac:dyDescent="0.25">
      <c r="H1831" s="393" t="str">
        <f t="shared" si="126"/>
        <v/>
      </c>
      <c r="I1831" s="393" t="str">
        <f t="shared" si="127"/>
        <v/>
      </c>
      <c r="J1831" s="393" t="str">
        <f t="shared" si="128"/>
        <v/>
      </c>
      <c r="K1831" s="393" t="str">
        <f t="shared" si="129"/>
        <v/>
      </c>
    </row>
    <row r="1832" spans="8:11" x14ac:dyDescent="0.25">
      <c r="H1832" s="393" t="str">
        <f t="shared" si="126"/>
        <v/>
      </c>
      <c r="I1832" s="393" t="str">
        <f t="shared" si="127"/>
        <v/>
      </c>
      <c r="J1832" s="393" t="str">
        <f t="shared" si="128"/>
        <v/>
      </c>
      <c r="K1832" s="393" t="str">
        <f t="shared" si="129"/>
        <v/>
      </c>
    </row>
    <row r="1833" spans="8:11" x14ac:dyDescent="0.25">
      <c r="H1833" s="393" t="str">
        <f t="shared" ref="H1833:H1896" si="130">IF($C855="","",ROUND(($B$2*$F855*($B$5/1000))/$B$6,2))</f>
        <v/>
      </c>
      <c r="I1833" s="393" t="str">
        <f t="shared" ref="I1833:I1896" si="131">IF($C855="","",ROUND(($B$3*$F855*($B$5/1000))/$B$6,2))</f>
        <v/>
      </c>
      <c r="J1833" s="393" t="str">
        <f t="shared" ref="J1833:J1896" si="132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33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30"/>
        <v/>
      </c>
      <c r="I1834" s="393" t="str">
        <f t="shared" si="131"/>
        <v/>
      </c>
      <c r="J1834" s="393" t="str">
        <f t="shared" si="132"/>
        <v/>
      </c>
      <c r="K1834" s="393" t="str">
        <f t="shared" si="133"/>
        <v/>
      </c>
    </row>
    <row r="1835" spans="8:11" x14ac:dyDescent="0.25">
      <c r="H1835" s="393" t="str">
        <f t="shared" si="130"/>
        <v/>
      </c>
      <c r="I1835" s="393" t="str">
        <f t="shared" si="131"/>
        <v/>
      </c>
      <c r="J1835" s="393" t="str">
        <f t="shared" si="132"/>
        <v/>
      </c>
      <c r="K1835" s="393" t="str">
        <f t="shared" si="133"/>
        <v/>
      </c>
    </row>
    <row r="1836" spans="8:11" x14ac:dyDescent="0.25">
      <c r="H1836" s="393" t="str">
        <f t="shared" si="130"/>
        <v/>
      </c>
      <c r="I1836" s="393" t="str">
        <f t="shared" si="131"/>
        <v/>
      </c>
      <c r="J1836" s="393" t="str">
        <f t="shared" si="132"/>
        <v/>
      </c>
      <c r="K1836" s="393" t="str">
        <f t="shared" si="133"/>
        <v/>
      </c>
    </row>
    <row r="1837" spans="8:11" x14ac:dyDescent="0.25">
      <c r="H1837" s="393" t="str">
        <f t="shared" si="130"/>
        <v/>
      </c>
      <c r="I1837" s="393" t="str">
        <f t="shared" si="131"/>
        <v/>
      </c>
      <c r="J1837" s="393" t="str">
        <f t="shared" si="132"/>
        <v/>
      </c>
      <c r="K1837" s="393" t="str">
        <f t="shared" si="133"/>
        <v/>
      </c>
    </row>
    <row r="1838" spans="8:11" x14ac:dyDescent="0.25">
      <c r="H1838" s="393" t="str">
        <f t="shared" si="130"/>
        <v/>
      </c>
      <c r="I1838" s="393" t="str">
        <f t="shared" si="131"/>
        <v/>
      </c>
      <c r="J1838" s="393" t="str">
        <f t="shared" si="132"/>
        <v/>
      </c>
      <c r="K1838" s="393" t="str">
        <f t="shared" si="133"/>
        <v/>
      </c>
    </row>
    <row r="1839" spans="8:11" x14ac:dyDescent="0.25">
      <c r="H1839" s="393" t="str">
        <f t="shared" si="130"/>
        <v/>
      </c>
      <c r="I1839" s="393" t="str">
        <f t="shared" si="131"/>
        <v/>
      </c>
      <c r="J1839" s="393" t="str">
        <f t="shared" si="132"/>
        <v/>
      </c>
      <c r="K1839" s="393" t="str">
        <f t="shared" si="133"/>
        <v/>
      </c>
    </row>
    <row r="1840" spans="8:11" x14ac:dyDescent="0.25">
      <c r="H1840" s="393" t="str">
        <f t="shared" si="130"/>
        <v/>
      </c>
      <c r="I1840" s="393" t="str">
        <f t="shared" si="131"/>
        <v/>
      </c>
      <c r="J1840" s="393" t="str">
        <f t="shared" si="132"/>
        <v/>
      </c>
      <c r="K1840" s="393" t="str">
        <f t="shared" si="133"/>
        <v/>
      </c>
    </row>
    <row r="1841" spans="8:11" x14ac:dyDescent="0.25">
      <c r="H1841" s="393" t="str">
        <f t="shared" si="130"/>
        <v/>
      </c>
      <c r="I1841" s="393" t="str">
        <f t="shared" si="131"/>
        <v/>
      </c>
      <c r="J1841" s="393" t="str">
        <f t="shared" si="132"/>
        <v/>
      </c>
      <c r="K1841" s="393" t="str">
        <f t="shared" si="133"/>
        <v/>
      </c>
    </row>
    <row r="1842" spans="8:11" x14ac:dyDescent="0.25">
      <c r="H1842" s="393" t="str">
        <f t="shared" si="130"/>
        <v/>
      </c>
      <c r="I1842" s="393" t="str">
        <f t="shared" si="131"/>
        <v/>
      </c>
      <c r="J1842" s="393" t="str">
        <f t="shared" si="132"/>
        <v/>
      </c>
      <c r="K1842" s="393" t="str">
        <f t="shared" si="133"/>
        <v/>
      </c>
    </row>
    <row r="1843" spans="8:11" x14ac:dyDescent="0.25">
      <c r="H1843" s="393" t="str">
        <f t="shared" si="130"/>
        <v/>
      </c>
      <c r="I1843" s="393" t="str">
        <f t="shared" si="131"/>
        <v/>
      </c>
      <c r="J1843" s="393" t="str">
        <f t="shared" si="132"/>
        <v/>
      </c>
      <c r="K1843" s="393" t="str">
        <f t="shared" si="133"/>
        <v/>
      </c>
    </row>
    <row r="1844" spans="8:11" x14ac:dyDescent="0.25">
      <c r="H1844" s="393" t="str">
        <f t="shared" si="130"/>
        <v/>
      </c>
      <c r="I1844" s="393" t="str">
        <f t="shared" si="131"/>
        <v/>
      </c>
      <c r="J1844" s="393" t="str">
        <f t="shared" si="132"/>
        <v/>
      </c>
      <c r="K1844" s="393" t="str">
        <f t="shared" si="133"/>
        <v/>
      </c>
    </row>
    <row r="1845" spans="8:11" x14ac:dyDescent="0.25">
      <c r="H1845" s="393" t="str">
        <f t="shared" si="130"/>
        <v/>
      </c>
      <c r="I1845" s="393" t="str">
        <f t="shared" si="131"/>
        <v/>
      </c>
      <c r="J1845" s="393" t="str">
        <f t="shared" si="132"/>
        <v/>
      </c>
      <c r="K1845" s="393" t="str">
        <f t="shared" si="133"/>
        <v/>
      </c>
    </row>
    <row r="1846" spans="8:11" x14ac:dyDescent="0.25">
      <c r="H1846" s="393" t="str">
        <f t="shared" si="130"/>
        <v/>
      </c>
      <c r="I1846" s="393" t="str">
        <f t="shared" si="131"/>
        <v/>
      </c>
      <c r="J1846" s="393" t="str">
        <f t="shared" si="132"/>
        <v/>
      </c>
      <c r="K1846" s="393" t="str">
        <f t="shared" si="133"/>
        <v/>
      </c>
    </row>
    <row r="1847" spans="8:11" x14ac:dyDescent="0.25">
      <c r="H1847" s="393" t="str">
        <f t="shared" si="130"/>
        <v/>
      </c>
      <c r="I1847" s="393" t="str">
        <f t="shared" si="131"/>
        <v/>
      </c>
      <c r="J1847" s="393" t="str">
        <f t="shared" si="132"/>
        <v/>
      </c>
      <c r="K1847" s="393" t="str">
        <f t="shared" si="133"/>
        <v/>
      </c>
    </row>
    <row r="1848" spans="8:11" x14ac:dyDescent="0.25">
      <c r="H1848" s="393" t="str">
        <f t="shared" si="130"/>
        <v/>
      </c>
      <c r="I1848" s="393" t="str">
        <f t="shared" si="131"/>
        <v/>
      </c>
      <c r="J1848" s="393" t="str">
        <f t="shared" si="132"/>
        <v/>
      </c>
      <c r="K1848" s="393" t="str">
        <f t="shared" si="133"/>
        <v/>
      </c>
    </row>
    <row r="1849" spans="8:11" x14ac:dyDescent="0.25">
      <c r="H1849" s="393" t="str">
        <f t="shared" si="130"/>
        <v/>
      </c>
      <c r="I1849" s="393" t="str">
        <f t="shared" si="131"/>
        <v/>
      </c>
      <c r="J1849" s="393" t="str">
        <f t="shared" si="132"/>
        <v/>
      </c>
      <c r="K1849" s="393" t="str">
        <f t="shared" si="133"/>
        <v/>
      </c>
    </row>
    <row r="1850" spans="8:11" x14ac:dyDescent="0.25">
      <c r="H1850" s="393" t="str">
        <f t="shared" si="130"/>
        <v/>
      </c>
      <c r="I1850" s="393" t="str">
        <f t="shared" si="131"/>
        <v/>
      </c>
      <c r="J1850" s="393" t="str">
        <f t="shared" si="132"/>
        <v/>
      </c>
      <c r="K1850" s="393" t="str">
        <f t="shared" si="133"/>
        <v/>
      </c>
    </row>
    <row r="1851" spans="8:11" x14ac:dyDescent="0.25">
      <c r="H1851" s="393" t="str">
        <f t="shared" si="130"/>
        <v/>
      </c>
      <c r="I1851" s="393" t="str">
        <f t="shared" si="131"/>
        <v/>
      </c>
      <c r="J1851" s="393" t="str">
        <f t="shared" si="132"/>
        <v/>
      </c>
      <c r="K1851" s="393" t="str">
        <f t="shared" si="133"/>
        <v/>
      </c>
    </row>
    <row r="1852" spans="8:11" x14ac:dyDescent="0.25">
      <c r="H1852" s="393" t="str">
        <f t="shared" si="130"/>
        <v/>
      </c>
      <c r="I1852" s="393" t="str">
        <f t="shared" si="131"/>
        <v/>
      </c>
      <c r="J1852" s="393" t="str">
        <f t="shared" si="132"/>
        <v/>
      </c>
      <c r="K1852" s="393" t="str">
        <f t="shared" si="133"/>
        <v/>
      </c>
    </row>
    <row r="1853" spans="8:11" x14ac:dyDescent="0.25">
      <c r="H1853" s="393" t="str">
        <f t="shared" si="130"/>
        <v/>
      </c>
      <c r="I1853" s="393" t="str">
        <f t="shared" si="131"/>
        <v/>
      </c>
      <c r="J1853" s="393" t="str">
        <f t="shared" si="132"/>
        <v/>
      </c>
      <c r="K1853" s="393" t="str">
        <f t="shared" si="133"/>
        <v/>
      </c>
    </row>
    <row r="1854" spans="8:11" x14ac:dyDescent="0.25">
      <c r="H1854" s="393" t="str">
        <f t="shared" si="130"/>
        <v/>
      </c>
      <c r="I1854" s="393" t="str">
        <f t="shared" si="131"/>
        <v/>
      </c>
      <c r="J1854" s="393" t="str">
        <f t="shared" si="132"/>
        <v/>
      </c>
      <c r="K1854" s="393" t="str">
        <f t="shared" si="133"/>
        <v/>
      </c>
    </row>
    <row r="1855" spans="8:11" x14ac:dyDescent="0.25">
      <c r="H1855" s="393" t="str">
        <f t="shared" si="130"/>
        <v/>
      </c>
      <c r="I1855" s="393" t="str">
        <f t="shared" si="131"/>
        <v/>
      </c>
      <c r="J1855" s="393" t="str">
        <f t="shared" si="132"/>
        <v/>
      </c>
      <c r="K1855" s="393" t="str">
        <f t="shared" si="133"/>
        <v/>
      </c>
    </row>
    <row r="1856" spans="8:11" x14ac:dyDescent="0.25">
      <c r="H1856" s="393" t="str">
        <f t="shared" si="130"/>
        <v/>
      </c>
      <c r="I1856" s="393" t="str">
        <f t="shared" si="131"/>
        <v/>
      </c>
      <c r="J1856" s="393" t="str">
        <f t="shared" si="132"/>
        <v/>
      </c>
      <c r="K1856" s="393" t="str">
        <f t="shared" si="133"/>
        <v/>
      </c>
    </row>
    <row r="1857" spans="8:11" x14ac:dyDescent="0.25">
      <c r="H1857" s="393" t="str">
        <f t="shared" si="130"/>
        <v/>
      </c>
      <c r="I1857" s="393" t="str">
        <f t="shared" si="131"/>
        <v/>
      </c>
      <c r="J1857" s="393" t="str">
        <f t="shared" si="132"/>
        <v/>
      </c>
      <c r="K1857" s="393" t="str">
        <f t="shared" si="133"/>
        <v/>
      </c>
    </row>
    <row r="1858" spans="8:11" x14ac:dyDescent="0.25">
      <c r="H1858" s="393" t="str">
        <f t="shared" si="130"/>
        <v/>
      </c>
      <c r="I1858" s="393" t="str">
        <f t="shared" si="131"/>
        <v/>
      </c>
      <c r="J1858" s="393" t="str">
        <f t="shared" si="132"/>
        <v/>
      </c>
      <c r="K1858" s="393" t="str">
        <f t="shared" si="133"/>
        <v/>
      </c>
    </row>
    <row r="1859" spans="8:11" x14ac:dyDescent="0.25">
      <c r="H1859" s="393" t="str">
        <f t="shared" si="130"/>
        <v/>
      </c>
      <c r="I1859" s="393" t="str">
        <f t="shared" si="131"/>
        <v/>
      </c>
      <c r="J1859" s="393" t="str">
        <f t="shared" si="132"/>
        <v/>
      </c>
      <c r="K1859" s="393" t="str">
        <f t="shared" si="133"/>
        <v/>
      </c>
    </row>
    <row r="1860" spans="8:11" x14ac:dyDescent="0.25">
      <c r="H1860" s="393" t="str">
        <f t="shared" si="130"/>
        <v/>
      </c>
      <c r="I1860" s="393" t="str">
        <f t="shared" si="131"/>
        <v/>
      </c>
      <c r="J1860" s="393" t="str">
        <f t="shared" si="132"/>
        <v/>
      </c>
      <c r="K1860" s="393" t="str">
        <f t="shared" si="133"/>
        <v/>
      </c>
    </row>
    <row r="1861" spans="8:11" x14ac:dyDescent="0.25">
      <c r="H1861" s="393" t="str">
        <f t="shared" si="130"/>
        <v/>
      </c>
      <c r="I1861" s="393" t="str">
        <f t="shared" si="131"/>
        <v/>
      </c>
      <c r="J1861" s="393" t="str">
        <f t="shared" si="132"/>
        <v/>
      </c>
      <c r="K1861" s="393" t="str">
        <f t="shared" si="133"/>
        <v/>
      </c>
    </row>
    <row r="1862" spans="8:11" x14ac:dyDescent="0.25">
      <c r="H1862" s="393" t="str">
        <f t="shared" si="130"/>
        <v/>
      </c>
      <c r="I1862" s="393" t="str">
        <f t="shared" si="131"/>
        <v/>
      </c>
      <c r="J1862" s="393" t="str">
        <f t="shared" si="132"/>
        <v/>
      </c>
      <c r="K1862" s="393" t="str">
        <f t="shared" si="133"/>
        <v/>
      </c>
    </row>
    <row r="1863" spans="8:11" x14ac:dyDescent="0.25">
      <c r="H1863" s="393" t="str">
        <f t="shared" si="130"/>
        <v/>
      </c>
      <c r="I1863" s="393" t="str">
        <f t="shared" si="131"/>
        <v/>
      </c>
      <c r="J1863" s="393" t="str">
        <f t="shared" si="132"/>
        <v/>
      </c>
      <c r="K1863" s="393" t="str">
        <f t="shared" si="133"/>
        <v/>
      </c>
    </row>
    <row r="1864" spans="8:11" x14ac:dyDescent="0.25">
      <c r="H1864" s="393" t="str">
        <f t="shared" si="130"/>
        <v/>
      </c>
      <c r="I1864" s="393" t="str">
        <f t="shared" si="131"/>
        <v/>
      </c>
      <c r="J1864" s="393" t="str">
        <f t="shared" si="132"/>
        <v/>
      </c>
      <c r="K1864" s="393" t="str">
        <f t="shared" si="133"/>
        <v/>
      </c>
    </row>
    <row r="1865" spans="8:11" x14ac:dyDescent="0.25">
      <c r="H1865" s="393" t="str">
        <f t="shared" si="130"/>
        <v/>
      </c>
      <c r="I1865" s="393" t="str">
        <f t="shared" si="131"/>
        <v/>
      </c>
      <c r="J1865" s="393" t="str">
        <f t="shared" si="132"/>
        <v/>
      </c>
      <c r="K1865" s="393" t="str">
        <f t="shared" si="133"/>
        <v/>
      </c>
    </row>
    <row r="1866" spans="8:11" x14ac:dyDescent="0.25">
      <c r="H1866" s="393" t="str">
        <f t="shared" si="130"/>
        <v/>
      </c>
      <c r="I1866" s="393" t="str">
        <f t="shared" si="131"/>
        <v/>
      </c>
      <c r="J1866" s="393" t="str">
        <f t="shared" si="132"/>
        <v/>
      </c>
      <c r="K1866" s="393" t="str">
        <f t="shared" si="133"/>
        <v/>
      </c>
    </row>
    <row r="1867" spans="8:11" x14ac:dyDescent="0.25">
      <c r="H1867" s="393" t="str">
        <f t="shared" si="130"/>
        <v/>
      </c>
      <c r="I1867" s="393" t="str">
        <f t="shared" si="131"/>
        <v/>
      </c>
      <c r="J1867" s="393" t="str">
        <f t="shared" si="132"/>
        <v/>
      </c>
      <c r="K1867" s="393" t="str">
        <f t="shared" si="133"/>
        <v/>
      </c>
    </row>
    <row r="1868" spans="8:11" x14ac:dyDescent="0.25">
      <c r="H1868" s="393" t="str">
        <f t="shared" si="130"/>
        <v/>
      </c>
      <c r="I1868" s="393" t="str">
        <f t="shared" si="131"/>
        <v/>
      </c>
      <c r="J1868" s="393" t="str">
        <f t="shared" si="132"/>
        <v/>
      </c>
      <c r="K1868" s="393" t="str">
        <f t="shared" si="133"/>
        <v/>
      </c>
    </row>
    <row r="1869" spans="8:11" x14ac:dyDescent="0.25">
      <c r="H1869" s="393" t="str">
        <f t="shared" si="130"/>
        <v/>
      </c>
      <c r="I1869" s="393" t="str">
        <f t="shared" si="131"/>
        <v/>
      </c>
      <c r="J1869" s="393" t="str">
        <f t="shared" si="132"/>
        <v/>
      </c>
      <c r="K1869" s="393" t="str">
        <f t="shared" si="133"/>
        <v/>
      </c>
    </row>
    <row r="1870" spans="8:11" x14ac:dyDescent="0.25">
      <c r="H1870" s="393" t="str">
        <f t="shared" si="130"/>
        <v/>
      </c>
      <c r="I1870" s="393" t="str">
        <f t="shared" si="131"/>
        <v/>
      </c>
      <c r="J1870" s="393" t="str">
        <f t="shared" si="132"/>
        <v/>
      </c>
      <c r="K1870" s="393" t="str">
        <f t="shared" si="133"/>
        <v/>
      </c>
    </row>
    <row r="1871" spans="8:11" x14ac:dyDescent="0.25">
      <c r="H1871" s="393" t="str">
        <f t="shared" si="130"/>
        <v/>
      </c>
      <c r="I1871" s="393" t="str">
        <f t="shared" si="131"/>
        <v/>
      </c>
      <c r="J1871" s="393" t="str">
        <f t="shared" si="132"/>
        <v/>
      </c>
      <c r="K1871" s="393" t="str">
        <f t="shared" si="133"/>
        <v/>
      </c>
    </row>
    <row r="1872" spans="8:11" x14ac:dyDescent="0.25">
      <c r="H1872" s="393" t="str">
        <f t="shared" si="130"/>
        <v/>
      </c>
      <c r="I1872" s="393" t="str">
        <f t="shared" si="131"/>
        <v/>
      </c>
      <c r="J1872" s="393" t="str">
        <f t="shared" si="132"/>
        <v/>
      </c>
      <c r="K1872" s="393" t="str">
        <f t="shared" si="133"/>
        <v/>
      </c>
    </row>
    <row r="1873" spans="8:11" x14ac:dyDescent="0.25">
      <c r="H1873" s="393" t="str">
        <f t="shared" si="130"/>
        <v/>
      </c>
      <c r="I1873" s="393" t="str">
        <f t="shared" si="131"/>
        <v/>
      </c>
      <c r="J1873" s="393" t="str">
        <f t="shared" si="132"/>
        <v/>
      </c>
      <c r="K1873" s="393" t="str">
        <f t="shared" si="133"/>
        <v/>
      </c>
    </row>
    <row r="1874" spans="8:11" x14ac:dyDescent="0.25">
      <c r="H1874" s="393" t="str">
        <f t="shared" si="130"/>
        <v/>
      </c>
      <c r="I1874" s="393" t="str">
        <f t="shared" si="131"/>
        <v/>
      </c>
      <c r="J1874" s="393" t="str">
        <f t="shared" si="132"/>
        <v/>
      </c>
      <c r="K1874" s="393" t="str">
        <f t="shared" si="133"/>
        <v/>
      </c>
    </row>
    <row r="1875" spans="8:11" x14ac:dyDescent="0.25">
      <c r="H1875" s="393" t="str">
        <f t="shared" si="130"/>
        <v/>
      </c>
      <c r="I1875" s="393" t="str">
        <f t="shared" si="131"/>
        <v/>
      </c>
      <c r="J1875" s="393" t="str">
        <f t="shared" si="132"/>
        <v/>
      </c>
      <c r="K1875" s="393" t="str">
        <f t="shared" si="133"/>
        <v/>
      </c>
    </row>
    <row r="1876" spans="8:11" x14ac:dyDescent="0.25">
      <c r="H1876" s="393" t="str">
        <f t="shared" si="130"/>
        <v/>
      </c>
      <c r="I1876" s="393" t="str">
        <f t="shared" si="131"/>
        <v/>
      </c>
      <c r="J1876" s="393" t="str">
        <f t="shared" si="132"/>
        <v/>
      </c>
      <c r="K1876" s="393" t="str">
        <f t="shared" si="133"/>
        <v/>
      </c>
    </row>
    <row r="1877" spans="8:11" x14ac:dyDescent="0.25">
      <c r="H1877" s="393" t="str">
        <f t="shared" si="130"/>
        <v/>
      </c>
      <c r="I1877" s="393" t="str">
        <f t="shared" si="131"/>
        <v/>
      </c>
      <c r="J1877" s="393" t="str">
        <f t="shared" si="132"/>
        <v/>
      </c>
      <c r="K1877" s="393" t="str">
        <f t="shared" si="133"/>
        <v/>
      </c>
    </row>
    <row r="1878" spans="8:11" x14ac:dyDescent="0.25">
      <c r="H1878" s="393" t="str">
        <f t="shared" si="130"/>
        <v/>
      </c>
      <c r="I1878" s="393" t="str">
        <f t="shared" si="131"/>
        <v/>
      </c>
      <c r="J1878" s="393" t="str">
        <f t="shared" si="132"/>
        <v/>
      </c>
      <c r="K1878" s="393" t="str">
        <f t="shared" si="133"/>
        <v/>
      </c>
    </row>
    <row r="1879" spans="8:11" x14ac:dyDescent="0.25">
      <c r="H1879" s="393" t="str">
        <f t="shared" si="130"/>
        <v/>
      </c>
      <c r="I1879" s="393" t="str">
        <f t="shared" si="131"/>
        <v/>
      </c>
      <c r="J1879" s="393" t="str">
        <f t="shared" si="132"/>
        <v/>
      </c>
      <c r="K1879" s="393" t="str">
        <f t="shared" si="133"/>
        <v/>
      </c>
    </row>
    <row r="1880" spans="8:11" x14ac:dyDescent="0.25">
      <c r="H1880" s="393" t="str">
        <f t="shared" si="130"/>
        <v/>
      </c>
      <c r="I1880" s="393" t="str">
        <f t="shared" si="131"/>
        <v/>
      </c>
      <c r="J1880" s="393" t="str">
        <f t="shared" si="132"/>
        <v/>
      </c>
      <c r="K1880" s="393" t="str">
        <f t="shared" si="133"/>
        <v/>
      </c>
    </row>
    <row r="1881" spans="8:11" x14ac:dyDescent="0.25">
      <c r="H1881" s="393" t="str">
        <f t="shared" si="130"/>
        <v/>
      </c>
      <c r="I1881" s="393" t="str">
        <f t="shared" si="131"/>
        <v/>
      </c>
      <c r="J1881" s="393" t="str">
        <f t="shared" si="132"/>
        <v/>
      </c>
      <c r="K1881" s="393" t="str">
        <f t="shared" si="133"/>
        <v/>
      </c>
    </row>
    <row r="1882" spans="8:11" x14ac:dyDescent="0.25">
      <c r="H1882" s="393" t="str">
        <f t="shared" si="130"/>
        <v/>
      </c>
      <c r="I1882" s="393" t="str">
        <f t="shared" si="131"/>
        <v/>
      </c>
      <c r="J1882" s="393" t="str">
        <f t="shared" si="132"/>
        <v/>
      </c>
      <c r="K1882" s="393" t="str">
        <f t="shared" si="133"/>
        <v/>
      </c>
    </row>
    <row r="1883" spans="8:11" x14ac:dyDescent="0.25">
      <c r="H1883" s="393" t="str">
        <f t="shared" si="130"/>
        <v/>
      </c>
      <c r="I1883" s="393" t="str">
        <f t="shared" si="131"/>
        <v/>
      </c>
      <c r="J1883" s="393" t="str">
        <f t="shared" si="132"/>
        <v/>
      </c>
      <c r="K1883" s="393" t="str">
        <f t="shared" si="133"/>
        <v/>
      </c>
    </row>
    <row r="1884" spans="8:11" x14ac:dyDescent="0.25">
      <c r="H1884" s="393" t="str">
        <f t="shared" si="130"/>
        <v/>
      </c>
      <c r="I1884" s="393" t="str">
        <f t="shared" si="131"/>
        <v/>
      </c>
      <c r="J1884" s="393" t="str">
        <f t="shared" si="132"/>
        <v/>
      </c>
      <c r="K1884" s="393" t="str">
        <f t="shared" si="133"/>
        <v/>
      </c>
    </row>
    <row r="1885" spans="8:11" x14ac:dyDescent="0.25">
      <c r="H1885" s="393" t="str">
        <f t="shared" si="130"/>
        <v/>
      </c>
      <c r="I1885" s="393" t="str">
        <f t="shared" si="131"/>
        <v/>
      </c>
      <c r="J1885" s="393" t="str">
        <f t="shared" si="132"/>
        <v/>
      </c>
      <c r="K1885" s="393" t="str">
        <f t="shared" si="133"/>
        <v/>
      </c>
    </row>
    <row r="1886" spans="8:11" x14ac:dyDescent="0.25">
      <c r="H1886" s="393" t="str">
        <f t="shared" si="130"/>
        <v/>
      </c>
      <c r="I1886" s="393" t="str">
        <f t="shared" si="131"/>
        <v/>
      </c>
      <c r="J1886" s="393" t="str">
        <f t="shared" si="132"/>
        <v/>
      </c>
      <c r="K1886" s="393" t="str">
        <f t="shared" si="133"/>
        <v/>
      </c>
    </row>
    <row r="1887" spans="8:11" x14ac:dyDescent="0.25">
      <c r="H1887" s="393" t="str">
        <f t="shared" si="130"/>
        <v/>
      </c>
      <c r="I1887" s="393" t="str">
        <f t="shared" si="131"/>
        <v/>
      </c>
      <c r="J1887" s="393" t="str">
        <f t="shared" si="132"/>
        <v/>
      </c>
      <c r="K1887" s="393" t="str">
        <f t="shared" si="133"/>
        <v/>
      </c>
    </row>
    <row r="1888" spans="8:11" x14ac:dyDescent="0.25">
      <c r="H1888" s="393" t="str">
        <f t="shared" si="130"/>
        <v/>
      </c>
      <c r="I1888" s="393" t="str">
        <f t="shared" si="131"/>
        <v/>
      </c>
      <c r="J1888" s="393" t="str">
        <f t="shared" si="132"/>
        <v/>
      </c>
      <c r="K1888" s="393" t="str">
        <f t="shared" si="133"/>
        <v/>
      </c>
    </row>
    <row r="1889" spans="8:11" x14ac:dyDescent="0.25">
      <c r="H1889" s="393" t="str">
        <f t="shared" si="130"/>
        <v/>
      </c>
      <c r="I1889" s="393" t="str">
        <f t="shared" si="131"/>
        <v/>
      </c>
      <c r="J1889" s="393" t="str">
        <f t="shared" si="132"/>
        <v/>
      </c>
      <c r="K1889" s="393" t="str">
        <f t="shared" si="133"/>
        <v/>
      </c>
    </row>
    <row r="1890" spans="8:11" x14ac:dyDescent="0.25">
      <c r="H1890" s="393" t="str">
        <f t="shared" si="130"/>
        <v/>
      </c>
      <c r="I1890" s="393" t="str">
        <f t="shared" si="131"/>
        <v/>
      </c>
      <c r="J1890" s="393" t="str">
        <f t="shared" si="132"/>
        <v/>
      </c>
      <c r="K1890" s="393" t="str">
        <f t="shared" si="133"/>
        <v/>
      </c>
    </row>
    <row r="1891" spans="8:11" x14ac:dyDescent="0.25">
      <c r="H1891" s="393" t="str">
        <f t="shared" si="130"/>
        <v/>
      </c>
      <c r="I1891" s="393" t="str">
        <f t="shared" si="131"/>
        <v/>
      </c>
      <c r="J1891" s="393" t="str">
        <f t="shared" si="132"/>
        <v/>
      </c>
      <c r="K1891" s="393" t="str">
        <f t="shared" si="133"/>
        <v/>
      </c>
    </row>
    <row r="1892" spans="8:11" x14ac:dyDescent="0.25">
      <c r="H1892" s="393" t="str">
        <f t="shared" si="130"/>
        <v/>
      </c>
      <c r="I1892" s="393" t="str">
        <f t="shared" si="131"/>
        <v/>
      </c>
      <c r="J1892" s="393" t="str">
        <f t="shared" si="132"/>
        <v/>
      </c>
      <c r="K1892" s="393" t="str">
        <f t="shared" si="133"/>
        <v/>
      </c>
    </row>
    <row r="1893" spans="8:11" x14ac:dyDescent="0.25">
      <c r="H1893" s="393" t="str">
        <f t="shared" si="130"/>
        <v/>
      </c>
      <c r="I1893" s="393" t="str">
        <f t="shared" si="131"/>
        <v/>
      </c>
      <c r="J1893" s="393" t="str">
        <f t="shared" si="132"/>
        <v/>
      </c>
      <c r="K1893" s="393" t="str">
        <f t="shared" si="133"/>
        <v/>
      </c>
    </row>
    <row r="1894" spans="8:11" x14ac:dyDescent="0.25">
      <c r="H1894" s="393" t="str">
        <f t="shared" si="130"/>
        <v/>
      </c>
      <c r="I1894" s="393" t="str">
        <f t="shared" si="131"/>
        <v/>
      </c>
      <c r="J1894" s="393" t="str">
        <f t="shared" si="132"/>
        <v/>
      </c>
      <c r="K1894" s="393" t="str">
        <f t="shared" si="133"/>
        <v/>
      </c>
    </row>
    <row r="1895" spans="8:11" x14ac:dyDescent="0.25">
      <c r="H1895" s="393" t="str">
        <f t="shared" si="130"/>
        <v/>
      </c>
      <c r="I1895" s="393" t="str">
        <f t="shared" si="131"/>
        <v/>
      </c>
      <c r="J1895" s="393" t="str">
        <f t="shared" si="132"/>
        <v/>
      </c>
      <c r="K1895" s="393" t="str">
        <f t="shared" si="133"/>
        <v/>
      </c>
    </row>
    <row r="1896" spans="8:11" x14ac:dyDescent="0.25">
      <c r="H1896" s="393" t="str">
        <f t="shared" si="130"/>
        <v/>
      </c>
      <c r="I1896" s="393" t="str">
        <f t="shared" si="131"/>
        <v/>
      </c>
      <c r="J1896" s="393" t="str">
        <f t="shared" si="132"/>
        <v/>
      </c>
      <c r="K1896" s="393" t="str">
        <f t="shared" si="133"/>
        <v/>
      </c>
    </row>
    <row r="1897" spans="8:11" x14ac:dyDescent="0.25">
      <c r="H1897" s="393" t="str">
        <f t="shared" ref="H1897:H1960" si="134">IF($C919="","",ROUND(($B$2*$F919*($B$5/1000))/$B$6,2))</f>
        <v/>
      </c>
      <c r="I1897" s="393" t="str">
        <f t="shared" ref="I1897:I1960" si="135">IF($C919="","",ROUND(($B$3*$F919*($B$5/1000))/$B$6,2))</f>
        <v/>
      </c>
      <c r="J1897" s="393" t="str">
        <f t="shared" ref="J1897:J1960" si="136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37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34"/>
        <v/>
      </c>
      <c r="I1898" s="393" t="str">
        <f t="shared" si="135"/>
        <v/>
      </c>
      <c r="J1898" s="393" t="str">
        <f t="shared" si="136"/>
        <v/>
      </c>
      <c r="K1898" s="393" t="str">
        <f t="shared" si="137"/>
        <v/>
      </c>
    </row>
    <row r="1899" spans="8:11" x14ac:dyDescent="0.25">
      <c r="H1899" s="393" t="str">
        <f t="shared" si="134"/>
        <v/>
      </c>
      <c r="I1899" s="393" t="str">
        <f t="shared" si="135"/>
        <v/>
      </c>
      <c r="J1899" s="393" t="str">
        <f t="shared" si="136"/>
        <v/>
      </c>
      <c r="K1899" s="393" t="str">
        <f t="shared" si="137"/>
        <v/>
      </c>
    </row>
    <row r="1900" spans="8:11" x14ac:dyDescent="0.25">
      <c r="H1900" s="393" t="str">
        <f t="shared" si="134"/>
        <v/>
      </c>
      <c r="I1900" s="393" t="str">
        <f t="shared" si="135"/>
        <v/>
      </c>
      <c r="J1900" s="393" t="str">
        <f t="shared" si="136"/>
        <v/>
      </c>
      <c r="K1900" s="393" t="str">
        <f t="shared" si="137"/>
        <v/>
      </c>
    </row>
    <row r="1901" spans="8:11" x14ac:dyDescent="0.25">
      <c r="H1901" s="393" t="str">
        <f t="shared" si="134"/>
        <v/>
      </c>
      <c r="I1901" s="393" t="str">
        <f t="shared" si="135"/>
        <v/>
      </c>
      <c r="J1901" s="393" t="str">
        <f t="shared" si="136"/>
        <v/>
      </c>
      <c r="K1901" s="393" t="str">
        <f t="shared" si="137"/>
        <v/>
      </c>
    </row>
    <row r="1902" spans="8:11" x14ac:dyDescent="0.25">
      <c r="H1902" s="393" t="str">
        <f t="shared" si="134"/>
        <v/>
      </c>
      <c r="I1902" s="393" t="str">
        <f t="shared" si="135"/>
        <v/>
      </c>
      <c r="J1902" s="393" t="str">
        <f t="shared" si="136"/>
        <v/>
      </c>
      <c r="K1902" s="393" t="str">
        <f t="shared" si="137"/>
        <v/>
      </c>
    </row>
    <row r="1903" spans="8:11" x14ac:dyDescent="0.25">
      <c r="H1903" s="393" t="str">
        <f t="shared" si="134"/>
        <v/>
      </c>
      <c r="I1903" s="393" t="str">
        <f t="shared" si="135"/>
        <v/>
      </c>
      <c r="J1903" s="393" t="str">
        <f t="shared" si="136"/>
        <v/>
      </c>
      <c r="K1903" s="393" t="str">
        <f t="shared" si="137"/>
        <v/>
      </c>
    </row>
    <row r="1904" spans="8:11" x14ac:dyDescent="0.25">
      <c r="H1904" s="393" t="str">
        <f t="shared" si="134"/>
        <v/>
      </c>
      <c r="I1904" s="393" t="str">
        <f t="shared" si="135"/>
        <v/>
      </c>
      <c r="J1904" s="393" t="str">
        <f t="shared" si="136"/>
        <v/>
      </c>
      <c r="K1904" s="393" t="str">
        <f t="shared" si="137"/>
        <v/>
      </c>
    </row>
    <row r="1905" spans="8:11" x14ac:dyDescent="0.25">
      <c r="H1905" s="393" t="str">
        <f t="shared" si="134"/>
        <v/>
      </c>
      <c r="I1905" s="393" t="str">
        <f t="shared" si="135"/>
        <v/>
      </c>
      <c r="J1905" s="393" t="str">
        <f t="shared" si="136"/>
        <v/>
      </c>
      <c r="K1905" s="393" t="str">
        <f t="shared" si="137"/>
        <v/>
      </c>
    </row>
    <row r="1906" spans="8:11" x14ac:dyDescent="0.25">
      <c r="H1906" s="393" t="str">
        <f t="shared" si="134"/>
        <v/>
      </c>
      <c r="I1906" s="393" t="str">
        <f t="shared" si="135"/>
        <v/>
      </c>
      <c r="J1906" s="393" t="str">
        <f t="shared" si="136"/>
        <v/>
      </c>
      <c r="K1906" s="393" t="str">
        <f t="shared" si="137"/>
        <v/>
      </c>
    </row>
    <row r="1907" spans="8:11" x14ac:dyDescent="0.25">
      <c r="H1907" s="393" t="str">
        <f t="shared" si="134"/>
        <v/>
      </c>
      <c r="I1907" s="393" t="str">
        <f t="shared" si="135"/>
        <v/>
      </c>
      <c r="J1907" s="393" t="str">
        <f t="shared" si="136"/>
        <v/>
      </c>
      <c r="K1907" s="393" t="str">
        <f t="shared" si="137"/>
        <v/>
      </c>
    </row>
    <row r="1908" spans="8:11" x14ac:dyDescent="0.25">
      <c r="H1908" s="393" t="str">
        <f t="shared" si="134"/>
        <v/>
      </c>
      <c r="I1908" s="393" t="str">
        <f t="shared" si="135"/>
        <v/>
      </c>
      <c r="J1908" s="393" t="str">
        <f t="shared" si="136"/>
        <v/>
      </c>
      <c r="K1908" s="393" t="str">
        <f t="shared" si="137"/>
        <v/>
      </c>
    </row>
    <row r="1909" spans="8:11" x14ac:dyDescent="0.25">
      <c r="H1909" s="393" t="str">
        <f t="shared" si="134"/>
        <v/>
      </c>
      <c r="I1909" s="393" t="str">
        <f t="shared" si="135"/>
        <v/>
      </c>
      <c r="J1909" s="393" t="str">
        <f t="shared" si="136"/>
        <v/>
      </c>
      <c r="K1909" s="393" t="str">
        <f t="shared" si="137"/>
        <v/>
      </c>
    </row>
    <row r="1910" spans="8:11" x14ac:dyDescent="0.25">
      <c r="H1910" s="393" t="str">
        <f t="shared" si="134"/>
        <v/>
      </c>
      <c r="I1910" s="393" t="str">
        <f t="shared" si="135"/>
        <v/>
      </c>
      <c r="J1910" s="393" t="str">
        <f t="shared" si="136"/>
        <v/>
      </c>
      <c r="K1910" s="393" t="str">
        <f t="shared" si="137"/>
        <v/>
      </c>
    </row>
    <row r="1911" spans="8:11" x14ac:dyDescent="0.25">
      <c r="H1911" s="393" t="str">
        <f t="shared" si="134"/>
        <v/>
      </c>
      <c r="I1911" s="393" t="str">
        <f t="shared" si="135"/>
        <v/>
      </c>
      <c r="J1911" s="393" t="str">
        <f t="shared" si="136"/>
        <v/>
      </c>
      <c r="K1911" s="393" t="str">
        <f t="shared" si="137"/>
        <v/>
      </c>
    </row>
    <row r="1912" spans="8:11" x14ac:dyDescent="0.25">
      <c r="H1912" s="393" t="str">
        <f t="shared" si="134"/>
        <v/>
      </c>
      <c r="I1912" s="393" t="str">
        <f t="shared" si="135"/>
        <v/>
      </c>
      <c r="J1912" s="393" t="str">
        <f t="shared" si="136"/>
        <v/>
      </c>
      <c r="K1912" s="393" t="str">
        <f t="shared" si="137"/>
        <v/>
      </c>
    </row>
    <row r="1913" spans="8:11" x14ac:dyDescent="0.25">
      <c r="H1913" s="393" t="str">
        <f t="shared" si="134"/>
        <v/>
      </c>
      <c r="I1913" s="393" t="str">
        <f t="shared" si="135"/>
        <v/>
      </c>
      <c r="J1913" s="393" t="str">
        <f t="shared" si="136"/>
        <v/>
      </c>
      <c r="K1913" s="393" t="str">
        <f t="shared" si="137"/>
        <v/>
      </c>
    </row>
    <row r="1914" spans="8:11" x14ac:dyDescent="0.25">
      <c r="H1914" s="393" t="str">
        <f t="shared" si="134"/>
        <v/>
      </c>
      <c r="I1914" s="393" t="str">
        <f t="shared" si="135"/>
        <v/>
      </c>
      <c r="J1914" s="393" t="str">
        <f t="shared" si="136"/>
        <v/>
      </c>
      <c r="K1914" s="393" t="str">
        <f t="shared" si="137"/>
        <v/>
      </c>
    </row>
    <row r="1915" spans="8:11" x14ac:dyDescent="0.25">
      <c r="H1915" s="393" t="str">
        <f t="shared" si="134"/>
        <v/>
      </c>
      <c r="I1915" s="393" t="str">
        <f t="shared" si="135"/>
        <v/>
      </c>
      <c r="J1915" s="393" t="str">
        <f t="shared" si="136"/>
        <v/>
      </c>
      <c r="K1915" s="393" t="str">
        <f t="shared" si="137"/>
        <v/>
      </c>
    </row>
    <row r="1916" spans="8:11" x14ac:dyDescent="0.25">
      <c r="H1916" s="393" t="str">
        <f t="shared" si="134"/>
        <v/>
      </c>
      <c r="I1916" s="393" t="str">
        <f t="shared" si="135"/>
        <v/>
      </c>
      <c r="J1916" s="393" t="str">
        <f t="shared" si="136"/>
        <v/>
      </c>
      <c r="K1916" s="393" t="str">
        <f t="shared" si="137"/>
        <v/>
      </c>
    </row>
    <row r="1917" spans="8:11" x14ac:dyDescent="0.25">
      <c r="H1917" s="393" t="str">
        <f t="shared" si="134"/>
        <v/>
      </c>
      <c r="I1917" s="393" t="str">
        <f t="shared" si="135"/>
        <v/>
      </c>
      <c r="J1917" s="393" t="str">
        <f t="shared" si="136"/>
        <v/>
      </c>
      <c r="K1917" s="393" t="str">
        <f t="shared" si="137"/>
        <v/>
      </c>
    </row>
    <row r="1918" spans="8:11" x14ac:dyDescent="0.25">
      <c r="H1918" s="393" t="str">
        <f t="shared" si="134"/>
        <v/>
      </c>
      <c r="I1918" s="393" t="str">
        <f t="shared" si="135"/>
        <v/>
      </c>
      <c r="J1918" s="393" t="str">
        <f t="shared" si="136"/>
        <v/>
      </c>
      <c r="K1918" s="393" t="str">
        <f t="shared" si="137"/>
        <v/>
      </c>
    </row>
    <row r="1919" spans="8:11" x14ac:dyDescent="0.25">
      <c r="H1919" s="393" t="str">
        <f t="shared" si="134"/>
        <v/>
      </c>
      <c r="I1919" s="393" t="str">
        <f t="shared" si="135"/>
        <v/>
      </c>
      <c r="J1919" s="393" t="str">
        <f t="shared" si="136"/>
        <v/>
      </c>
      <c r="K1919" s="393" t="str">
        <f t="shared" si="137"/>
        <v/>
      </c>
    </row>
    <row r="1920" spans="8:11" x14ac:dyDescent="0.25">
      <c r="H1920" s="393" t="str">
        <f t="shared" si="134"/>
        <v/>
      </c>
      <c r="I1920" s="393" t="str">
        <f t="shared" si="135"/>
        <v/>
      </c>
      <c r="J1920" s="393" t="str">
        <f t="shared" si="136"/>
        <v/>
      </c>
      <c r="K1920" s="393" t="str">
        <f t="shared" si="137"/>
        <v/>
      </c>
    </row>
    <row r="1921" spans="8:11" x14ac:dyDescent="0.25">
      <c r="H1921" s="393" t="str">
        <f t="shared" si="134"/>
        <v/>
      </c>
      <c r="I1921" s="393" t="str">
        <f t="shared" si="135"/>
        <v/>
      </c>
      <c r="J1921" s="393" t="str">
        <f t="shared" si="136"/>
        <v/>
      </c>
      <c r="K1921" s="393" t="str">
        <f t="shared" si="137"/>
        <v/>
      </c>
    </row>
    <row r="1922" spans="8:11" x14ac:dyDescent="0.25">
      <c r="H1922" s="393" t="str">
        <f t="shared" si="134"/>
        <v/>
      </c>
      <c r="I1922" s="393" t="str">
        <f t="shared" si="135"/>
        <v/>
      </c>
      <c r="J1922" s="393" t="str">
        <f t="shared" si="136"/>
        <v/>
      </c>
      <c r="K1922" s="393" t="str">
        <f t="shared" si="137"/>
        <v/>
      </c>
    </row>
    <row r="1923" spans="8:11" x14ac:dyDescent="0.25">
      <c r="H1923" s="393" t="str">
        <f t="shared" si="134"/>
        <v/>
      </c>
      <c r="I1923" s="393" t="str">
        <f t="shared" si="135"/>
        <v/>
      </c>
      <c r="J1923" s="393" t="str">
        <f t="shared" si="136"/>
        <v/>
      </c>
      <c r="K1923" s="393" t="str">
        <f t="shared" si="137"/>
        <v/>
      </c>
    </row>
    <row r="1924" spans="8:11" x14ac:dyDescent="0.25">
      <c r="H1924" s="393" t="str">
        <f t="shared" si="134"/>
        <v/>
      </c>
      <c r="I1924" s="393" t="str">
        <f t="shared" si="135"/>
        <v/>
      </c>
      <c r="J1924" s="393" t="str">
        <f t="shared" si="136"/>
        <v/>
      </c>
      <c r="K1924" s="393" t="str">
        <f t="shared" si="137"/>
        <v/>
      </c>
    </row>
    <row r="1925" spans="8:11" x14ac:dyDescent="0.25">
      <c r="H1925" s="393" t="str">
        <f t="shared" si="134"/>
        <v/>
      </c>
      <c r="I1925" s="393" t="str">
        <f t="shared" si="135"/>
        <v/>
      </c>
      <c r="J1925" s="393" t="str">
        <f t="shared" si="136"/>
        <v/>
      </c>
      <c r="K1925" s="393" t="str">
        <f t="shared" si="137"/>
        <v/>
      </c>
    </row>
    <row r="1926" spans="8:11" x14ac:dyDescent="0.25">
      <c r="H1926" s="393" t="str">
        <f t="shared" si="134"/>
        <v/>
      </c>
      <c r="I1926" s="393" t="str">
        <f t="shared" si="135"/>
        <v/>
      </c>
      <c r="J1926" s="393" t="str">
        <f t="shared" si="136"/>
        <v/>
      </c>
      <c r="K1926" s="393" t="str">
        <f t="shared" si="137"/>
        <v/>
      </c>
    </row>
    <row r="1927" spans="8:11" x14ac:dyDescent="0.25">
      <c r="H1927" s="393" t="str">
        <f t="shared" si="134"/>
        <v/>
      </c>
      <c r="I1927" s="393" t="str">
        <f t="shared" si="135"/>
        <v/>
      </c>
      <c r="J1927" s="393" t="str">
        <f t="shared" si="136"/>
        <v/>
      </c>
      <c r="K1927" s="393" t="str">
        <f t="shared" si="137"/>
        <v/>
      </c>
    </row>
    <row r="1928" spans="8:11" x14ac:dyDescent="0.25">
      <c r="H1928" s="393" t="str">
        <f t="shared" si="134"/>
        <v/>
      </c>
      <c r="I1928" s="393" t="str">
        <f t="shared" si="135"/>
        <v/>
      </c>
      <c r="J1928" s="393" t="str">
        <f t="shared" si="136"/>
        <v/>
      </c>
      <c r="K1928" s="393" t="str">
        <f t="shared" si="137"/>
        <v/>
      </c>
    </row>
    <row r="1929" spans="8:11" x14ac:dyDescent="0.25">
      <c r="H1929" s="393" t="str">
        <f t="shared" si="134"/>
        <v/>
      </c>
      <c r="I1929" s="393" t="str">
        <f t="shared" si="135"/>
        <v/>
      </c>
      <c r="J1929" s="393" t="str">
        <f t="shared" si="136"/>
        <v/>
      </c>
      <c r="K1929" s="393" t="str">
        <f t="shared" si="137"/>
        <v/>
      </c>
    </row>
    <row r="1930" spans="8:11" x14ac:dyDescent="0.25">
      <c r="H1930" s="393" t="str">
        <f t="shared" si="134"/>
        <v/>
      </c>
      <c r="I1930" s="393" t="str">
        <f t="shared" si="135"/>
        <v/>
      </c>
      <c r="J1930" s="393" t="str">
        <f t="shared" si="136"/>
        <v/>
      </c>
      <c r="K1930" s="393" t="str">
        <f t="shared" si="137"/>
        <v/>
      </c>
    </row>
    <row r="1931" spans="8:11" x14ac:dyDescent="0.25">
      <c r="H1931" s="393" t="str">
        <f t="shared" si="134"/>
        <v/>
      </c>
      <c r="I1931" s="393" t="str">
        <f t="shared" si="135"/>
        <v/>
      </c>
      <c r="J1931" s="393" t="str">
        <f t="shared" si="136"/>
        <v/>
      </c>
      <c r="K1931" s="393" t="str">
        <f t="shared" si="137"/>
        <v/>
      </c>
    </row>
    <row r="1932" spans="8:11" x14ac:dyDescent="0.25">
      <c r="H1932" s="393" t="str">
        <f t="shared" si="134"/>
        <v/>
      </c>
      <c r="I1932" s="393" t="str">
        <f t="shared" si="135"/>
        <v/>
      </c>
      <c r="J1932" s="393" t="str">
        <f t="shared" si="136"/>
        <v/>
      </c>
      <c r="K1932" s="393" t="str">
        <f t="shared" si="137"/>
        <v/>
      </c>
    </row>
    <row r="1933" spans="8:11" x14ac:dyDescent="0.25">
      <c r="H1933" s="393" t="str">
        <f t="shared" si="134"/>
        <v/>
      </c>
      <c r="I1933" s="393" t="str">
        <f t="shared" si="135"/>
        <v/>
      </c>
      <c r="J1933" s="393" t="str">
        <f t="shared" si="136"/>
        <v/>
      </c>
      <c r="K1933" s="393" t="str">
        <f t="shared" si="137"/>
        <v/>
      </c>
    </row>
    <row r="1934" spans="8:11" x14ac:dyDescent="0.25">
      <c r="H1934" s="393" t="str">
        <f t="shared" si="134"/>
        <v/>
      </c>
      <c r="I1934" s="393" t="str">
        <f t="shared" si="135"/>
        <v/>
      </c>
      <c r="J1934" s="393" t="str">
        <f t="shared" si="136"/>
        <v/>
      </c>
      <c r="K1934" s="393" t="str">
        <f t="shared" si="137"/>
        <v/>
      </c>
    </row>
    <row r="1935" spans="8:11" x14ac:dyDescent="0.25">
      <c r="H1935" s="393" t="str">
        <f t="shared" si="134"/>
        <v/>
      </c>
      <c r="I1935" s="393" t="str">
        <f t="shared" si="135"/>
        <v/>
      </c>
      <c r="J1935" s="393" t="str">
        <f t="shared" si="136"/>
        <v/>
      </c>
      <c r="K1935" s="393" t="str">
        <f t="shared" si="137"/>
        <v/>
      </c>
    </row>
    <row r="1936" spans="8:11" x14ac:dyDescent="0.25">
      <c r="H1936" s="393" t="str">
        <f t="shared" si="134"/>
        <v/>
      </c>
      <c r="I1936" s="393" t="str">
        <f t="shared" si="135"/>
        <v/>
      </c>
      <c r="J1936" s="393" t="str">
        <f t="shared" si="136"/>
        <v/>
      </c>
      <c r="K1936" s="393" t="str">
        <f t="shared" si="137"/>
        <v/>
      </c>
    </row>
    <row r="1937" spans="8:11" x14ac:dyDescent="0.25">
      <c r="H1937" s="393" t="str">
        <f t="shared" si="134"/>
        <v/>
      </c>
      <c r="I1937" s="393" t="str">
        <f t="shared" si="135"/>
        <v/>
      </c>
      <c r="J1937" s="393" t="str">
        <f t="shared" si="136"/>
        <v/>
      </c>
      <c r="K1937" s="393" t="str">
        <f t="shared" si="137"/>
        <v/>
      </c>
    </row>
    <row r="1938" spans="8:11" x14ac:dyDescent="0.25">
      <c r="H1938" s="393" t="str">
        <f t="shared" si="134"/>
        <v/>
      </c>
      <c r="I1938" s="393" t="str">
        <f t="shared" si="135"/>
        <v/>
      </c>
      <c r="J1938" s="393" t="str">
        <f t="shared" si="136"/>
        <v/>
      </c>
      <c r="K1938" s="393" t="str">
        <f t="shared" si="137"/>
        <v/>
      </c>
    </row>
    <row r="1939" spans="8:11" x14ac:dyDescent="0.25">
      <c r="H1939" s="393" t="str">
        <f t="shared" si="134"/>
        <v/>
      </c>
      <c r="I1939" s="393" t="str">
        <f t="shared" si="135"/>
        <v/>
      </c>
      <c r="J1939" s="393" t="str">
        <f t="shared" si="136"/>
        <v/>
      </c>
      <c r="K1939" s="393" t="str">
        <f t="shared" si="137"/>
        <v/>
      </c>
    </row>
    <row r="1940" spans="8:11" x14ac:dyDescent="0.25">
      <c r="H1940" s="393" t="str">
        <f t="shared" si="134"/>
        <v/>
      </c>
      <c r="I1940" s="393" t="str">
        <f t="shared" si="135"/>
        <v/>
      </c>
      <c r="J1940" s="393" t="str">
        <f t="shared" si="136"/>
        <v/>
      </c>
      <c r="K1940" s="393" t="str">
        <f t="shared" si="137"/>
        <v/>
      </c>
    </row>
    <row r="1941" spans="8:11" x14ac:dyDescent="0.25">
      <c r="H1941" s="393" t="str">
        <f t="shared" si="134"/>
        <v/>
      </c>
      <c r="I1941" s="393" t="str">
        <f t="shared" si="135"/>
        <v/>
      </c>
      <c r="J1941" s="393" t="str">
        <f t="shared" si="136"/>
        <v/>
      </c>
      <c r="K1941" s="393" t="str">
        <f t="shared" si="137"/>
        <v/>
      </c>
    </row>
    <row r="1942" spans="8:11" x14ac:dyDescent="0.25">
      <c r="H1942" s="393" t="str">
        <f t="shared" si="134"/>
        <v/>
      </c>
      <c r="I1942" s="393" t="str">
        <f t="shared" si="135"/>
        <v/>
      </c>
      <c r="J1942" s="393" t="str">
        <f t="shared" si="136"/>
        <v/>
      </c>
      <c r="K1942" s="393" t="str">
        <f t="shared" si="137"/>
        <v/>
      </c>
    </row>
    <row r="1943" spans="8:11" x14ac:dyDescent="0.25">
      <c r="H1943" s="393" t="str">
        <f t="shared" si="134"/>
        <v/>
      </c>
      <c r="I1943" s="393" t="str">
        <f t="shared" si="135"/>
        <v/>
      </c>
      <c r="J1943" s="393" t="str">
        <f t="shared" si="136"/>
        <v/>
      </c>
      <c r="K1943" s="393" t="str">
        <f t="shared" si="137"/>
        <v/>
      </c>
    </row>
    <row r="1944" spans="8:11" x14ac:dyDescent="0.25">
      <c r="H1944" s="393" t="str">
        <f t="shared" si="134"/>
        <v/>
      </c>
      <c r="I1944" s="393" t="str">
        <f t="shared" si="135"/>
        <v/>
      </c>
      <c r="J1944" s="393" t="str">
        <f t="shared" si="136"/>
        <v/>
      </c>
      <c r="K1944" s="393" t="str">
        <f t="shared" si="137"/>
        <v/>
      </c>
    </row>
    <row r="1945" spans="8:11" x14ac:dyDescent="0.25">
      <c r="H1945" s="393" t="str">
        <f t="shared" si="134"/>
        <v/>
      </c>
      <c r="I1945" s="393" t="str">
        <f t="shared" si="135"/>
        <v/>
      </c>
      <c r="J1945" s="393" t="str">
        <f t="shared" si="136"/>
        <v/>
      </c>
      <c r="K1945" s="393" t="str">
        <f t="shared" si="137"/>
        <v/>
      </c>
    </row>
    <row r="1946" spans="8:11" x14ac:dyDescent="0.25">
      <c r="H1946" s="393" t="str">
        <f t="shared" si="134"/>
        <v/>
      </c>
      <c r="I1946" s="393" t="str">
        <f t="shared" si="135"/>
        <v/>
      </c>
      <c r="J1946" s="393" t="str">
        <f t="shared" si="136"/>
        <v/>
      </c>
      <c r="K1946" s="393" t="str">
        <f t="shared" si="137"/>
        <v/>
      </c>
    </row>
    <row r="1947" spans="8:11" x14ac:dyDescent="0.25">
      <c r="H1947" s="393" t="str">
        <f t="shared" si="134"/>
        <v/>
      </c>
      <c r="I1947" s="393" t="str">
        <f t="shared" si="135"/>
        <v/>
      </c>
      <c r="J1947" s="393" t="str">
        <f t="shared" si="136"/>
        <v/>
      </c>
      <c r="K1947" s="393" t="str">
        <f t="shared" si="137"/>
        <v/>
      </c>
    </row>
    <row r="1948" spans="8:11" x14ac:dyDescent="0.25">
      <c r="H1948" s="393" t="str">
        <f t="shared" si="134"/>
        <v/>
      </c>
      <c r="I1948" s="393" t="str">
        <f t="shared" si="135"/>
        <v/>
      </c>
      <c r="J1948" s="393" t="str">
        <f t="shared" si="136"/>
        <v/>
      </c>
      <c r="K1948" s="393" t="str">
        <f t="shared" si="137"/>
        <v/>
      </c>
    </row>
    <row r="1949" spans="8:11" x14ac:dyDescent="0.25">
      <c r="H1949" s="393" t="str">
        <f t="shared" si="134"/>
        <v/>
      </c>
      <c r="I1949" s="393" t="str">
        <f t="shared" si="135"/>
        <v/>
      </c>
      <c r="J1949" s="393" t="str">
        <f t="shared" si="136"/>
        <v/>
      </c>
      <c r="K1949" s="393" t="str">
        <f t="shared" si="137"/>
        <v/>
      </c>
    </row>
    <row r="1950" spans="8:11" x14ac:dyDescent="0.25">
      <c r="H1950" s="393" t="str">
        <f t="shared" si="134"/>
        <v/>
      </c>
      <c r="I1950" s="393" t="str">
        <f t="shared" si="135"/>
        <v/>
      </c>
      <c r="J1950" s="393" t="str">
        <f t="shared" si="136"/>
        <v/>
      </c>
      <c r="K1950" s="393" t="str">
        <f t="shared" si="137"/>
        <v/>
      </c>
    </row>
    <row r="1951" spans="8:11" x14ac:dyDescent="0.25">
      <c r="H1951" s="393" t="str">
        <f t="shared" si="134"/>
        <v/>
      </c>
      <c r="I1951" s="393" t="str">
        <f t="shared" si="135"/>
        <v/>
      </c>
      <c r="J1951" s="393" t="str">
        <f t="shared" si="136"/>
        <v/>
      </c>
      <c r="K1951" s="393" t="str">
        <f t="shared" si="137"/>
        <v/>
      </c>
    </row>
    <row r="1952" spans="8:11" x14ac:dyDescent="0.25">
      <c r="H1952" s="393" t="str">
        <f t="shared" si="134"/>
        <v/>
      </c>
      <c r="I1952" s="393" t="str">
        <f t="shared" si="135"/>
        <v/>
      </c>
      <c r="J1952" s="393" t="str">
        <f t="shared" si="136"/>
        <v/>
      </c>
      <c r="K1952" s="393" t="str">
        <f t="shared" si="137"/>
        <v/>
      </c>
    </row>
    <row r="1953" spans="8:11" x14ac:dyDescent="0.25">
      <c r="H1953" s="393" t="str">
        <f t="shared" si="134"/>
        <v/>
      </c>
      <c r="I1953" s="393" t="str">
        <f t="shared" si="135"/>
        <v/>
      </c>
      <c r="J1953" s="393" t="str">
        <f t="shared" si="136"/>
        <v/>
      </c>
      <c r="K1953" s="393" t="str">
        <f t="shared" si="137"/>
        <v/>
      </c>
    </row>
    <row r="1954" spans="8:11" x14ac:dyDescent="0.25">
      <c r="H1954" s="393" t="str">
        <f t="shared" si="134"/>
        <v/>
      </c>
      <c r="I1954" s="393" t="str">
        <f t="shared" si="135"/>
        <v/>
      </c>
      <c r="J1954" s="393" t="str">
        <f t="shared" si="136"/>
        <v/>
      </c>
      <c r="K1954" s="393" t="str">
        <f t="shared" si="137"/>
        <v/>
      </c>
    </row>
    <row r="1955" spans="8:11" x14ac:dyDescent="0.25">
      <c r="H1955" s="393" t="str">
        <f t="shared" si="134"/>
        <v/>
      </c>
      <c r="I1955" s="393" t="str">
        <f t="shared" si="135"/>
        <v/>
      </c>
      <c r="J1955" s="393" t="str">
        <f t="shared" si="136"/>
        <v/>
      </c>
      <c r="K1955" s="393" t="str">
        <f t="shared" si="137"/>
        <v/>
      </c>
    </row>
    <row r="1956" spans="8:11" x14ac:dyDescent="0.25">
      <c r="H1956" s="393" t="str">
        <f t="shared" si="134"/>
        <v/>
      </c>
      <c r="I1956" s="393" t="str">
        <f t="shared" si="135"/>
        <v/>
      </c>
      <c r="J1956" s="393" t="str">
        <f t="shared" si="136"/>
        <v/>
      </c>
      <c r="K1956" s="393" t="str">
        <f t="shared" si="137"/>
        <v/>
      </c>
    </row>
    <row r="1957" spans="8:11" x14ac:dyDescent="0.25">
      <c r="H1957" s="393" t="str">
        <f t="shared" si="134"/>
        <v/>
      </c>
      <c r="I1957" s="393" t="str">
        <f t="shared" si="135"/>
        <v/>
      </c>
      <c r="J1957" s="393" t="str">
        <f t="shared" si="136"/>
        <v/>
      </c>
      <c r="K1957" s="393" t="str">
        <f t="shared" si="137"/>
        <v/>
      </c>
    </row>
    <row r="1958" spans="8:11" x14ac:dyDescent="0.25">
      <c r="H1958" s="393" t="str">
        <f t="shared" si="134"/>
        <v/>
      </c>
      <c r="I1958" s="393" t="str">
        <f t="shared" si="135"/>
        <v/>
      </c>
      <c r="J1958" s="393" t="str">
        <f t="shared" si="136"/>
        <v/>
      </c>
      <c r="K1958" s="393" t="str">
        <f t="shared" si="137"/>
        <v/>
      </c>
    </row>
    <row r="1959" spans="8:11" x14ac:dyDescent="0.25">
      <c r="H1959" s="393" t="str">
        <f t="shared" si="134"/>
        <v/>
      </c>
      <c r="I1959" s="393" t="str">
        <f t="shared" si="135"/>
        <v/>
      </c>
      <c r="J1959" s="393" t="str">
        <f t="shared" si="136"/>
        <v/>
      </c>
      <c r="K1959" s="393" t="str">
        <f t="shared" si="137"/>
        <v/>
      </c>
    </row>
    <row r="1960" spans="8:11" x14ac:dyDescent="0.25">
      <c r="H1960" s="393" t="str">
        <f t="shared" si="134"/>
        <v/>
      </c>
      <c r="I1960" s="393" t="str">
        <f t="shared" si="135"/>
        <v/>
      </c>
      <c r="J1960" s="393" t="str">
        <f t="shared" si="136"/>
        <v/>
      </c>
      <c r="K1960" s="393" t="str">
        <f t="shared" si="137"/>
        <v/>
      </c>
    </row>
    <row r="1961" spans="8:11" x14ac:dyDescent="0.25">
      <c r="H1961" s="393" t="str">
        <f t="shared" ref="H1961:H1978" si="138">IF($C983="","",ROUND(($B$2*$F983*($B$5/1000))/$B$6,2))</f>
        <v/>
      </c>
      <c r="I1961" s="393" t="str">
        <f t="shared" ref="I1961:I1978" si="139">IF($C983="","",ROUND(($B$3*$F983*($B$5/1000))/$B$6,2))</f>
        <v/>
      </c>
      <c r="J1961" s="393" t="str">
        <f t="shared" ref="J1961:J1978" si="140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41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38"/>
        <v/>
      </c>
      <c r="I1962" s="393" t="str">
        <f t="shared" si="139"/>
        <v/>
      </c>
      <c r="J1962" s="393" t="str">
        <f t="shared" si="140"/>
        <v/>
      </c>
      <c r="K1962" s="393" t="str">
        <f t="shared" si="141"/>
        <v/>
      </c>
    </row>
    <row r="1963" spans="8:11" x14ac:dyDescent="0.25">
      <c r="H1963" s="393" t="str">
        <f t="shared" si="138"/>
        <v/>
      </c>
      <c r="I1963" s="393" t="str">
        <f t="shared" si="139"/>
        <v/>
      </c>
      <c r="J1963" s="393" t="str">
        <f t="shared" si="140"/>
        <v/>
      </c>
      <c r="K1963" s="393" t="str">
        <f t="shared" si="141"/>
        <v/>
      </c>
    </row>
    <row r="1964" spans="8:11" x14ac:dyDescent="0.25">
      <c r="H1964" s="393" t="str">
        <f t="shared" si="138"/>
        <v/>
      </c>
      <c r="I1964" s="393" t="str">
        <f t="shared" si="139"/>
        <v/>
      </c>
      <c r="J1964" s="393" t="str">
        <f t="shared" si="140"/>
        <v/>
      </c>
      <c r="K1964" s="393" t="str">
        <f t="shared" si="141"/>
        <v/>
      </c>
    </row>
    <row r="1965" spans="8:11" x14ac:dyDescent="0.25">
      <c r="H1965" s="393" t="str">
        <f t="shared" si="138"/>
        <v/>
      </c>
      <c r="I1965" s="393" t="str">
        <f t="shared" si="139"/>
        <v/>
      </c>
      <c r="J1965" s="393" t="str">
        <f t="shared" si="140"/>
        <v/>
      </c>
      <c r="K1965" s="393" t="str">
        <f t="shared" si="141"/>
        <v/>
      </c>
    </row>
    <row r="1966" spans="8:11" x14ac:dyDescent="0.25">
      <c r="H1966" s="393" t="str">
        <f t="shared" si="138"/>
        <v/>
      </c>
      <c r="I1966" s="393" t="str">
        <f t="shared" si="139"/>
        <v/>
      </c>
      <c r="J1966" s="393" t="str">
        <f t="shared" si="140"/>
        <v/>
      </c>
      <c r="K1966" s="393" t="str">
        <f t="shared" si="141"/>
        <v/>
      </c>
    </row>
    <row r="1967" spans="8:11" x14ac:dyDescent="0.25">
      <c r="H1967" s="393" t="str">
        <f t="shared" si="138"/>
        <v/>
      </c>
      <c r="I1967" s="393" t="str">
        <f t="shared" si="139"/>
        <v/>
      </c>
      <c r="J1967" s="393" t="str">
        <f t="shared" si="140"/>
        <v/>
      </c>
      <c r="K1967" s="393" t="str">
        <f t="shared" si="141"/>
        <v/>
      </c>
    </row>
    <row r="1968" spans="8:11" x14ac:dyDescent="0.25">
      <c r="H1968" s="393" t="str">
        <f t="shared" si="138"/>
        <v/>
      </c>
      <c r="I1968" s="393" t="str">
        <f t="shared" si="139"/>
        <v/>
      </c>
      <c r="J1968" s="393" t="str">
        <f t="shared" si="140"/>
        <v/>
      </c>
      <c r="K1968" s="393" t="str">
        <f t="shared" si="141"/>
        <v/>
      </c>
    </row>
    <row r="1969" spans="8:11" x14ac:dyDescent="0.25">
      <c r="H1969" s="393" t="str">
        <f t="shared" si="138"/>
        <v/>
      </c>
      <c r="I1969" s="393" t="str">
        <f t="shared" si="139"/>
        <v/>
      </c>
      <c r="J1969" s="393" t="str">
        <f t="shared" si="140"/>
        <v/>
      </c>
      <c r="K1969" s="393" t="str">
        <f t="shared" si="141"/>
        <v/>
      </c>
    </row>
    <row r="1970" spans="8:11" x14ac:dyDescent="0.25">
      <c r="H1970" s="393" t="str">
        <f t="shared" si="138"/>
        <v/>
      </c>
      <c r="I1970" s="393" t="str">
        <f t="shared" si="139"/>
        <v/>
      </c>
      <c r="J1970" s="393" t="str">
        <f t="shared" si="140"/>
        <v/>
      </c>
      <c r="K1970" s="393" t="str">
        <f t="shared" si="141"/>
        <v/>
      </c>
    </row>
    <row r="1971" spans="8:11" x14ac:dyDescent="0.25">
      <c r="H1971" s="393" t="str">
        <f t="shared" si="138"/>
        <v/>
      </c>
      <c r="I1971" s="393" t="str">
        <f t="shared" si="139"/>
        <v/>
      </c>
      <c r="J1971" s="393" t="str">
        <f t="shared" si="140"/>
        <v/>
      </c>
      <c r="K1971" s="393" t="str">
        <f t="shared" si="141"/>
        <v/>
      </c>
    </row>
    <row r="1972" spans="8:11" x14ac:dyDescent="0.25">
      <c r="H1972" s="393" t="str">
        <f t="shared" si="138"/>
        <v/>
      </c>
      <c r="I1972" s="393" t="str">
        <f t="shared" si="139"/>
        <v/>
      </c>
      <c r="J1972" s="393" t="str">
        <f t="shared" si="140"/>
        <v/>
      </c>
      <c r="K1972" s="393" t="str">
        <f t="shared" si="141"/>
        <v/>
      </c>
    </row>
    <row r="1973" spans="8:11" x14ac:dyDescent="0.25">
      <c r="H1973" s="393" t="str">
        <f t="shared" si="138"/>
        <v/>
      </c>
      <c r="I1973" s="393" t="str">
        <f t="shared" si="139"/>
        <v/>
      </c>
      <c r="J1973" s="393" t="str">
        <f t="shared" si="140"/>
        <v/>
      </c>
      <c r="K1973" s="393" t="str">
        <f t="shared" si="141"/>
        <v/>
      </c>
    </row>
    <row r="1974" spans="8:11" x14ac:dyDescent="0.25">
      <c r="H1974" s="393" t="str">
        <f t="shared" si="138"/>
        <v/>
      </c>
      <c r="I1974" s="393" t="str">
        <f t="shared" si="139"/>
        <v/>
      </c>
      <c r="J1974" s="393" t="str">
        <f t="shared" si="140"/>
        <v/>
      </c>
      <c r="K1974" s="393" t="str">
        <f t="shared" si="141"/>
        <v/>
      </c>
    </row>
    <row r="1975" spans="8:11" x14ac:dyDescent="0.25">
      <c r="H1975" s="393" t="str">
        <f t="shared" si="138"/>
        <v/>
      </c>
      <c r="I1975" s="393" t="str">
        <f t="shared" si="139"/>
        <v/>
      </c>
      <c r="J1975" s="393" t="str">
        <f t="shared" si="140"/>
        <v/>
      </c>
      <c r="K1975" s="393" t="str">
        <f t="shared" si="141"/>
        <v/>
      </c>
    </row>
    <row r="1976" spans="8:11" x14ac:dyDescent="0.25">
      <c r="H1976" s="393" t="str">
        <f t="shared" si="138"/>
        <v/>
      </c>
      <c r="I1976" s="393" t="str">
        <f t="shared" si="139"/>
        <v/>
      </c>
      <c r="J1976" s="393" t="str">
        <f t="shared" si="140"/>
        <v/>
      </c>
      <c r="K1976" s="393" t="str">
        <f t="shared" si="141"/>
        <v/>
      </c>
    </row>
    <row r="1977" spans="8:11" x14ac:dyDescent="0.25">
      <c r="H1977" s="393" t="str">
        <f t="shared" si="138"/>
        <v/>
      </c>
      <c r="I1977" s="393" t="str">
        <f t="shared" si="139"/>
        <v/>
      </c>
      <c r="J1977" s="393" t="str">
        <f t="shared" si="140"/>
        <v/>
      </c>
      <c r="K1977" s="393" t="str">
        <f t="shared" si="141"/>
        <v/>
      </c>
    </row>
    <row r="1978" spans="8:11" x14ac:dyDescent="0.25">
      <c r="H1978" s="393" t="str">
        <f t="shared" si="138"/>
        <v/>
      </c>
      <c r="I1978" s="393" t="str">
        <f t="shared" si="139"/>
        <v/>
      </c>
      <c r="J1978" s="393" t="str">
        <f t="shared" si="140"/>
        <v/>
      </c>
      <c r="K1978" s="393" t="str">
        <f t="shared" si="141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31"/>
  <sheetViews>
    <sheetView zoomScale="75" zoomScaleNormal="75" workbookViewId="0">
      <pane ySplit="30" topLeftCell="A31" activePane="bottomLeft" state="frozen"/>
      <selection pane="bottomLeft" activeCell="B31" sqref="B31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_xlpm.col,COLUMN(),_xlpm.r,ROW(CalcEngine!$A$61:$A$5000),_xlpm.hit,_xlfn._xlws.FILTER(_xlpm.r,(TRIM(CalcEngine!$A$61:$A$5000)=TRIM(Enginuity!$A$1))*(TRIM(CalcEngine!$C$61:$C$5000)=TRIM(Enginuity!$A$18))*(TRIM(CalcEngine!$D$61:$D$5000)="N/A")),IFERROR(INDEX(CalcEngine!$1:$1048576,INDEX(_xlpm.hit,1),_xlpm.col),""))</f>
        <v>▼ [Variant]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[Lattice Option]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:G4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SF 2"</v>
      </c>
      <c r="G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SF 3"</v>
      </c>
      <c r="G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F5" t="str">
        <v>SF 4"</v>
      </c>
    </row>
    <row r="6" spans="1:12" x14ac:dyDescent="0.25">
      <c r="C6" t="str">
        <v>Sliding Door Standard</v>
      </c>
      <c r="F6" t="str">
        <v>Z-Louvre Blade - 2"</v>
      </c>
    </row>
    <row r="7" spans="1:12" x14ac:dyDescent="0.25">
      <c r="C7" t="str">
        <v>Sliding Window Economy</v>
      </c>
      <c r="F7" t="str">
        <v>Z-Louvre Blade - 5"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414" t="str">
        <f>"▼ [Product Subtype]"</f>
        <v>▼ [Product Subtype]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32</v>
      </c>
      <c r="E2" s="243">
        <v>11.46</v>
      </c>
      <c r="F2" s="104">
        <f>IF(D2*E2=0, "", D2*E2)</f>
        <v>366.72</v>
      </c>
      <c r="G2" s="18" t="s">
        <v>9</v>
      </c>
      <c r="H2" s="10">
        <f>2*Enginuity!$B$6 + 2*Enginuity!$B$7</f>
        <v>44</v>
      </c>
      <c r="I2" s="17">
        <v>1.1000000000000001</v>
      </c>
      <c r="J2" s="82">
        <f>IF(H2*I2=0, "", H2*I2)</f>
        <v>48.400000000000006</v>
      </c>
      <c r="K2" s="342"/>
      <c r="L2" s="346"/>
      <c r="M2" s="88">
        <v>1</v>
      </c>
      <c r="N2" s="92" t="str">
        <f>Enginuity!A19</f>
        <v>W/G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44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44</v>
      </c>
      <c r="P3" s="14" t="s">
        <v>266</v>
      </c>
      <c r="Q3" s="82">
        <f>IF(AND(Enginuity!$B$6&gt;0, Enginuity!$B$7&gt;0, Enginuity!$B$13&gt;0), (2 * Enginuity!$B$7 * Enginuity!$B$13) + (2 * Enginuity!$B$6), "")</f>
        <v>104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104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208</v>
      </c>
      <c r="P5" s="14" t="s">
        <v>264</v>
      </c>
      <c r="Q5" s="82">
        <f>IF(Enginuity!$B$7&gt;0, Enginuity!$B$7, "")</f>
        <v>10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E6" s="243">
        <v>0.56999999999999995</v>
      </c>
      <c r="F6" s="104">
        <f t="shared" si="0"/>
        <v>68.399999999999991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P6" s="14" t="s">
        <v>265</v>
      </c>
      <c r="Q6" s="82">
        <f>IF(AND(Enginuity!$B$7&gt;0, Enginuity!$B$13&gt;1), (Enginuity!$B$13 - 1) * Enginuity!$B$7, "")</f>
        <v>30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181.18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4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68.539999999999992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76</v>
      </c>
      <c r="E9" s="244">
        <v>1.86</v>
      </c>
      <c r="F9" s="104">
        <f t="shared" si="0"/>
        <v>141.36000000000001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4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128</v>
      </c>
      <c r="E10" s="244">
        <v>1.86</v>
      </c>
      <c r="F10" s="104">
        <f t="shared" si="0"/>
        <v>238.08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16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358.74</v>
      </c>
      <c r="F11" s="104">
        <f>IF(D11*E11=0, "", D11*E11)</f>
        <v>358.74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8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246.1</v>
      </c>
      <c r="F12" s="104">
        <f>IF(D12*E12=0, "", D12*E12)</f>
        <v>246.1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20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16</v>
      </c>
      <c r="P14" s="14" t="s">
        <v>286</v>
      </c>
      <c r="Q14" s="82">
        <f>IF(Enginuity!$B$7&gt;0, 2 * Enginuity!$B$7, "")</f>
        <v>20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20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20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40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40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10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20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20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44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104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30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>
        <f>Enginuity!$A$20</f>
        <v>0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>
        <f>Enginuity!$A$21</f>
        <v>0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44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104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30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>
        <f>Enginuity!$A$20</f>
        <v>0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>
        <f>Enginuity!$A$21</f>
        <v>0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W/G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44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104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208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4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4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20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20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40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40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10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>
        <f>Enginuity!$A$20</f>
        <v>0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>
        <f>Enginuity!$A$21</f>
        <v>0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20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20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40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40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10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>
        <f>Enginuity!$A$20</f>
        <v>0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>
        <f>Enginuity!$A$21</f>
        <v>0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W/G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44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104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208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4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16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8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20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20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40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40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10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>
        <f>Enginuity!$A$20</f>
        <v>0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>
        <f>Enginuity!$A$21</f>
        <v>0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20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20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40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40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10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>
        <f>Enginuity!$A$20</f>
        <v>0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>
        <f>Enginuity!$A$21</f>
        <v>0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W/G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44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104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208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4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16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8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20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20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104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20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>
        <f>Enginuity!$A$20</f>
        <v>0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20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20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104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20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>
        <f>Enginuity!$A$20</f>
        <v>0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W/G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208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4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8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8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3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3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104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20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>
        <f>Enginuity!$A$20</f>
        <v>0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>
        <f>Enginuity!$A$21</f>
        <v>0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366.72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104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20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>
        <f>Enginuity!$A$20</f>
        <v>0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>
        <f>Enginuity!$A$21</f>
        <v>0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W/G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208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20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4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3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3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32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32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44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44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12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30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>
        <f>Enginuity!$A$20</f>
        <v>0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>
        <f>Enginuity!$A$21</f>
        <v>0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44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12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30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>
        <f>Enginuity!$A$20</f>
        <v>0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>
        <f>Enginuity!$A$21</f>
        <v>0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W/G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208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44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12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30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>
        <f>Enginuity!$A$20</f>
        <v>0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>
        <f>Enginuity!$A$21</f>
        <v>0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44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12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30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>
        <f>Enginuity!$A$20</f>
        <v>0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>
        <f>Enginuity!$A$21</f>
        <v>0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W/G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208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50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10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44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60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120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120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120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120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W/G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50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10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44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60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120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120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120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120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W/G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40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44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120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44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44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44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120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40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120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120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120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W/G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40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4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3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3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44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8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8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44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40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8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12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12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32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44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W/G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35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3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44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W/G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35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3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W/G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4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4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44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104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30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104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40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>
        <f>Enginuity!$A$20</f>
        <v>0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>
        <f>Enginuity!$A$21</f>
        <v>0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W/G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44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104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208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4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4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16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16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16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20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20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8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8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4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44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104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30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40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>
        <f>Enginuity!$A$20</f>
        <v>0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>
        <f>Enginuity!$A$21</f>
        <v>0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W/G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44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104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208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4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4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16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20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20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8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8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4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44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104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30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40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>
        <f>Enginuity!$A$20</f>
        <v>0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>
        <f>Enginuity!$A$21</f>
        <v>0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W/G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44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104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208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4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4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16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20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20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8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8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4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20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104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20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40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>
        <f>Enginuity!$A$20</f>
        <v>0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>
        <f>Enginuity!$A$21</f>
        <v>0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W/G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44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104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208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2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16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2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18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2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4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20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20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40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40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20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>
        <f>Enginuity!$A$20</f>
        <v>0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>
        <f>Enginuity!$A$21</f>
        <v>0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W/G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44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104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208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16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4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8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16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8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20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20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40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40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20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>
        <f>Enginuity!$A$20</f>
        <v>0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>
        <f>Enginuity!$A$21</f>
        <v>0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W/G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44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104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208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16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16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120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40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104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5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W/G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 t="str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/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44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104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30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24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360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35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104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32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32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104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10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12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360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35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20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120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60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20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32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104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360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360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35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8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120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60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120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W/G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4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4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W/G</v>
      </c>
      <c r="Q990" s="82">
        <f>IFERROR(
  IF(OR(Enginuity!$B$6="",Enginuity!$B$7=""),"",
     VALUE(Enginuity!$B$6)*VALUE(Enginuity!$B$7) - N(Q998)
  ),
"")</f>
        <v>120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8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4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2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109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W/G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35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8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W/G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35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8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W/G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35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8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32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30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>
        <f>Enginuity!$A$20</f>
        <v>0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W/G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32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30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>
        <f>Enginuity!$A$20</f>
        <v>0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W/G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>
        <f>IF(Q1081&lt;&gt;"", $B$19, "")</f>
        <v>29.93</v>
      </c>
      <c r="P1081" s="105" t="s">
        <v>380</v>
      </c>
      <c r="Q1081" s="22">
        <f>IF(Enginuity!$B$7&gt;8,MAX((Enginuity!$B$7-8)*Enginuity!$B$6,3),"")</f>
        <v>24</v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4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>
        <f>Enginuity!$A$20</f>
        <v>0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>
        <f>Enginuity!$A$21</f>
        <v>0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>
        <f>IF(Q1098&lt;&gt;"", $B$19, "")</f>
        <v>29.93</v>
      </c>
      <c r="P1098" s="105" t="s">
        <v>380</v>
      </c>
      <c r="Q1098" s="22">
        <f>IF(Enginuity!$B$7&gt;8,MAX((Enginuity!$B$7-8)*Enginuity!$B$6,3),"")</f>
        <v>24</v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4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>
        <f>Enginuity!$A$20</f>
        <v>0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>
        <f>Enginuity!$A$21</f>
        <v>0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>
        <f>IF(Q1115&lt;&gt;"", $B$19, "")</f>
        <v>29.93</v>
      </c>
      <c r="P1115" s="105" t="s">
        <v>380</v>
      </c>
      <c r="Q1115" s="22">
        <f>IF(Enginuity!$B$7&gt;8,MAX((Enginuity!$B$7-8)*Enginuity!$B$6,3),"")</f>
        <v>24</v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4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>
        <f>Enginuity!$A$20</f>
        <v>0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>
        <f>Enginuity!$A$21</f>
        <v>0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44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104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30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>
        <f>Enginuity!$A$20</f>
        <v>0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44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104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30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>
        <f>Enginuity!$A$20</f>
        <v>0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W/G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104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6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>
        <f>IF(Q1181&lt;&gt;"", $B$19, "")</f>
        <v>29.93</v>
      </c>
      <c r="P1181" s="105" t="s">
        <v>380</v>
      </c>
      <c r="Q1181" s="22">
        <f>IF(Enginuity!$B$7&gt;8,MAX((Enginuity!$B$7-8)*Enginuity!$B$6,3),"")</f>
        <v>24</v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4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>
        <f>Enginuity!$A$20</f>
        <v>0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>
        <f>Enginuity!$A$21</f>
        <v>0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>
        <f>IF(Q1198&lt;&gt;"", $B$19, "")</f>
        <v>29.93</v>
      </c>
      <c r="P1198" s="105" t="s">
        <v>380</v>
      </c>
      <c r="Q1198" s="22">
        <f>IF(Enginuity!$B$7&gt;8,MAX((Enginuity!$B$7-8)*Enginuity!$B$6,3),"")</f>
        <v>24</v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4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>
        <f>Enginuity!$A$20</f>
        <v>0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>
        <f>Enginuity!$A$21</f>
        <v>0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57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>
        <f>IF(Q1215&lt;&gt;"", $B$19, "")</f>
        <v>29.93</v>
      </c>
      <c r="P1215" s="105" t="s">
        <v>380</v>
      </c>
      <c r="Q1215" s="22">
        <f>IF(Enginuity!$B$7&gt;8,MAX((Enginuity!$B$7-8)*Enginuity!$B$6,3),"")</f>
        <v>24</v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>
        <f>Enginuity!$A$20</f>
        <v>0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>
        <f>Enginuity!$A$21</f>
        <v>0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486.20249999999999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154.35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>
        <f>Enginuity!$A$21</f>
        <v>0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12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>
        <f>IF(Q1240&lt;&gt;"", $B$19, "")</f>
        <v>29.93</v>
      </c>
      <c r="P1240" s="105" t="s">
        <v>380</v>
      </c>
      <c r="Q1240" s="22">
        <f>IF(Enginuity!$B$7&gt;8,MAX((Enginuity!$B$7-8)*Enginuity!$B$6,3),"")</f>
        <v>24</v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>
        <f>Enginuity!$A$20</f>
        <v>0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>
        <f>Enginuity!$A$21</f>
        <v>0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44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44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44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44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44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44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44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44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44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44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44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44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W/G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>
        <f>Enginuity!$A$20</f>
        <v>0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12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>
        <f>IF(Q1586&lt;&gt;"", $B$19, "")</f>
        <v>29.93</v>
      </c>
      <c r="P1586" s="105" t="s">
        <v>380</v>
      </c>
      <c r="Q1586" s="22">
        <f>IF(Enginuity!$B$7&gt;8,MAX((Enginuity!$B$7-8)*Enginuity!$B$6,3),"")</f>
        <v>24</v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4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>
        <f>Enginuity!$A$20</f>
        <v>0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>
        <f>Enginuity!$A$21</f>
        <v>0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>
        <f>IF(Q1603&lt;&gt;"", $B$19, "")</f>
        <v>29.93</v>
      </c>
      <c r="P1603" s="105" t="s">
        <v>380</v>
      </c>
      <c r="Q1603" s="22">
        <f>IF(Enginuity!$B$7&gt;8,MAX((Enginuity!$B$7-8)*Enginuity!$B$6,3),"")</f>
        <v>24</v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4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>
        <f>Enginuity!$A$20</f>
        <v>0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>
        <f>Enginuity!$A$21</f>
        <v>0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9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9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W/G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208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W/G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44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104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208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4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4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16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16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16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20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20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8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8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4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20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104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20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40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>
        <f>Enginuity!$A$20</f>
        <v>0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>
        <f>Enginuity!$A$21</f>
        <v>0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W/G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44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104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208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2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16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2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18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2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4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32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176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10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40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>
        <f>Enginuity!$A$20</f>
        <v>0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>
        <f>Enginuity!$A$21</f>
        <v>0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32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352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16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24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3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4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8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6938.7999999999993</v>
      </c>
      <c r="P1711" s="14" t="str">
        <f>IF(Enginuity!$A$19="","", "Dual Security Door Insert c/w SS Mesh + " &amp; Enginuity!$A$19)</f>
        <v>Dual Security Door Insert c/w SS Mesh + W/G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44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176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176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80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4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4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4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8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4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32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32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8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80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80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352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352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W/G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6938.7999999999993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34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34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136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2">
        <f>IFERROR(MAX(1, ROUNDUP(VALUE(Enginuity!$B$13), 0)), 1)</f>
        <v>4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22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22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88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W/G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20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7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W/G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>
        <f>Enginuity!$A$20</f>
        <v>0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20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20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40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40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10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>
        <f>Enginuity!$A$20</f>
        <v>0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>
        <f>Enginuity!$A$21</f>
        <v>0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20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20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40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40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10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>
        <f>Enginuity!$A$20</f>
        <v>0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>
        <f>Enginuity!$A$21</f>
        <v>0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W/G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44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104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208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4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16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8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44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104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30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>
        <f>Enginuity!$A$20</f>
        <v>0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44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104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30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>
        <f>Enginuity!$A$20</f>
        <v>0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W/G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104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6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W/G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>
        <f>Enginuity!$A$20</f>
        <v>0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>
        <f>Enginuity!$A$21</f>
        <v>0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88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W/G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88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21</v>
      </c>
      <c r="J3" s="327">
        <f>$C$39</f>
        <v>4</v>
      </c>
      <c r="K3" s="327">
        <f>$C$40</f>
        <v>4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21</v>
      </c>
      <c r="R3" s="328">
        <f t="shared" ref="R3:S5" si="1">J3</f>
        <v>4</v>
      </c>
      <c r="S3" s="328">
        <f t="shared" si="1"/>
        <v>4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21</v>
      </c>
      <c r="J4" s="358">
        <f>$C$39</f>
        <v>4</v>
      </c>
      <c r="K4" s="327">
        <f t="shared" ref="K4:K12" si="3">$C$40</f>
        <v>4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21</v>
      </c>
      <c r="R4" s="328">
        <f t="shared" si="1"/>
        <v>4</v>
      </c>
      <c r="S4" s="328">
        <f t="shared" si="1"/>
        <v>4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3048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21</v>
      </c>
      <c r="J5" s="327">
        <f t="shared" ref="J5:J12" si="7">$C$39</f>
        <v>4</v>
      </c>
      <c r="K5" s="327">
        <f t="shared" si="3"/>
        <v>4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21</v>
      </c>
      <c r="R5" s="328">
        <f t="shared" si="1"/>
        <v>4</v>
      </c>
      <c r="S5" s="328">
        <f t="shared" si="1"/>
        <v>4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>
        <f>Enginuity!B13</f>
        <v>4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21</v>
      </c>
      <c r="J6" s="327">
        <f t="shared" si="7"/>
        <v>4</v>
      </c>
      <c r="K6" s="327">
        <f t="shared" si="3"/>
        <v>4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21</v>
      </c>
      <c r="J7" s="327">
        <f t="shared" si="7"/>
        <v>4</v>
      </c>
      <c r="K7" s="327">
        <f t="shared" si="3"/>
        <v>4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21</v>
      </c>
      <c r="J8" s="327">
        <f t="shared" si="7"/>
        <v>4</v>
      </c>
      <c r="K8" s="327">
        <f t="shared" si="3"/>
        <v>4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21</v>
      </c>
      <c r="J9" s="327">
        <f t="shared" si="7"/>
        <v>4</v>
      </c>
      <c r="K9" s="327">
        <f t="shared" si="3"/>
        <v>4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21</v>
      </c>
      <c r="J10" s="327">
        <f t="shared" si="7"/>
        <v>4</v>
      </c>
      <c r="K10" s="327">
        <f t="shared" si="3"/>
        <v>4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>
        <f>C25</f>
        <v>124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21</v>
      </c>
      <c r="J11" s="327">
        <f t="shared" si="7"/>
        <v>4</v>
      </c>
      <c r="K11" s="327">
        <f t="shared" si="3"/>
        <v>4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21</v>
      </c>
      <c r="J12" s="327">
        <f t="shared" si="7"/>
        <v>4</v>
      </c>
      <c r="K12" s="327">
        <f t="shared" si="3"/>
        <v>4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>
        <f>SUM(I3:I11)</f>
        <v>189</v>
      </c>
      <c r="J15" s="93">
        <f>SUM(J3:J11)</f>
        <v>36</v>
      </c>
      <c r="K15" s="93">
        <f>SUM(K3:K11)</f>
        <v>36</v>
      </c>
      <c r="L15" s="281"/>
      <c r="O15" s="1"/>
      <c r="P15" s="1"/>
      <c r="Q15" s="93">
        <f>SUM(Q3:Q12)</f>
        <v>63</v>
      </c>
      <c r="R15" s="93">
        <f>SUM(R3:R11)</f>
        <v>12</v>
      </c>
      <c r="S15" s="93">
        <f>SUM(S3:S11)</f>
        <v>12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>
        <f>IF(W15=0,0,W10/W15)</f>
        <v>6.6133333333333333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>
        <f>IF(W4=0,0,W16/W4)</f>
        <v>0.82666666666666666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>
        <f>W17*1.15</f>
        <v>0.95066666666666655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1">
        <f>B25*$B$6</f>
        <v>124</v>
      </c>
    </row>
    <row r="26" spans="1:40" x14ac:dyDescent="0.25">
      <c r="A26" s="337" t="s">
        <v>1719</v>
      </c>
      <c r="B26" s="356">
        <f>IF(OR($C$49="",$B$6=""),"",ROUND(($C$49/$B$6)-(2*$B$18),3))</f>
        <v>899.7</v>
      </c>
      <c r="C26" s="361">
        <f>B26</f>
        <v>899.7</v>
      </c>
    </row>
    <row r="27" spans="1:40" x14ac:dyDescent="0.25">
      <c r="A27" s="337" t="s">
        <v>1720</v>
      </c>
      <c r="B27" s="356">
        <f>$C$46</f>
        <v>95.853333333333325</v>
      </c>
      <c r="C27" s="361">
        <f>B27</f>
        <v>95.853333333333325</v>
      </c>
    </row>
    <row r="28" spans="1:40" x14ac:dyDescent="0.25">
      <c r="A28" s="337" t="s">
        <v>1721</v>
      </c>
      <c r="B28" s="362">
        <f>$C$47</f>
        <v>95.853333333333325</v>
      </c>
      <c r="C28" s="381">
        <f>B28</f>
        <v>95.853333333333325</v>
      </c>
    </row>
    <row r="29" spans="1:40" x14ac:dyDescent="0.25">
      <c r="A29" s="337" t="s">
        <v>1722</v>
      </c>
      <c r="B29" s="363">
        <f>ROUND($C$48,10)</f>
        <v>95.8533333333</v>
      </c>
      <c r="C29" s="364">
        <f>B29</f>
        <v>95.8533333333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>
        <f>IF(B30="","",B30*$B$6)</f>
        <v>8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2997.2</v>
      </c>
      <c r="C31" s="365">
        <f>B31</f>
        <v>2997.2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3048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>
        <f>$C$55</f>
        <v>3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>
        <f>IF(OR($B$3="",$B$6="",$C$57=""),"",ROUND($C$57/($B$3*$B$6),3))</f>
        <v>5.25</v>
      </c>
      <c r="C38" s="361">
        <f>$C$57</f>
        <v>21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>
        <f>IF(OR($B$3="",$B$6="",$C$58=""),"",ROUND($C$58/($B$3*$B$6),3))</f>
        <v>1</v>
      </c>
      <c r="C39" s="361">
        <f>$C$58</f>
        <v>4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>
        <f>IF(OR($B$3="",$B$6="",$C$61=""),"",ROUND($C$61/($B$3*$B$6),3))</f>
        <v>1</v>
      </c>
      <c r="C40" s="361">
        <f>$C$61</f>
        <v>4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95.853333333333325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95.853333333333325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2997.2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3048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>
        <f>MAX($B$6-1,0)</f>
        <v>3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2997.2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21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4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3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2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4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2026-04-19T22:06:05Z</dcterms:modified>
</cp:coreProperties>
</file>