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gramming\Git Projects\BeginnerLuft Zeiterfassung Teilnehmer\BL-Time-Tracking\resources\"/>
    </mc:Choice>
  </mc:AlternateContent>
  <workbookProtection workbookAlgorithmName="SHA-512" workbookHashValue="etjH3MxePX9J2nx0GpBlg3Whq/ua2fTNwR1CZ72aVpEf5IJdboSs9OwDWRBOk+H5rWtVcV4GywNPmGu5FQhpGg==" workbookSaltValue="4upT90mHSq9OHbjPltAHPA==" workbookSpinCount="100000" lockStructure="1"/>
  <bookViews>
    <workbookView xWindow="0" yWindow="0" windowWidth="23040" windowHeight="8745" activeTab="1"/>
  </bookViews>
  <sheets>
    <sheet name="Informationen" sheetId="2" r:id="rId1"/>
    <sheet name="Zeiterfassung" sheetId="1" r:id="rId2"/>
    <sheet name="Dropdown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E22" i="1"/>
  <c r="E21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3" i="1"/>
  <c r="E24" i="1"/>
  <c r="E25" i="1"/>
  <c r="E26" i="1"/>
  <c r="E27" i="1"/>
  <c r="E28" i="1"/>
  <c r="E2" i="1"/>
  <c r="A11" i="1" l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" i="1"/>
  <c r="A3" i="1" s="1"/>
  <c r="A4" i="1" s="1"/>
  <c r="A5" i="1" s="1"/>
  <c r="A6" i="1" s="1"/>
  <c r="A7" i="1" s="1"/>
  <c r="A8" i="1" s="1"/>
  <c r="A9" i="1" s="1"/>
  <c r="H2" i="1" l="1"/>
  <c r="H9" i="1"/>
  <c r="A10" i="1"/>
  <c r="H10" i="1" s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<sst xmlns="http://schemas.openxmlformats.org/spreadsheetml/2006/main" count="28" uniqueCount="23">
  <si>
    <t>Datum</t>
  </si>
  <si>
    <t>Von</t>
  </si>
  <si>
    <t>Bis</t>
  </si>
  <si>
    <t>UE</t>
  </si>
  <si>
    <t>Kommentar</t>
  </si>
  <si>
    <t>1 UE = 45min.</t>
  </si>
  <si>
    <t>1 Termin besteht immer aus 2 UE's = 1,5 Stunden</t>
  </si>
  <si>
    <t>Honorar für 1 UE =35€</t>
  </si>
  <si>
    <t>Anzahl vereinbarter Termine:</t>
  </si>
  <si>
    <t>Ansprechpartnerin bei BeginnerLuft</t>
  </si>
  <si>
    <t>Bitte vereinbart in der Woche 2 Termine mit eurem Beginner</t>
  </si>
  <si>
    <t xml:space="preserve">Anzahl der Termine wird von uns </t>
  </si>
  <si>
    <t>individuell eingetragen (max. 20 Termine über drei Monate verteilt)</t>
  </si>
  <si>
    <t>Lea oder Beata</t>
  </si>
  <si>
    <t>Ausfüllhilfen</t>
  </si>
  <si>
    <t>Infos zu Unterrichtseinheiten</t>
  </si>
  <si>
    <t>Freifeld Kommentar</t>
  </si>
  <si>
    <t>Kommentar bei Terminabsage</t>
  </si>
  <si>
    <t>Termin</t>
  </si>
  <si>
    <t>Ausfüllhinweise</t>
  </si>
  <si>
    <t>Verschoben: TN krank mit Attest</t>
  </si>
  <si>
    <t>Abgesagt: TN krank ohne Attest</t>
  </si>
  <si>
    <t>Verschoben: Coach 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</si>
</sst>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h:mm;@"/>
    <numFmt numFmtId="166" formatCode="0.0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/>
      <name val="DIN Condensed Bold"/>
    </font>
    <font>
      <sz val="12"/>
      <color theme="1"/>
      <name val="DIN-Light"/>
    </font>
    <font>
      <b/>
      <sz val="18"/>
      <color theme="1"/>
      <name val="DIN Condensed Bold"/>
    </font>
    <font>
      <sz val="18"/>
      <color theme="1"/>
      <name val="DIN Condensed Bold"/>
    </font>
    <font>
      <sz val="14"/>
      <color theme="1"/>
      <name val="Calibri"/>
      <family val="2"/>
      <scheme val="minor"/>
    </font>
    <font>
      <sz val="36"/>
      <color theme="1"/>
      <name val="DIN-Bold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4" borderId="3" xfId="0" applyFill="1" applyBorder="1"/>
    <xf numFmtId="0" fontId="0" fillId="4" borderId="5" xfId="0" applyFill="1" applyBorder="1"/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/>
    <xf numFmtId="0" fontId="5" fillId="4" borderId="6" xfId="0" applyFont="1" applyFill="1" applyBorder="1"/>
    <xf numFmtId="0" fontId="6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9" fillId="3" borderId="0" xfId="0" applyFont="1" applyFill="1"/>
    <xf numFmtId="165" fontId="2" fillId="0" borderId="0" xfId="0" applyNumberFormat="1" applyFont="1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165" fontId="0" fillId="0" borderId="0" xfId="0" applyNumberForma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 wrapText="1"/>
    </xf>
    <xf numFmtId="1" fontId="0" fillId="0" borderId="0" xfId="0" applyNumberFormat="1" applyFill="1" applyBorder="1" applyAlignment="1" applyProtection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Stand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color theme="0"/>
      </font>
    </dxf>
    <dxf>
      <font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FF00"/>
      </font>
    </dxf>
  </dxfs>
  <tableStyles count="2" defaultTableStyle="TableStyleMedium2" defaultPivotStyle="PivotStyleLight16">
    <tableStyle name="BeginnerLuft" pivot="0" count="1">
      <tableStyleElement type="headerRow" dxfId="13"/>
    </tableStyle>
    <tableStyle name="BeginnerLuft Tabelle" pivot="0" count="3">
      <tableStyleElement type="headerRow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1</xdr:row>
      <xdr:rowOff>114111</xdr:rowOff>
    </xdr:from>
    <xdr:to>
      <xdr:col>2</xdr:col>
      <xdr:colOff>2286000</xdr:colOff>
      <xdr:row>3</xdr:row>
      <xdr:rowOff>431799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409FB2F0-3306-2046-885B-CF85EFF4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241111"/>
          <a:ext cx="2222500" cy="11050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A1:H28" totalsRowShown="0" headerRowDxfId="9" dataDxfId="8">
  <autoFilter ref="A1:H28"/>
  <tableColumns count="8">
    <tableColumn id="1" name="Termin" dataDxfId="7">
      <calculatedColumnFormula>IF(Zeiterfassung!$B2="","",A1+1)</calculatedColumnFormula>
    </tableColumn>
    <tableColumn id="2" name="Datum" dataDxfId="6"/>
    <tableColumn id="3" name="Von" dataDxfId="5"/>
    <tableColumn id="4" name="Bis" dataDxfId="4"/>
    <tableColumn id="5" name="UE" dataDxfId="3">
      <calculatedColumnFormula>IF(OR(Zeiterfassung!$D2="",F2=Dropdown!$C$2,Zeiterfassung!F2=Dropdown!$C$3),"",(Zeiterfassung!$D2-Zeiterfassung!$C2)/3*4*24)</calculatedColumnFormula>
    </tableColumn>
    <tableColumn id="6" name="Kommentar bei Terminabsage" dataDxfId="2"/>
    <tableColumn id="7" name="Freifeld Kommentar" dataDxfId="1"/>
    <tableColumn id="8" name="Ausfüllhinweise" dataDxfId="0">
      <calculatedColumnFormula>IF(Zeiterfassung!$A2="","",IFERROR(IF(NOT(INT(Zeiterfassung!$E2)=Zeiterfassung!$E2),"Bitte Start- oder Endzeit so anpassen, dass sich ganzzahlige Unterichtseinheiten ergeben",""),""))</calculatedColumnFormula>
    </tableColumn>
  </tableColumns>
  <tableStyleInfo name="BeginnerLuft Tabell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I2" sqref="I2"/>
    </sheetView>
  </sheetViews>
  <sheetFormatPr baseColWidth="10" defaultColWidth="10.875" defaultRowHeight="15.75"/>
  <cols>
    <col min="1" max="1" width="3" style="3" customWidth="1"/>
    <col min="2" max="2" width="2.375" style="3" customWidth="1"/>
    <col min="3" max="3" width="59.125" style="3" customWidth="1"/>
    <col min="4" max="17" width="11" style="3" customWidth="1"/>
    <col min="18" max="16384" width="10.875" style="3"/>
  </cols>
  <sheetData>
    <row r="1" spans="2:14" ht="9.9499999999999993" customHeight="1" thickBot="1"/>
    <row r="2" spans="2:14" ht="30.95" customHeight="1">
      <c r="B2" s="35"/>
      <c r="C2" s="36"/>
    </row>
    <row r="3" spans="2:14" ht="30.95" customHeight="1">
      <c r="B3" s="37"/>
      <c r="C3" s="38"/>
    </row>
    <row r="4" spans="2:14" ht="42.95" customHeight="1" thickBot="1">
      <c r="B4" s="39"/>
      <c r="C4" s="40"/>
      <c r="E4" s="14"/>
      <c r="I4" s="4"/>
      <c r="J4" s="4"/>
      <c r="K4" s="4"/>
      <c r="L4" s="4"/>
      <c r="M4" s="4"/>
      <c r="N4" s="4"/>
    </row>
    <row r="5" spans="2:14" ht="15" customHeight="1">
      <c r="B5" s="7"/>
      <c r="C5" s="9"/>
      <c r="I5" s="4"/>
      <c r="J5" s="4"/>
      <c r="K5" s="4"/>
      <c r="L5" s="4"/>
      <c r="M5" s="4"/>
      <c r="N5" s="4"/>
    </row>
    <row r="6" spans="2:14" ht="20.100000000000001" customHeight="1">
      <c r="B6" s="7"/>
      <c r="C6" s="13" t="s">
        <v>14</v>
      </c>
      <c r="I6" s="4"/>
      <c r="J6" s="4"/>
      <c r="K6" s="4"/>
      <c r="L6" s="4"/>
      <c r="M6" s="4"/>
      <c r="N6" s="4"/>
    </row>
    <row r="7" spans="2:14">
      <c r="B7" s="7"/>
      <c r="C7" s="9"/>
    </row>
    <row r="8" spans="2:14" ht="23.25">
      <c r="B8" s="7"/>
      <c r="C8" s="12" t="s">
        <v>15</v>
      </c>
    </row>
    <row r="9" spans="2:14">
      <c r="B9" s="7"/>
      <c r="C9" s="9" t="s">
        <v>5</v>
      </c>
    </row>
    <row r="10" spans="2:14">
      <c r="B10" s="7"/>
      <c r="C10" s="9" t="s">
        <v>6</v>
      </c>
    </row>
    <row r="11" spans="2:14">
      <c r="B11" s="7"/>
      <c r="C11" s="9" t="s">
        <v>7</v>
      </c>
    </row>
    <row r="12" spans="2:14">
      <c r="B12" s="7"/>
      <c r="C12" s="10"/>
    </row>
    <row r="13" spans="2:14" ht="23.25">
      <c r="B13" s="7"/>
      <c r="C13" s="12" t="s">
        <v>8</v>
      </c>
    </row>
    <row r="14" spans="2:14">
      <c r="B14" s="7"/>
      <c r="C14" s="9" t="s">
        <v>10</v>
      </c>
    </row>
    <row r="15" spans="2:14">
      <c r="B15" s="7"/>
      <c r="C15" s="9" t="s">
        <v>11</v>
      </c>
    </row>
    <row r="16" spans="2:14">
      <c r="B16" s="7"/>
      <c r="C16" s="9" t="s">
        <v>12</v>
      </c>
    </row>
    <row r="17" spans="2:3">
      <c r="B17" s="7"/>
      <c r="C17" s="9"/>
    </row>
    <row r="18" spans="2:3" ht="23.25">
      <c r="B18" s="7"/>
      <c r="C18" s="12" t="s">
        <v>9</v>
      </c>
    </row>
    <row r="19" spans="2:3">
      <c r="B19" s="7"/>
      <c r="C19" s="9" t="s">
        <v>13</v>
      </c>
    </row>
    <row r="20" spans="2:3" ht="16.5" thickBot="1">
      <c r="B20" s="8"/>
      <c r="C20" s="11"/>
    </row>
    <row r="21" spans="2:3">
      <c r="C21" s="5"/>
    </row>
    <row r="22" spans="2:3">
      <c r="C22" s="6"/>
    </row>
    <row r="23" spans="2:3">
      <c r="C23" s="6"/>
    </row>
  </sheetData>
  <sheetProtection algorithmName="SHA-512" hashValue="fFquGGCE9JqHB1OqkzVkRptQcIn7nzp60DRyjWcpL9ge6q6gbNkNbZkXm8JaW7wofXNekHMqeLo2mv8AXEdh+g==" saltValue="B08uI8fnLAl5e2zM6Y6oRQ==" spinCount="100000" sheet="1" objects="1" scenarios="1" selectLockedCells="1" selectUnlockedCells="1"/>
  <mergeCells count="1">
    <mergeCell ref="B2:C4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85" zoomScaleNormal="85" workbookViewId="0">
      <pane ySplit="1" topLeftCell="A2" activePane="bottomLeft" state="frozen"/>
      <selection pane="bottomLeft" activeCell="G8" sqref="G8"/>
    </sheetView>
  </sheetViews>
  <sheetFormatPr baseColWidth="10" defaultColWidth="10.875" defaultRowHeight="15.75"/>
  <cols>
    <col min="1" max="1" width="9.75" style="21" customWidth="1"/>
    <col min="2" max="2" width="26.875" style="22" bestFit="1" customWidth="1"/>
    <col min="3" max="4" width="10.875" style="24"/>
    <col min="5" max="5" width="6.375" style="34" bestFit="1" customWidth="1"/>
    <col min="6" max="6" width="32.375" style="23" customWidth="1"/>
    <col min="7" max="7" width="41" style="23" customWidth="1"/>
    <col min="8" max="8" width="51.625" style="23" customWidth="1"/>
    <col min="9" max="16384" width="10.875" style="23"/>
  </cols>
  <sheetData>
    <row r="1" spans="1:8" s="31" customFormat="1" ht="18.75">
      <c r="A1" s="25" t="s">
        <v>18</v>
      </c>
      <c r="B1" s="26" t="s">
        <v>0</v>
      </c>
      <c r="C1" s="27" t="s">
        <v>1</v>
      </c>
      <c r="D1" s="27" t="s">
        <v>2</v>
      </c>
      <c r="E1" s="28" t="s">
        <v>3</v>
      </c>
      <c r="F1" s="29" t="s">
        <v>17</v>
      </c>
      <c r="G1" s="29" t="s">
        <v>16</v>
      </c>
      <c r="H1" s="30" t="s">
        <v>19</v>
      </c>
    </row>
    <row r="2" spans="1:8" ht="35.1" customHeight="1">
      <c r="A2" s="17">
        <f>IF(Zeiterfassung!$B2="","",1)</f>
        <v>1</v>
      </c>
      <c r="B2" s="18">
        <v>44512</v>
      </c>
      <c r="C2" s="19">
        <v>0.33333333333333331</v>
      </c>
      <c r="D2" s="19">
        <v>0.39583333333333331</v>
      </c>
      <c r="E2" s="32">
        <f>IF(OR(Zeiterfassung!$D2="",F2=Dropdown!$C$2,Zeiterfassung!F2=Dropdown!$C$3),"",(Zeiterfassung!$D2-Zeiterfassung!$C2)/3*4*24)</f>
        <v>2</v>
      </c>
      <c r="F2" s="16"/>
      <c r="G2" s="16"/>
      <c r="H2" s="33" t="str">
        <f>IF(Zeiterfassung!$A2="","",IFERROR(IF(NOT(INT(Zeiterfassung!$E2)=Zeiterfassung!$E2),"Bitte Start- oder Endzeit so anpassen, dass sich ganzzahlige Unterichtseinheiten ergeben",""),""))</f>
        <v/>
      </c>
    </row>
    <row r="3" spans="1:8" ht="35.1" customHeight="1">
      <c r="A3" s="17">
        <f>IF(Zeiterfassung!$B3="","",A2+1)</f>
        <v>2</v>
      </c>
      <c r="B3" s="18">
        <f>B2+5</f>
        <v>44517</v>
      </c>
      <c r="C3" s="19">
        <v>0.41666666666666669</v>
      </c>
      <c r="D3" s="19">
        <v>0.47916666666666669</v>
      </c>
      <c r="E3" s="32">
        <f>IF(OR(Zeiterfassung!$D3="",F3=Dropdown!$C$2,Zeiterfassung!F3=Dropdown!$C$3),"",(Zeiterfassung!$D3-Zeiterfassung!$C3)/3*4*24)</f>
        <v>2</v>
      </c>
      <c r="F3" s="16"/>
      <c r="G3" s="20"/>
      <c r="H3" s="33" t="str">
        <f>IF(Zeiterfassung!$A3="","",IFERROR(IF(NOT(INT(Zeiterfassung!$E3)=Zeiterfassung!$E3),"Bitte Start- oder Endzeit so anpassen, dass sich ganzzahlige Unterichtseinheiten ergeben",""),""))</f>
        <v/>
      </c>
    </row>
    <row r="4" spans="1:8" ht="35.1" customHeight="1">
      <c r="A4" s="17">
        <f>IF(Zeiterfassung!$B4="","",A3+1)</f>
        <v>3</v>
      </c>
      <c r="B4" s="18">
        <f>B3+5</f>
        <v>44522</v>
      </c>
      <c r="C4" s="19">
        <v>0.52083333333333337</v>
      </c>
      <c r="D4" s="19">
        <v>0.55208333333333337</v>
      </c>
      <c r="E4" s="32">
        <f>IF(OR(Zeiterfassung!$D4="",F4=Dropdown!$C$2,Zeiterfassung!F4=Dropdown!$C$3),"",(Zeiterfassung!$D4-Zeiterfassung!$C4)/3*4*24)</f>
        <v>1</v>
      </c>
      <c r="F4" s="16"/>
      <c r="G4" s="16"/>
      <c r="H4" s="33" t="str">
        <f>IF(Zeiterfassung!$A4="","",IFERROR(IF(NOT(INT(Zeiterfassung!$E4)=Zeiterfassung!$E4),"Bitte Start- oder Endzeit so anpassen, dass sich ganzzahlige Unterichtseinheiten ergeben",""),""))</f>
        <v/>
      </c>
    </row>
    <row r="5" spans="1:8" ht="35.1" customHeight="1">
      <c r="A5" s="17">
        <f>IF(Zeiterfassung!$B5="","",A4+1)</f>
        <v>4</v>
      </c>
      <c r="B5" s="18">
        <f>B4+5</f>
        <v>44527</v>
      </c>
      <c r="C5" s="19">
        <v>0.60416666666666663</v>
      </c>
      <c r="D5" s="19">
        <v>0.66666666666666663</v>
      </c>
      <c r="E5" s="32">
        <f>IF(OR(Zeiterfassung!$D5="",F5=Dropdown!$C$2,Zeiterfassung!F5=Dropdown!$C$3),"",(Zeiterfassung!$D5-Zeiterfassung!$C5)/3*4*24)</f>
        <v>2</v>
      </c>
      <c r="F5" s="16"/>
      <c r="G5" s="20"/>
      <c r="H5" s="33" t="str">
        <f>IF(Zeiterfassung!$A5="","",IFERROR(IF(NOT(INT(Zeiterfassung!$E5)=Zeiterfassung!$E5),"Bitte Start- oder Endzeit so anpassen, dass sich ganzzahlige Unterichtseinheiten ergeben",""),""))</f>
        <v/>
      </c>
    </row>
    <row r="6" spans="1:8" ht="35.1" customHeight="1">
      <c r="A6" s="17">
        <f>IF(Zeiterfassung!$B6="","",A5+1)</f>
        <v>5</v>
      </c>
      <c r="B6" s="18">
        <f>B5+5</f>
        <v>44532</v>
      </c>
      <c r="C6" s="19">
        <v>0.375</v>
      </c>
      <c r="D6" s="19">
        <v>0.46875</v>
      </c>
      <c r="E6" s="32">
        <f>IF(OR(Zeiterfassung!$D6="",F6=Dropdown!$C$2,Zeiterfassung!F6=Dropdown!$C$3),"",(Zeiterfassung!$D6-Zeiterfassung!$C6)/3*4*24)</f>
        <v>3</v>
      </c>
      <c r="F6" s="16"/>
      <c r="G6" s="16"/>
      <c r="H6" s="33" t="str">
        <f>IF(Zeiterfassung!$A6="","",IFERROR(IF(NOT(INT(Zeiterfassung!$E6)=Zeiterfassung!$E6),"Bitte Start- oder Endzeit so anpassen, dass sich ganzzahlige Unterichtseinheiten ergeben",""),""))</f>
        <v/>
      </c>
    </row>
    <row r="7" spans="1:8" ht="35.1" customHeight="1">
      <c r="A7" s="17">
        <f>IF(Zeiterfassung!$B7="","",A6+1)</f>
        <v>6</v>
      </c>
      <c r="B7" s="18">
        <f>B6+5</f>
        <v>44537</v>
      </c>
      <c r="C7" s="19">
        <v>0.5</v>
      </c>
      <c r="D7" s="19">
        <v>0.5625</v>
      </c>
      <c r="E7" s="32">
        <f>IF(OR(Zeiterfassung!$D7="",F7=Dropdown!$C$2,Zeiterfassung!F7=Dropdown!$C$3),"",(Zeiterfassung!$D7-Zeiterfassung!$C7)/3*4*24)</f>
        <v>2</v>
      </c>
      <c r="F7" s="16" t="s">
        <v>21</v>
      </c>
      <c r="G7" s="20"/>
      <c r="H7" s="33" t="str">
        <f>IF(Zeiterfassung!$A7="","",IFERROR(IF(NOT(INT(Zeiterfassung!$E7)=Zeiterfassung!$E7),"Bitte Start- oder Endzeit so anpassen, dass sich ganzzahlige Unterichtseinheiten ergeben",""),""))</f>
        <v/>
      </c>
    </row>
    <row r="8" spans="1:8" ht="35.1" customHeight="1">
      <c r="A8" s="17">
        <f>IF(Zeiterfassung!$B8="","",A7+1)</f>
        <v>7</v>
      </c>
      <c r="B8" s="18">
        <f>B7+5</f>
        <v>44542</v>
      </c>
      <c r="C8" s="19">
        <v>0.52083333333333337</v>
      </c>
      <c r="D8" s="19">
        <v>0.55208333333333337</v>
      </c>
      <c r="E8" s="32">
        <f>IF(OR(Zeiterfassung!$D8="",F8=Dropdown!$C$2,Zeiterfassung!F8=Dropdown!$C$3),"",(Zeiterfassung!$D8-Zeiterfassung!$C8)/3*4*24)</f>
        <v>1</v>
      </c>
      <c r="F8" s="16"/>
      <c r="G8" s="16"/>
      <c r="H8" s="33" t="str">
        <f>IF(Zeiterfassung!$A8="","",IFERROR(IF(NOT(INT(Zeiterfassung!$E8)=Zeiterfassung!$E8),"Bitte Start- oder Endzeit so anpassen, dass sich ganzzahlige Unterichtseinheiten ergeben",""),""))</f>
        <v/>
      </c>
    </row>
    <row r="9" spans="1:8" ht="35.1" customHeight="1">
      <c r="A9" s="17">
        <f>IF(Zeiterfassung!$B9="","",A8+1)</f>
        <v>8</v>
      </c>
      <c r="B9" s="18">
        <f>B8+5</f>
        <v>44547</v>
      </c>
      <c r="C9" s="19">
        <v>0.60416666666666663</v>
      </c>
      <c r="D9" s="19">
        <v>0.66666666666666663</v>
      </c>
      <c r="E9" s="32">
        <f>IF(OR(Zeiterfassung!$D9="",F9=Dropdown!$C$2,Zeiterfassung!F9=Dropdown!$C$3),"",(Zeiterfassung!$D9-Zeiterfassung!$C9)/3*4*24)</f>
        <v>2</v>
      </c>
      <c r="F9" s="16"/>
      <c r="G9" s="20"/>
      <c r="H9" s="33" t="str">
        <f>IF(Zeiterfassung!$A9="","",IFERROR(IF(NOT(INT(Zeiterfassung!$E9)=Zeiterfassung!$E9),"Bitte Start- oder Endzeit so anpassen, dass sich ganzzahlige Unterichtseinheiten ergeben",""),""))</f>
        <v/>
      </c>
    </row>
    <row r="10" spans="1:8" ht="35.1" customHeight="1">
      <c r="A10" s="17">
        <f>IF(Zeiterfassung!$B10="","",A9+1)</f>
        <v>9</v>
      </c>
      <c r="B10" s="18">
        <f>B9+5</f>
        <v>44552</v>
      </c>
      <c r="C10" s="19">
        <v>0.5</v>
      </c>
      <c r="D10" s="19">
        <v>0.5625</v>
      </c>
      <c r="E10" s="32">
        <f>IF(OR(Zeiterfassung!$D10="",F10=Dropdown!$C$2,Zeiterfassung!F10=Dropdown!$C$3),"",(Zeiterfassung!$D10-Zeiterfassung!$C10)/3*4*24)</f>
        <v>2</v>
      </c>
      <c r="F10" s="16"/>
      <c r="G10" s="16"/>
      <c r="H10" s="33" t="str">
        <f>IF(Zeiterfassung!$A10="","",IFERROR(IF(NOT(INT(Zeiterfassung!$E10)=Zeiterfassung!$E10),"Bitte Start- oder Endzeit so anpassen, dass sich ganzzahlige Unterichtseinheiten ergeben",""),""))</f>
        <v/>
      </c>
    </row>
    <row r="11" spans="1:8" ht="35.1" customHeight="1">
      <c r="A11" s="17">
        <f>IF(Zeiterfassung!$B11="","",A10+1)</f>
        <v>10</v>
      </c>
      <c r="B11" s="18">
        <f>B10+5</f>
        <v>44557</v>
      </c>
      <c r="C11" s="19">
        <v>0.52083333333333337</v>
      </c>
      <c r="D11" s="19">
        <v>0.55208333333333337</v>
      </c>
      <c r="E11" s="32">
        <f>IF(OR(Zeiterfassung!$D11="",F11=Dropdown!$C$2,Zeiterfassung!F11=Dropdown!$C$3),"",(Zeiterfassung!$D11-Zeiterfassung!$C11)/3*4*24)</f>
        <v>1</v>
      </c>
      <c r="F11" s="16"/>
      <c r="G11" s="20"/>
      <c r="H11" s="33" t="str">
        <f>IF(Zeiterfassung!$A11="","",IFERROR(IF(NOT(INT(Zeiterfassung!$E11)=Zeiterfassung!$E11),"Bitte Start- oder Endzeit so anpassen, dass sich ganzzahlige Unterichtseinheiten ergeben",""),""))</f>
        <v/>
      </c>
    </row>
    <row r="12" spans="1:8" ht="35.1" customHeight="1">
      <c r="A12" s="17">
        <f>IF(Zeiterfassung!$B12="","",A11+1)</f>
        <v>11</v>
      </c>
      <c r="B12" s="18">
        <f>B11+5</f>
        <v>44562</v>
      </c>
      <c r="C12" s="19">
        <v>0.52083333333333337</v>
      </c>
      <c r="D12" s="19">
        <v>0.55208333333333337</v>
      </c>
      <c r="E12" s="32" t="str">
        <f>IF(OR(Zeiterfassung!$D12="",F12=Dropdown!$C$2,Zeiterfassung!F12=Dropdown!$C$3),"",(Zeiterfassung!$D12-Zeiterfassung!$C12)/3*4*24)</f>
        <v/>
      </c>
      <c r="F12" s="16" t="s">
        <v>22</v>
      </c>
      <c r="G12" s="16"/>
      <c r="H12" s="33" t="str">
        <f>IF(Zeiterfassung!$A12="","",IFERROR(IF(NOT(INT(Zeiterfassung!$E12)=Zeiterfassung!$E12),"Bitte Start- oder Endzeit so anpassen, dass sich ganzzahlige Unterichtseinheiten ergeben",""),""))</f>
        <v/>
      </c>
    </row>
    <row r="13" spans="1:8" ht="35.1" customHeight="1">
      <c r="A13" s="17">
        <f>IF(Zeiterfassung!$B13="","",A12+1)</f>
        <v>12</v>
      </c>
      <c r="B13" s="18">
        <f>B12+5</f>
        <v>44567</v>
      </c>
      <c r="C13" s="19">
        <v>0.60416666666666663</v>
      </c>
      <c r="D13" s="19">
        <v>0.66666666666666663</v>
      </c>
      <c r="E13" s="32">
        <f>IF(OR(Zeiterfassung!$D13="",F13=Dropdown!$C$2,Zeiterfassung!F13=Dropdown!$C$3),"",(Zeiterfassung!$D13-Zeiterfassung!$C13)/3*4*24)</f>
        <v>2</v>
      </c>
      <c r="F13" s="16"/>
      <c r="G13" s="20"/>
      <c r="H13" s="33" t="str">
        <f>IF(Zeiterfassung!$A13="","",IFERROR(IF(NOT(INT(Zeiterfassung!$E13)=Zeiterfassung!$E13),"Bitte Start- oder Endzeit so anpassen, dass sich ganzzahlige Unterichtseinheiten ergeben",""),""))</f>
        <v/>
      </c>
    </row>
    <row r="14" spans="1:8" ht="35.1" customHeight="1">
      <c r="A14" s="17">
        <f>IF(Zeiterfassung!$B14="","",A13+1)</f>
        <v>13</v>
      </c>
      <c r="B14" s="18">
        <f>B13+5</f>
        <v>44572</v>
      </c>
      <c r="C14" s="19">
        <v>0.52083333333333337</v>
      </c>
      <c r="D14" s="19">
        <v>0.55208333333333337</v>
      </c>
      <c r="E14" s="32">
        <f>IF(OR(Zeiterfassung!$D14="",F14=Dropdown!$C$2,Zeiterfassung!F14=Dropdown!$C$3),"",(Zeiterfassung!$D14-Zeiterfassung!$C14)/3*4*24)</f>
        <v>1</v>
      </c>
      <c r="F14" s="16"/>
      <c r="G14" s="16"/>
      <c r="H14" s="33" t="str">
        <f>IF(Zeiterfassung!$A14="","",IFERROR(IF(NOT(INT(Zeiterfassung!$E14)=Zeiterfassung!$E14),"Bitte Start- oder Endzeit so anpassen, dass sich ganzzahlige Unterichtseinheiten ergeben",""),""))</f>
        <v/>
      </c>
    </row>
    <row r="15" spans="1:8" ht="35.1" customHeight="1">
      <c r="A15" s="17">
        <f>IF(Zeiterfassung!$B15="","",A14+1)</f>
        <v>14</v>
      </c>
      <c r="B15" s="18">
        <f>B14+5</f>
        <v>44577</v>
      </c>
      <c r="C15" s="19">
        <v>0.60416666666666663</v>
      </c>
      <c r="D15" s="19">
        <v>0.66666666666666663</v>
      </c>
      <c r="E15" s="32">
        <f>IF(OR(Zeiterfassung!$D15="",F15=Dropdown!$C$2,Zeiterfassung!F15=Dropdown!$C$3),"",(Zeiterfassung!$D15-Zeiterfassung!$C15)/3*4*24)</f>
        <v>2</v>
      </c>
      <c r="F15" s="16"/>
      <c r="G15" s="20"/>
      <c r="H15" s="33" t="str">
        <f>IF(Zeiterfassung!$A15="","",IFERROR(IF(NOT(INT(Zeiterfassung!$E15)=Zeiterfassung!$E15),"Bitte Start- oder Endzeit so anpassen, dass sich ganzzahlige Unterichtseinheiten ergeben",""),""))</f>
        <v/>
      </c>
    </row>
    <row r="16" spans="1:8" ht="35.1" customHeight="1">
      <c r="A16" s="17">
        <f>IF(Zeiterfassung!$B16="","",A15+1)</f>
        <v>15</v>
      </c>
      <c r="B16" s="18">
        <f>B15+5</f>
        <v>44582</v>
      </c>
      <c r="C16" s="19">
        <v>0.5</v>
      </c>
      <c r="D16" s="19">
        <v>0.5625</v>
      </c>
      <c r="E16" s="32">
        <f>IF(OR(Zeiterfassung!$D16="",F16=Dropdown!$C$2,Zeiterfassung!F16=Dropdown!$C$3),"",(Zeiterfassung!$D16-Zeiterfassung!$C16)/3*4*24)</f>
        <v>2</v>
      </c>
      <c r="F16" s="16"/>
      <c r="G16" s="16"/>
      <c r="H16" s="33" t="str">
        <f>IF(Zeiterfassung!$A16="","",IFERROR(IF(NOT(INT(Zeiterfassung!$E16)=Zeiterfassung!$E16),"Bitte Start- oder Endzeit so anpassen, dass sich ganzzahlige Unterichtseinheiten ergeben",""),""))</f>
        <v/>
      </c>
    </row>
    <row r="17" spans="1:8" ht="35.1" customHeight="1">
      <c r="A17" s="17">
        <f>IF(Zeiterfassung!$B17="","",A16+1)</f>
        <v>16</v>
      </c>
      <c r="B17" s="18">
        <f>B16+5</f>
        <v>44587</v>
      </c>
      <c r="C17" s="19">
        <v>0.41666666666666669</v>
      </c>
      <c r="D17" s="19">
        <v>0.47916666666666669</v>
      </c>
      <c r="E17" s="32">
        <f>IF(OR(Zeiterfassung!$D17="",F17=Dropdown!$C$2,Zeiterfassung!F17=Dropdown!$C$3),"",(Zeiterfassung!$D17-Zeiterfassung!$C17)/3*4*24)</f>
        <v>2</v>
      </c>
      <c r="F17" s="16"/>
      <c r="G17" s="20"/>
      <c r="H17" s="33" t="str">
        <f>IF(Zeiterfassung!$A17="","",IFERROR(IF(NOT(INT(Zeiterfassung!$E17)=Zeiterfassung!$E17),"Bitte Start- oder Endzeit so anpassen, dass sich ganzzahlige Unterichtseinheiten ergeben",""),""))</f>
        <v/>
      </c>
    </row>
    <row r="18" spans="1:8" ht="35.1" customHeight="1">
      <c r="A18" s="17">
        <f>IF(Zeiterfassung!$B18="","",A17+1)</f>
        <v>17</v>
      </c>
      <c r="B18" s="18">
        <f>B17+5</f>
        <v>44592</v>
      </c>
      <c r="C18" s="19">
        <v>0.52083333333333337</v>
      </c>
      <c r="D18" s="19">
        <v>0.55208333333333337</v>
      </c>
      <c r="E18" s="32" t="str">
        <f>IF(OR(Zeiterfassung!$D18="",F18=Dropdown!$C$2,Zeiterfassung!F18=Dropdown!$C$3),"",(Zeiterfassung!$D18-Zeiterfassung!$C18)/3*4*24)</f>
        <v/>
      </c>
      <c r="F18" s="16" t="s">
        <v>20</v>
      </c>
      <c r="G18" s="16"/>
      <c r="H18" s="33" t="str">
        <f>IF(Zeiterfassung!$A18="","",IFERROR(IF(NOT(INT(Zeiterfassung!$E18)=Zeiterfassung!$E18),"Bitte Start- oder Endzeit so anpassen, dass sich ganzzahlige Unterichtseinheiten ergeben",""),""))</f>
        <v/>
      </c>
    </row>
    <row r="19" spans="1:8" ht="35.1" customHeight="1">
      <c r="A19" s="17">
        <f>IF(Zeiterfassung!$B19="","",A18+1)</f>
        <v>18</v>
      </c>
      <c r="B19" s="18">
        <f>B18+5</f>
        <v>44597</v>
      </c>
      <c r="C19" s="19">
        <v>0.60416666666666663</v>
      </c>
      <c r="D19" s="19">
        <v>0.69791666666666663</v>
      </c>
      <c r="E19" s="32">
        <f>IF(OR(Zeiterfassung!$D19="",F19=Dropdown!$C$2,Zeiterfassung!F19=Dropdown!$C$3),"",(Zeiterfassung!$D19-Zeiterfassung!$C19)/3*4*24)</f>
        <v>3</v>
      </c>
      <c r="F19" s="16"/>
      <c r="G19" s="20"/>
      <c r="H19" s="33" t="str">
        <f>IF(Zeiterfassung!$A19="","",IFERROR(IF(NOT(INT(Zeiterfassung!$E19)=Zeiterfassung!$E19),"Bitte Start- oder Endzeit so anpassen, dass sich ganzzahlige Unterichtseinheiten ergeben",""),""))</f>
        <v/>
      </c>
    </row>
    <row r="20" spans="1:8" ht="35.1" customHeight="1">
      <c r="A20" s="17">
        <f>IF(Zeiterfassung!$B20="","",A19+1)</f>
        <v>19</v>
      </c>
      <c r="B20" s="18">
        <f>B19+5</f>
        <v>44602</v>
      </c>
      <c r="C20" s="19">
        <v>0.375</v>
      </c>
      <c r="D20" s="19">
        <v>0.46875</v>
      </c>
      <c r="E20" s="32">
        <f>IF(OR(Zeiterfassung!$D20="",F20=Dropdown!$C$2,Zeiterfassung!F20=Dropdown!$C$3),"",(Zeiterfassung!$D20-Zeiterfassung!$C20)/3*4*24)</f>
        <v>3</v>
      </c>
      <c r="F20" s="16"/>
      <c r="G20" s="16"/>
      <c r="H20" s="33" t="str">
        <f>IF(Zeiterfassung!$A20="","",IFERROR(IF(NOT(INT(Zeiterfassung!$E20)=Zeiterfassung!$E20),"Bitte Start- oder Endzeit so anpassen, dass sich ganzzahlige Unterichtseinheiten ergeben",""),""))</f>
        <v/>
      </c>
    </row>
    <row r="21" spans="1:8" ht="35.1" customHeight="1">
      <c r="A21" s="17">
        <f>IF(Zeiterfassung!$B21="","",A20+1)</f>
        <v>20</v>
      </c>
      <c r="B21" s="18">
        <f>B20+5</f>
        <v>44607</v>
      </c>
      <c r="C21" s="19">
        <v>0.5</v>
      </c>
      <c r="D21" s="19">
        <v>0.5625</v>
      </c>
      <c r="E21" s="32">
        <f>IF(OR(Zeiterfassung!$D21="",F21=Dropdown!$C$2,Zeiterfassung!F21=Dropdown!$C$3),"",(Zeiterfassung!$D21-Zeiterfassung!$C21)/3*4*24)</f>
        <v>2</v>
      </c>
      <c r="F21" s="16"/>
      <c r="G21" s="20"/>
      <c r="H21" s="33" t="str">
        <f>IF(Zeiterfassung!$A21="","",IFERROR(IF(NOT(INT(Zeiterfassung!$E21)=Zeiterfassung!$E21),"Bitte Start- oder Endzeit so anpassen, dass sich ganzzahlige Unterichtseinheiten ergeben",""),""))</f>
        <v/>
      </c>
    </row>
    <row r="22" spans="1:8" ht="35.1" customHeight="1">
      <c r="A22" s="17">
        <f>IF(Zeiterfassung!$B22="","",A21+1)</f>
        <v>21</v>
      </c>
      <c r="B22" s="18">
        <f>B21+5</f>
        <v>44612</v>
      </c>
      <c r="C22" s="19">
        <v>0.52083333333333337</v>
      </c>
      <c r="D22" s="19">
        <v>0.55208333333333337</v>
      </c>
      <c r="E22" s="32">
        <f>IF(OR(Zeiterfassung!$D22="",F22=Dropdown!$C$2,Zeiterfassung!F22=Dropdown!$C$3),"",(Zeiterfassung!$D22-Zeiterfassung!$C22)/3*4*24)</f>
        <v>1</v>
      </c>
      <c r="F22" s="16"/>
      <c r="G22" s="16"/>
      <c r="H22" s="33" t="str">
        <f>IF(Zeiterfassung!$A22="","",IFERROR(IF(NOT(INT(Zeiterfassung!$E22)=Zeiterfassung!$E22),"Bitte Start- oder Endzeit so anpassen, dass sich ganzzahlige Unterichtseinheiten ergeben",""),""))</f>
        <v/>
      </c>
    </row>
    <row r="23" spans="1:8" ht="35.1" customHeight="1">
      <c r="A23" s="17">
        <f>IF(Zeiterfassung!$B23="","",A22+1)</f>
        <v>22</v>
      </c>
      <c r="B23" s="18">
        <f>B22+5</f>
        <v>44617</v>
      </c>
      <c r="C23" s="19">
        <v>0.41666666666666669</v>
      </c>
      <c r="D23" s="19">
        <v>0.51041666666666663</v>
      </c>
      <c r="E23" s="32">
        <f>IF(OR(Zeiterfassung!$D23="",F23=Dropdown!$C$2,Zeiterfassung!F23=Dropdown!$C$3),"",(Zeiterfassung!$D23-Zeiterfassung!$C23)/3*4*24)</f>
        <v>2.9999999999999982</v>
      </c>
      <c r="F23" s="16"/>
      <c r="G23" s="20"/>
      <c r="H23" s="33" t="str">
        <f>IF(Zeiterfassung!$A23="","",IFERROR(IF(NOT(INT(Zeiterfassung!$E23)=Zeiterfassung!$E23),"Bitte Start- oder Endzeit so anpassen, dass sich ganzzahlige Unterichtseinheiten ergeben",""),""))</f>
        <v/>
      </c>
    </row>
    <row r="24" spans="1:8" ht="35.1" customHeight="1">
      <c r="A24" s="17">
        <f>IF(Zeiterfassung!$B24="","",A23+1)</f>
        <v>23</v>
      </c>
      <c r="B24" s="18">
        <f>B23+5</f>
        <v>44622</v>
      </c>
      <c r="C24" s="19">
        <v>0.52083333333333337</v>
      </c>
      <c r="D24" s="19">
        <v>0.55208333333333337</v>
      </c>
      <c r="E24" s="32">
        <f>IF(OR(Zeiterfassung!$D24="",F24=Dropdown!$C$2,Zeiterfassung!F24=Dropdown!$C$3),"",(Zeiterfassung!$D24-Zeiterfassung!$C24)/3*4*24)</f>
        <v>1</v>
      </c>
      <c r="F24" s="16"/>
      <c r="G24" s="16"/>
      <c r="H24" s="33" t="str">
        <f>IF(Zeiterfassung!$A24="","",IFERROR(IF(NOT(INT(Zeiterfassung!$E24)=Zeiterfassung!$E24),"Bitte Start- oder Endzeit so anpassen, dass sich ganzzahlige Unterichtseinheiten ergeben",""),""))</f>
        <v/>
      </c>
    </row>
    <row r="25" spans="1:8" ht="35.1" customHeight="1">
      <c r="A25" s="17">
        <f>IF(Zeiterfassung!$B25="","",A24+1)</f>
        <v>24</v>
      </c>
      <c r="B25" s="18">
        <f>B24+5</f>
        <v>44627</v>
      </c>
      <c r="C25" s="19">
        <v>0.60416666666666663</v>
      </c>
      <c r="D25" s="19">
        <v>0.66666666666666663</v>
      </c>
      <c r="E25" s="32">
        <f>IF(OR(Zeiterfassung!$D25="",F25=Dropdown!$C$2,Zeiterfassung!F25=Dropdown!$C$3),"",(Zeiterfassung!$D25-Zeiterfassung!$C25)/3*4*24)</f>
        <v>2</v>
      </c>
      <c r="F25" s="16"/>
      <c r="G25" s="20"/>
      <c r="H25" s="33" t="str">
        <f>IF(Zeiterfassung!$A25="","",IFERROR(IF(NOT(INT(Zeiterfassung!$E25)=Zeiterfassung!$E25),"Bitte Start- oder Endzeit so anpassen, dass sich ganzzahlige Unterichtseinheiten ergeben",""),""))</f>
        <v/>
      </c>
    </row>
    <row r="26" spans="1:8" ht="35.1" customHeight="1">
      <c r="A26" s="17">
        <f>IF(Zeiterfassung!$B26="","",A25+1)</f>
        <v>25</v>
      </c>
      <c r="B26" s="18">
        <f>B25+5</f>
        <v>44632</v>
      </c>
      <c r="C26" s="19">
        <v>0.66666666666666663</v>
      </c>
      <c r="D26" s="19">
        <v>0.72916666666666663</v>
      </c>
      <c r="E26" s="32">
        <f>IF(OR(Zeiterfassung!$D26="",F26=Dropdown!$C$2,Zeiterfassung!F26=Dropdown!$C$3),"",(Zeiterfassung!$D26-Zeiterfassung!$C26)/3*4*24)</f>
        <v>2</v>
      </c>
      <c r="F26" s="16"/>
      <c r="G26" s="16"/>
      <c r="H26" s="33" t="str">
        <f>IF(Zeiterfassung!$A26="","",IFERROR(IF(NOT(INT(Zeiterfassung!$E26)=Zeiterfassung!$E26),"Bitte Start- oder Endzeit so anpassen, dass sich ganzzahlige Unterichtseinheiten ergeben",""),""))</f>
        <v/>
      </c>
    </row>
    <row r="27" spans="1:8" ht="35.1" customHeight="1">
      <c r="A27" s="17">
        <f>IF(Zeiterfassung!$B27="","",A26+1)</f>
        <v>26</v>
      </c>
      <c r="B27" s="18">
        <f>B26+5</f>
        <v>44637</v>
      </c>
      <c r="C27" s="19">
        <v>0.33333333333333331</v>
      </c>
      <c r="D27" s="19">
        <v>0.42708333333333331</v>
      </c>
      <c r="E27" s="32">
        <f>IF(OR(Zeiterfassung!$D27="",F27=Dropdown!$C$2,Zeiterfassung!F27=Dropdown!$C$3),"",(Zeiterfassung!$D27-Zeiterfassung!$C27)/3*4*24)</f>
        <v>3</v>
      </c>
      <c r="F27" s="16"/>
      <c r="G27" s="20"/>
      <c r="H27" s="33" t="str">
        <f>IF(Zeiterfassung!$A27="","",IFERROR(IF(NOT(INT(Zeiterfassung!$E27)=Zeiterfassung!$E27),"Bitte Start- oder Endzeit so anpassen, dass sich ganzzahlige Unterichtseinheiten ergeben",""),""))</f>
        <v/>
      </c>
    </row>
    <row r="28" spans="1:8" ht="35.1" customHeight="1">
      <c r="A28" s="17">
        <f>IF(Zeiterfassung!$B28="","",A27+1)</f>
        <v>27</v>
      </c>
      <c r="B28" s="18">
        <f>B27+5</f>
        <v>44642</v>
      </c>
      <c r="C28" s="19">
        <v>0.36458333333333331</v>
      </c>
      <c r="D28" s="19">
        <v>0.39583333333333331</v>
      </c>
      <c r="E28" s="32">
        <f>IF(OR(Zeiterfassung!$D28="",F28=Dropdown!$C$2,Zeiterfassung!F28=Dropdown!$C$3),"",(Zeiterfassung!$D28-Zeiterfassung!$C28)/3*4*24)</f>
        <v>1</v>
      </c>
      <c r="F28" s="16"/>
      <c r="G28" s="16"/>
      <c r="H28" s="33" t="str">
        <f>IF(Zeiterfassung!$A28="","",IFERROR(IF(NOT(INT(Zeiterfassung!$E28)=Zeiterfassung!$E28),"Bitte Start- oder Endzeit so anpassen, dass sich ganzzahlige Unterichtseinheiten ergeben",""),""))</f>
        <v/>
      </c>
    </row>
  </sheetData>
  <sheetProtection algorithmName="SHA-512" hashValue="2gsLlIW5nJCdylDIrBYUUhWjeaQnMGCb6p1nFr6S8jA6esHPAwIJ5hoWpIdpB13VbMZ8dqL7G1tV7hiQ2US5dQ==" saltValue="439Hbjp7mnDOgZAxrfhkyQ==" spinCount="100000" sheet="1" objects="1" scenarios="1"/>
  <dataValidations count="1">
    <dataValidation type="date" allowBlank="1" showInputMessage="1" showErrorMessage="1" errorTitle="Fehler bei Datumseingabe" error="Für die Zeiterfassung bitte ein Datum im Format tt.mm.jjjj eingeben." promptTitle="Datumseingabe" prompt="Bitte ein Datum im Format tt.mm.jjjj eingeben." sqref="B2:B28">
      <formula1>44197</formula1>
      <formula2>44926</formula2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Dropdown!$A$2:$A$53</xm:f>
          </x14:formula1>
          <xm:sqref>C2:C28</xm:sqref>
        </x14:dataValidation>
        <x14:dataValidation type="list" allowBlank="1" showInputMessage="1" showErrorMessage="1">
          <x14:formula1>
            <xm:f>Dropdown!$B$2:$B$53</xm:f>
          </x14:formula1>
          <xm:sqref>D2:D28</xm:sqref>
        </x14:dataValidation>
        <x14:dataValidation type="list" allowBlank="1" showInputMessage="1" showErrorMessage="1" errorTitle="Kommentar bei Terminabsage" error="Bitte nur aus Dropdown auswählen!" promptTitle="Kommentar bei Terminabsage" prompt="Bitte Grund für die Terminabsage angeben">
          <x14:formula1>
            <xm:f>Dropdown!$C$2:$C$4</xm:f>
          </x14:formula1>
          <xm:sqref>F2:F28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GridLines="0" workbookViewId="0">
      <selection activeCell="C2" sqref="C2"/>
    </sheetView>
  </sheetViews>
  <sheetFormatPr baseColWidth="10" defaultRowHeight="15.75"/>
  <cols>
    <col min="1" max="2" width="10.875" style="2"/>
    <col min="3" max="3" width="42.375" bestFit="1" customWidth="1"/>
  </cols>
  <sheetData>
    <row r="1" spans="1:3">
      <c r="A1" s="15" t="s">
        <v>1</v>
      </c>
      <c r="B1" s="15" t="s">
        <v>2</v>
      </c>
      <c r="C1" s="1" t="s">
        <v>4</v>
      </c>
    </row>
    <row r="2" spans="1:3">
      <c r="A2" s="2">
        <v>0.29166666666666669</v>
      </c>
      <c r="B2" s="2">
        <v>0.29166666666666669</v>
      </c>
      <c r="C2" t="s">
        <v>22</v>
      </c>
    </row>
    <row r="3" spans="1:3">
      <c r="A3" s="2">
        <v>0.30208333333333331</v>
      </c>
      <c r="B3" s="2">
        <v>0.30208333333333331</v>
      </c>
      <c r="C3" t="s">
        <v>20</v>
      </c>
    </row>
    <row r="4" spans="1:3">
      <c r="A4" s="2">
        <v>0.3125</v>
      </c>
      <c r="B4" s="2">
        <v>0.3125</v>
      </c>
      <c r="C4" t="s">
        <v>21</v>
      </c>
    </row>
    <row r="5" spans="1:3">
      <c r="A5" s="2">
        <v>0.32291666666666669</v>
      </c>
      <c r="B5" s="2">
        <v>0.32291666666666669</v>
      </c>
    </row>
    <row r="6" spans="1:3">
      <c r="A6" s="2">
        <v>0.33333333333333331</v>
      </c>
      <c r="B6" s="2">
        <v>0.33333333333333331</v>
      </c>
    </row>
    <row r="7" spans="1:3">
      <c r="A7" s="2">
        <v>0.34375</v>
      </c>
      <c r="B7" s="2">
        <v>0.34375</v>
      </c>
    </row>
    <row r="8" spans="1:3">
      <c r="A8" s="2">
        <v>0.35416666666666669</v>
      </c>
      <c r="B8" s="2">
        <v>0.35416666666666669</v>
      </c>
    </row>
    <row r="9" spans="1:3">
      <c r="A9" s="2">
        <v>0.36458333333333331</v>
      </c>
      <c r="B9" s="2">
        <v>0.36458333333333331</v>
      </c>
    </row>
    <row r="10" spans="1:3">
      <c r="A10" s="2">
        <v>0.375</v>
      </c>
      <c r="B10" s="2">
        <v>0.375</v>
      </c>
    </row>
    <row r="11" spans="1:3">
      <c r="A11" s="2">
        <v>0.38541666666666669</v>
      </c>
      <c r="B11" s="2">
        <v>0.38541666666666669</v>
      </c>
    </row>
    <row r="12" spans="1:3">
      <c r="A12" s="2">
        <v>0.39583333333333331</v>
      </c>
      <c r="B12" s="2">
        <v>0.39583333333333331</v>
      </c>
    </row>
    <row r="13" spans="1:3">
      <c r="A13" s="2">
        <v>0.40625</v>
      </c>
      <c r="B13" s="2">
        <v>0.40625</v>
      </c>
    </row>
    <row r="14" spans="1:3">
      <c r="A14" s="2">
        <v>0.41666666666666669</v>
      </c>
      <c r="B14" s="2">
        <v>0.41666666666666669</v>
      </c>
    </row>
    <row r="15" spans="1:3">
      <c r="A15" s="2">
        <v>0.42708333333333331</v>
      </c>
      <c r="B15" s="2">
        <v>0.42708333333333331</v>
      </c>
    </row>
    <row r="16" spans="1:3">
      <c r="A16" s="2">
        <v>0.4375</v>
      </c>
      <c r="B16" s="2">
        <v>0.4375</v>
      </c>
    </row>
    <row r="17" spans="1:2">
      <c r="A17" s="2">
        <v>0.44791666666666669</v>
      </c>
      <c r="B17" s="2">
        <v>0.44791666666666669</v>
      </c>
    </row>
    <row r="18" spans="1:2">
      <c r="A18" s="2">
        <v>0.45833333333333331</v>
      </c>
      <c r="B18" s="2">
        <v>0.45833333333333331</v>
      </c>
    </row>
    <row r="19" spans="1:2">
      <c r="A19" s="2">
        <v>0.46875</v>
      </c>
      <c r="B19" s="2">
        <v>0.46875</v>
      </c>
    </row>
    <row r="20" spans="1:2">
      <c r="A20" s="2">
        <v>0.47916666666666669</v>
      </c>
      <c r="B20" s="2">
        <v>0.47916666666666669</v>
      </c>
    </row>
    <row r="21" spans="1:2">
      <c r="A21" s="2">
        <v>0.48958333333333331</v>
      </c>
      <c r="B21" s="2">
        <v>0.48958333333333331</v>
      </c>
    </row>
    <row r="22" spans="1:2">
      <c r="A22" s="2">
        <v>0.5</v>
      </c>
      <c r="B22" s="2">
        <v>0.5</v>
      </c>
    </row>
    <row r="23" spans="1:2">
      <c r="A23" s="2">
        <v>0.51041666666666663</v>
      </c>
      <c r="B23" s="2">
        <v>0.51041666666666663</v>
      </c>
    </row>
    <row r="24" spans="1:2">
      <c r="A24" s="2">
        <v>0.52083333333333337</v>
      </c>
      <c r="B24" s="2">
        <v>0.52083333333333337</v>
      </c>
    </row>
    <row r="25" spans="1:2">
      <c r="A25" s="2">
        <v>0.53125</v>
      </c>
      <c r="B25" s="2">
        <v>0.53125</v>
      </c>
    </row>
    <row r="26" spans="1:2">
      <c r="A26" s="2">
        <v>0.54166666666666663</v>
      </c>
      <c r="B26" s="2">
        <v>0.54166666666666663</v>
      </c>
    </row>
    <row r="27" spans="1:2">
      <c r="A27" s="2">
        <v>0.55208333333333337</v>
      </c>
      <c r="B27" s="2">
        <v>0.55208333333333337</v>
      </c>
    </row>
    <row r="28" spans="1:2">
      <c r="A28" s="2">
        <v>0.5625</v>
      </c>
      <c r="B28" s="2">
        <v>0.5625</v>
      </c>
    </row>
    <row r="29" spans="1:2">
      <c r="A29" s="2">
        <v>0.57291666666666663</v>
      </c>
      <c r="B29" s="2">
        <v>0.57291666666666663</v>
      </c>
    </row>
    <row r="30" spans="1:2">
      <c r="A30" s="2">
        <v>0.58333333333333337</v>
      </c>
      <c r="B30" s="2">
        <v>0.58333333333333337</v>
      </c>
    </row>
    <row r="31" spans="1:2">
      <c r="A31" s="2">
        <v>0.59375</v>
      </c>
      <c r="B31" s="2">
        <v>0.59375</v>
      </c>
    </row>
    <row r="32" spans="1:2">
      <c r="A32" s="2">
        <v>0.60416666666666663</v>
      </c>
      <c r="B32" s="2">
        <v>0.60416666666666663</v>
      </c>
    </row>
    <row r="33" spans="1:2">
      <c r="A33" s="2">
        <v>0.61458333333333337</v>
      </c>
      <c r="B33" s="2">
        <v>0.61458333333333337</v>
      </c>
    </row>
    <row r="34" spans="1:2">
      <c r="A34" s="2">
        <v>0.625</v>
      </c>
      <c r="B34" s="2">
        <v>0.625</v>
      </c>
    </row>
    <row r="35" spans="1:2">
      <c r="A35" s="2">
        <v>0.63541666666666663</v>
      </c>
      <c r="B35" s="2">
        <v>0.63541666666666663</v>
      </c>
    </row>
    <row r="36" spans="1:2">
      <c r="A36" s="2">
        <v>0.64583333333333337</v>
      </c>
      <c r="B36" s="2">
        <v>0.64583333333333337</v>
      </c>
    </row>
    <row r="37" spans="1:2">
      <c r="A37" s="2">
        <v>0.65625</v>
      </c>
      <c r="B37" s="2">
        <v>0.65625</v>
      </c>
    </row>
    <row r="38" spans="1:2">
      <c r="A38" s="2">
        <v>0.66666666666666663</v>
      </c>
      <c r="B38" s="2">
        <v>0.66666666666666663</v>
      </c>
    </row>
    <row r="39" spans="1:2">
      <c r="A39" s="2">
        <v>0.67708333333333337</v>
      </c>
      <c r="B39" s="2">
        <v>0.67708333333333337</v>
      </c>
    </row>
    <row r="40" spans="1:2">
      <c r="A40" s="2">
        <v>0.6875</v>
      </c>
      <c r="B40" s="2">
        <v>0.6875</v>
      </c>
    </row>
    <row r="41" spans="1:2">
      <c r="A41" s="2">
        <v>0.69791666666666663</v>
      </c>
      <c r="B41" s="2">
        <v>0.69791666666666663</v>
      </c>
    </row>
    <row r="42" spans="1:2">
      <c r="A42" s="2">
        <v>0.70833333333333337</v>
      </c>
      <c r="B42" s="2">
        <v>0.70833333333333337</v>
      </c>
    </row>
    <row r="43" spans="1:2">
      <c r="A43" s="2">
        <v>0.71875</v>
      </c>
      <c r="B43" s="2">
        <v>0.71875</v>
      </c>
    </row>
    <row r="44" spans="1:2">
      <c r="A44" s="2">
        <v>0.72916666666666663</v>
      </c>
      <c r="B44" s="2">
        <v>0.72916666666666663</v>
      </c>
    </row>
    <row r="45" spans="1:2">
      <c r="A45" s="2">
        <v>0.73958333333333337</v>
      </c>
      <c r="B45" s="2">
        <v>0.73958333333333337</v>
      </c>
    </row>
    <row r="46" spans="1:2">
      <c r="A46" s="2">
        <v>0.75</v>
      </c>
      <c r="B46" s="2">
        <v>0.75</v>
      </c>
    </row>
    <row r="47" spans="1:2">
      <c r="A47" s="2">
        <v>0.76041666666666663</v>
      </c>
      <c r="B47" s="2">
        <v>0.76041666666666663</v>
      </c>
    </row>
    <row r="48" spans="1:2">
      <c r="A48" s="2">
        <v>0.77083333333333337</v>
      </c>
      <c r="B48" s="2">
        <v>0.77083333333333337</v>
      </c>
    </row>
    <row r="49" spans="1:2">
      <c r="A49" s="2">
        <v>0.78125</v>
      </c>
      <c r="B49" s="2">
        <v>0.78125</v>
      </c>
    </row>
    <row r="50" spans="1:2">
      <c r="A50" s="2">
        <v>0.79166666666666663</v>
      </c>
      <c r="B50" s="2">
        <v>0.79166666666666663</v>
      </c>
    </row>
    <row r="51" spans="1:2">
      <c r="A51" s="2">
        <v>0.80208333333333337</v>
      </c>
      <c r="B51" s="2">
        <v>0.80208333333333337</v>
      </c>
    </row>
    <row r="52" spans="1:2">
      <c r="A52" s="2">
        <v>0.8125</v>
      </c>
      <c r="B52" s="2">
        <v>0.8125</v>
      </c>
    </row>
    <row r="53" spans="1:2">
      <c r="A53" s="2">
        <v>0.82291666666666663</v>
      </c>
      <c r="B53" s="2">
        <v>0.82291666666666663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Informationen</vt:lpstr>
      <vt:lpstr>Zeiterfassung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Rozwadowska</dc:creator>
  <cp:lastModifiedBy>Sebastian B. Schmitz</cp:lastModifiedBy>
  <dcterms:created xsi:type="dcterms:W3CDTF">2021-06-07T18:22:12Z</dcterms:created>
  <dcterms:modified xsi:type="dcterms:W3CDTF">2021-11-12T19:07:39Z</dcterms:modified>
</cp:coreProperties>
</file>