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g\Desktop\"/>
    </mc:Choice>
  </mc:AlternateContent>
  <xr:revisionPtr revIDLastSave="0" documentId="13_ncr:1_{BB0A2673-032F-4D70-A107-6AA4892E0A4C}" xr6:coauthVersionLast="40" xr6:coauthVersionMax="40" xr10:uidLastSave="{00000000-0000-0000-0000-000000000000}"/>
  <bookViews>
    <workbookView xWindow="0" yWindow="0" windowWidth="18750" windowHeight="11775" xr2:uid="{67A618A1-110E-4C43-81D0-D7702DE78B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R7" i="1" s="1"/>
  <c r="N7" i="1"/>
  <c r="S7" i="1" s="1"/>
  <c r="O7" i="1"/>
  <c r="T7" i="1" s="1"/>
  <c r="M8" i="1"/>
  <c r="R8" i="1" s="1"/>
  <c r="N8" i="1"/>
  <c r="S8" i="1" s="1"/>
  <c r="O8" i="1"/>
  <c r="T8" i="1" s="1"/>
  <c r="N6" i="1"/>
  <c r="S6" i="1" s="1"/>
  <c r="O6" i="1"/>
  <c r="T6" i="1" s="1"/>
  <c r="M6" i="1"/>
  <c r="R6" i="1" s="1"/>
  <c r="Y8" i="1" l="1"/>
  <c r="X27" i="1" s="1"/>
  <c r="Y6" i="1"/>
  <c r="Y7" i="1"/>
  <c r="X6" i="1"/>
  <c r="X7" i="1"/>
  <c r="W6" i="1"/>
  <c r="W7" i="1"/>
  <c r="X8" i="1"/>
  <c r="W8" i="1"/>
  <c r="X25" i="1" l="1"/>
  <c r="W27" i="1"/>
  <c r="Y26" i="1"/>
  <c r="X26" i="1"/>
  <c r="W25" i="1"/>
  <c r="W26" i="1"/>
  <c r="Y27" i="1"/>
  <c r="M23" i="1" s="1"/>
  <c r="Y25" i="1"/>
  <c r="X24" i="1"/>
  <c r="Y24" i="1"/>
  <c r="X22" i="1"/>
  <c r="Y22" i="1"/>
  <c r="W23" i="1"/>
  <c r="W22" i="1"/>
  <c r="W24" i="1"/>
  <c r="X23" i="1"/>
  <c r="Y23" i="1"/>
  <c r="S23" i="1"/>
  <c r="Q24" i="1"/>
  <c r="R24" i="1"/>
  <c r="S24" i="1"/>
  <c r="R22" i="1"/>
  <c r="R23" i="1"/>
  <c r="S22" i="1"/>
  <c r="Q23" i="1"/>
  <c r="Q22" i="1"/>
  <c r="S19" i="1"/>
  <c r="Q20" i="1"/>
  <c r="Q19" i="1"/>
  <c r="I19" i="1" s="1"/>
  <c r="R20" i="1"/>
  <c r="S20" i="1"/>
  <c r="Q21" i="1"/>
  <c r="R19" i="1"/>
  <c r="R21" i="1"/>
  <c r="S21" i="1"/>
  <c r="U25" i="1"/>
  <c r="T24" i="1"/>
  <c r="V25" i="1"/>
  <c r="U24" i="1"/>
  <c r="T26" i="1"/>
  <c r="T25" i="1"/>
  <c r="V24" i="1"/>
  <c r="U26" i="1"/>
  <c r="U22" i="1"/>
  <c r="V26" i="1"/>
  <c r="V22" i="1"/>
  <c r="V27" i="1"/>
  <c r="L23" i="1" s="1"/>
  <c r="V23" i="1"/>
  <c r="T27" i="1"/>
  <c r="T23" i="1"/>
  <c r="T22" i="1"/>
  <c r="U27" i="1"/>
  <c r="U23" i="1"/>
  <c r="T20" i="1"/>
  <c r="T19" i="1"/>
  <c r="U20" i="1"/>
  <c r="V20" i="1"/>
  <c r="T21" i="1"/>
  <c r="U21" i="1"/>
  <c r="V19" i="1"/>
  <c r="V21" i="1"/>
  <c r="U19" i="1"/>
  <c r="S27" i="1"/>
  <c r="R25" i="1"/>
  <c r="S25" i="1"/>
  <c r="Q26" i="1"/>
  <c r="Q25" i="1"/>
  <c r="R26" i="1"/>
  <c r="R27" i="1"/>
  <c r="S26" i="1"/>
  <c r="Q27" i="1"/>
  <c r="I23" i="1" s="1"/>
  <c r="X20" i="1"/>
  <c r="Y20" i="1"/>
  <c r="W21" i="1"/>
  <c r="X21" i="1"/>
  <c r="Y21" i="1"/>
  <c r="W19" i="1"/>
  <c r="X19" i="1"/>
  <c r="Y19" i="1"/>
  <c r="M19" i="1" s="1"/>
  <c r="W20" i="1"/>
  <c r="L22" i="1" l="1"/>
  <c r="M20" i="1"/>
  <c r="L20" i="1"/>
  <c r="M22" i="1"/>
  <c r="J21" i="1"/>
  <c r="K23" i="1"/>
  <c r="K20" i="1"/>
  <c r="I21" i="1"/>
  <c r="J20" i="1"/>
  <c r="J23" i="1"/>
  <c r="L21" i="1"/>
  <c r="K22" i="1"/>
  <c r="M21" i="1"/>
  <c r="L19" i="1"/>
  <c r="I20" i="1"/>
  <c r="J22" i="1"/>
  <c r="K21" i="1"/>
  <c r="K19" i="1"/>
  <c r="I22" i="1"/>
  <c r="J19" i="1"/>
</calcChain>
</file>

<file path=xl/sharedStrings.xml><?xml version="1.0" encoding="utf-8"?>
<sst xmlns="http://schemas.openxmlformats.org/spreadsheetml/2006/main" count="22" uniqueCount="20">
  <si>
    <t>bias =</t>
    <phoneticPr fontId="1" type="noConversion"/>
  </si>
  <si>
    <t>Input image (5X5)</t>
    <phoneticPr fontId="1" type="noConversion"/>
  </si>
  <si>
    <t>Convolution Filter (3X3)</t>
    <phoneticPr fontId="1" type="noConversion"/>
  </si>
  <si>
    <t>Feature map (3X3)</t>
    <phoneticPr fontId="1" type="noConversion"/>
  </si>
  <si>
    <t>Feature map with zero-padding (5X5)</t>
    <phoneticPr fontId="1" type="noConversion"/>
  </si>
  <si>
    <t>Max Pooling (3X3)</t>
    <phoneticPr fontId="1" type="noConversion"/>
  </si>
  <si>
    <t>3X3 확장</t>
    <phoneticPr fontId="1" type="noConversion"/>
  </si>
  <si>
    <t>zero-padding</t>
    <phoneticPr fontId="1" type="noConversion"/>
  </si>
  <si>
    <t>Upsampling 까지 적용된 Feature map</t>
    <phoneticPr fontId="1" type="noConversion"/>
  </si>
  <si>
    <t>초기 weight</t>
    <phoneticPr fontId="1" type="noConversion"/>
  </si>
  <si>
    <t>Element-wise-product</t>
    <phoneticPr fontId="1" type="noConversion"/>
  </si>
  <si>
    <t>stride = 1</t>
    <phoneticPr fontId="1" type="noConversion"/>
  </si>
  <si>
    <t xml:space="preserve">Max (stride = 1)      </t>
    <phoneticPr fontId="1" type="noConversion"/>
  </si>
  <si>
    <t>Transposed</t>
    <phoneticPr fontId="1" type="noConversion"/>
  </si>
  <si>
    <t>Convolution</t>
    <phoneticPr fontId="1" type="noConversion"/>
  </si>
  <si>
    <t xml:space="preserve">Transposed convolution을 이용한 Upsampling      </t>
    <phoneticPr fontId="1" type="noConversion"/>
  </si>
  <si>
    <t xml:space="preserve">Input image가 변형되었음        </t>
    <phoneticPr fontId="1" type="noConversion"/>
  </si>
  <si>
    <t>tf.nn.conv2d()</t>
    <phoneticPr fontId="1" type="noConversion"/>
  </si>
  <si>
    <t>tf.nn.max_pool()</t>
    <phoneticPr fontId="1" type="noConversion"/>
  </si>
  <si>
    <t>tf.nn.conv2d_transpose()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</si>
</sst>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"/>
    <numFmt numFmtId="185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185" fontId="3" fillId="2" borderId="1" xfId="0" applyNumberFormat="1" applyFont="1" applyFill="1" applyBorder="1" applyAlignment="1">
      <alignment horizontal="center" vertical="center" wrapText="1" readingOrder="1"/>
    </xf>
    <xf numFmtId="185" fontId="3" fillId="3" borderId="1" xfId="0" applyNumberFormat="1" applyFont="1" applyFill="1" applyBorder="1" applyAlignment="1">
      <alignment horizontal="center" vertical="center" wrapText="1" readingOrder="1"/>
    </xf>
    <xf numFmtId="0" fontId="2" fillId="3" borderId="0" xfId="0" applyFont="1" applyFill="1" applyBorder="1">
      <alignment vertical="center"/>
    </xf>
    <xf numFmtId="0" fontId="2" fillId="3" borderId="12" xfId="0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center" vertical="center" wrapText="1" readingOrder="1"/>
    </xf>
    <xf numFmtId="0" fontId="4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 wrapText="1" readingOrder="1"/>
    </xf>
    <xf numFmtId="178" fontId="2" fillId="2" borderId="2" xfId="0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178" fontId="2" fillId="3" borderId="0" xfId="0" applyNumberFormat="1" applyFont="1" applyFill="1" applyBorder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447433</xdr:colOff>
      <xdr:row>5</xdr:row>
      <xdr:rowOff>76200</xdr:rowOff>
    </xdr:from>
    <xdr:to>
      <xdr:col>21</xdr:col>
      <xdr:colOff>514350</xdr:colOff>
      <xdr:row>17</xdr:row>
      <xdr:rowOff>161925</xdr:rowOff>
    </xdr:to>
    <xdr:sp macro="" textlink="">
      <xdr:nvSpPr>
        <xdr:cNvPr id="5" name="자유형: 도형 4">
          <a:extLst>
            <a:ext uri="{FF2B5EF4-FFF2-40B4-BE49-F238E27FC236}">
              <a16:creationId xmlns:a16="http://schemas.microsoft.com/office/drawing/2014/main" id="{31747463-DFFE-4910-B850-2C7AA05C477D}"/>
            </a:ext>
          </a:extLst>
        </xdr:cNvPr>
        <xdr:cNvSpPr/>
      </xdr:nvSpPr>
      <xdr:spPr>
        <a:xfrm>
          <a:off x="7210183" y="657225"/>
          <a:ext cx="2162417" cy="2143125"/>
        </a:xfrm>
        <a:custGeom>
          <a:avLst/>
          <a:gdLst>
            <a:gd name="connsiteX0" fmla="*/ 2162417 w 2162417"/>
            <a:gd name="connsiteY0" fmla="*/ 0 h 2143125"/>
            <a:gd name="connsiteX1" fmla="*/ 1990967 w 2162417"/>
            <a:gd name="connsiteY1" fmla="*/ 190500 h 2143125"/>
            <a:gd name="connsiteX2" fmla="*/ 1619492 w 2162417"/>
            <a:gd name="connsiteY2" fmla="*/ 1057275 h 2143125"/>
            <a:gd name="connsiteX3" fmla="*/ 266942 w 2162417"/>
            <a:gd name="connsiteY3" fmla="*/ 1600200 h 2143125"/>
            <a:gd name="connsiteX4" fmla="*/ 242 w 2162417"/>
            <a:gd name="connsiteY4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2417" h="2143125">
              <a:moveTo>
                <a:pt x="2162417" y="0"/>
              </a:moveTo>
              <a:cubicBezTo>
                <a:pt x="2121935" y="7144"/>
                <a:pt x="2081454" y="14288"/>
                <a:pt x="1990967" y="190500"/>
              </a:cubicBezTo>
              <a:cubicBezTo>
                <a:pt x="1900480" y="366712"/>
                <a:pt x="1906829" y="822325"/>
                <a:pt x="1619492" y="1057275"/>
              </a:cubicBezTo>
              <a:cubicBezTo>
                <a:pt x="1332155" y="1292225"/>
                <a:pt x="536817" y="1419225"/>
                <a:pt x="266942" y="1600200"/>
              </a:cubicBezTo>
              <a:cubicBezTo>
                <a:pt x="-2933" y="1781175"/>
                <a:pt x="-1346" y="1962150"/>
                <a:pt x="242" y="2143125"/>
              </a:cubicBezTo>
            </a:path>
          </a:pathLst>
        </a:custGeom>
        <a:noFill/>
        <a:ln>
          <a:solidFill>
            <a:srgbClr val="FF0000"/>
          </a:solidFill>
          <a:headEnd type="oval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371475</xdr:colOff>
      <xdr:row>5</xdr:row>
      <xdr:rowOff>95250</xdr:rowOff>
    </xdr:from>
    <xdr:to>
      <xdr:col>25</xdr:col>
      <xdr:colOff>342998</xdr:colOff>
      <xdr:row>18</xdr:row>
      <xdr:rowOff>9525</xdr:rowOff>
    </xdr:to>
    <xdr:sp macro="" textlink="">
      <xdr:nvSpPr>
        <xdr:cNvPr id="7" name="자유형: 도형 6">
          <a:extLst>
            <a:ext uri="{FF2B5EF4-FFF2-40B4-BE49-F238E27FC236}">
              <a16:creationId xmlns:a16="http://schemas.microsoft.com/office/drawing/2014/main" id="{1459D109-4878-4901-A30A-798D72F24A2E}"/>
            </a:ext>
          </a:extLst>
        </xdr:cNvPr>
        <xdr:cNvSpPr/>
      </xdr:nvSpPr>
      <xdr:spPr>
        <a:xfrm>
          <a:off x="10277475" y="676275"/>
          <a:ext cx="1019273" cy="2143125"/>
        </a:xfrm>
        <a:custGeom>
          <a:avLst/>
          <a:gdLst>
            <a:gd name="connsiteX0" fmla="*/ 685800 w 1019273"/>
            <a:gd name="connsiteY0" fmla="*/ 0 h 2143125"/>
            <a:gd name="connsiteX1" fmla="*/ 1019175 w 1019273"/>
            <a:gd name="connsiteY1" fmla="*/ 314325 h 2143125"/>
            <a:gd name="connsiteX2" fmla="*/ 657225 w 1019273"/>
            <a:gd name="connsiteY2" fmla="*/ 1285875 h 2143125"/>
            <a:gd name="connsiteX3" fmla="*/ 0 w 1019273"/>
            <a:gd name="connsiteY3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19273" h="2143125">
              <a:moveTo>
                <a:pt x="685800" y="0"/>
              </a:moveTo>
              <a:cubicBezTo>
                <a:pt x="854868" y="50006"/>
                <a:pt x="1023937" y="100013"/>
                <a:pt x="1019175" y="314325"/>
              </a:cubicBezTo>
              <a:cubicBezTo>
                <a:pt x="1014413" y="528637"/>
                <a:pt x="827087" y="981075"/>
                <a:pt x="657225" y="1285875"/>
              </a:cubicBezTo>
              <a:cubicBezTo>
                <a:pt x="487363" y="1590675"/>
                <a:pt x="243681" y="1866900"/>
                <a:pt x="0" y="2143125"/>
              </a:cubicBezTo>
            </a:path>
          </a:pathLst>
        </a:custGeom>
        <a:noFill/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57150</xdr:colOff>
      <xdr:row>20</xdr:row>
      <xdr:rowOff>85725</xdr:rowOff>
    </xdr:from>
    <xdr:to>
      <xdr:col>15</xdr:col>
      <xdr:colOff>161925</xdr:colOff>
      <xdr:row>20</xdr:row>
      <xdr:rowOff>85725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10D7F40-8CBC-4B5E-AE9E-506FDAF34A1A}"/>
            </a:ext>
          </a:extLst>
        </xdr:cNvPr>
        <xdr:cNvCxnSpPr/>
      </xdr:nvCxnSpPr>
      <xdr:spPr>
        <a:xfrm flipH="1">
          <a:off x="5000625" y="3238500"/>
          <a:ext cx="11525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6</xdr:row>
      <xdr:rowOff>66675</xdr:rowOff>
    </xdr:from>
    <xdr:to>
      <xdr:col>11</xdr:col>
      <xdr:colOff>466725</xdr:colOff>
      <xdr:row>6</xdr:row>
      <xdr:rowOff>66675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1170DB30-DF62-446E-9DEC-E289B2A4861E}"/>
            </a:ext>
          </a:extLst>
        </xdr:cNvPr>
        <xdr:cNvCxnSpPr/>
      </xdr:nvCxnSpPr>
      <xdr:spPr>
        <a:xfrm>
          <a:off x="3952875" y="819150"/>
          <a:ext cx="4095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9</xdr:row>
      <xdr:rowOff>38100</xdr:rowOff>
    </xdr:from>
    <xdr:to>
      <xdr:col>16</xdr:col>
      <xdr:colOff>76200</xdr:colOff>
      <xdr:row>10</xdr:row>
      <xdr:rowOff>152413</xdr:rowOff>
    </xdr:to>
    <xdr:sp macro="" textlink="">
      <xdr:nvSpPr>
        <xdr:cNvPr id="12" name="자유형: 도형 11">
          <a:extLst>
            <a:ext uri="{FF2B5EF4-FFF2-40B4-BE49-F238E27FC236}">
              <a16:creationId xmlns:a16="http://schemas.microsoft.com/office/drawing/2014/main" id="{BD1206E5-E153-432F-A547-589D7A1FE25E}"/>
            </a:ext>
          </a:extLst>
        </xdr:cNvPr>
        <xdr:cNvSpPr/>
      </xdr:nvSpPr>
      <xdr:spPr>
        <a:xfrm>
          <a:off x="5314950" y="1304925"/>
          <a:ext cx="1000125" cy="285763"/>
        </a:xfrm>
        <a:custGeom>
          <a:avLst/>
          <a:gdLst>
            <a:gd name="connsiteX0" fmla="*/ 0 w 1000125"/>
            <a:gd name="connsiteY0" fmla="*/ 9525 h 285763"/>
            <a:gd name="connsiteX1" fmla="*/ 504825 w 1000125"/>
            <a:gd name="connsiteY1" fmla="*/ 285750 h 285763"/>
            <a:gd name="connsiteX2" fmla="*/ 1000125 w 1000125"/>
            <a:gd name="connsiteY2" fmla="*/ 0 h 2857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00125" h="285763">
              <a:moveTo>
                <a:pt x="0" y="9525"/>
              </a:moveTo>
              <a:cubicBezTo>
                <a:pt x="169069" y="148431"/>
                <a:pt x="338138" y="287337"/>
                <a:pt x="504825" y="285750"/>
              </a:cubicBezTo>
              <a:cubicBezTo>
                <a:pt x="671512" y="284163"/>
                <a:pt x="835818" y="142081"/>
                <a:pt x="1000125" y="0"/>
              </a:cubicBezTo>
            </a:path>
          </a:pathLst>
        </a:custGeom>
        <a:noFill/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276225</xdr:colOff>
      <xdr:row>2</xdr:row>
      <xdr:rowOff>137209</xdr:rowOff>
    </xdr:from>
    <xdr:to>
      <xdr:col>22</xdr:col>
      <xdr:colOff>209550</xdr:colOff>
      <xdr:row>4</xdr:row>
      <xdr:rowOff>161925</xdr:rowOff>
    </xdr:to>
    <xdr:sp macro="" textlink="">
      <xdr:nvSpPr>
        <xdr:cNvPr id="16" name="자유형: 도형 15">
          <a:extLst>
            <a:ext uri="{FF2B5EF4-FFF2-40B4-BE49-F238E27FC236}">
              <a16:creationId xmlns:a16="http://schemas.microsoft.com/office/drawing/2014/main" id="{3FA7EBF6-8483-4D7D-B3BB-0807153E57A5}"/>
            </a:ext>
          </a:extLst>
        </xdr:cNvPr>
        <xdr:cNvSpPr/>
      </xdr:nvSpPr>
      <xdr:spPr>
        <a:xfrm>
          <a:off x="7562850" y="270559"/>
          <a:ext cx="2028825" cy="367616"/>
        </a:xfrm>
        <a:custGeom>
          <a:avLst/>
          <a:gdLst>
            <a:gd name="connsiteX0" fmla="*/ 0 w 1876425"/>
            <a:gd name="connsiteY0" fmla="*/ 205691 h 367616"/>
            <a:gd name="connsiteX1" fmla="*/ 276225 w 1876425"/>
            <a:gd name="connsiteY1" fmla="*/ 24716 h 367616"/>
            <a:gd name="connsiteX2" fmla="*/ 1266825 w 1876425"/>
            <a:gd name="connsiteY2" fmla="*/ 5666 h 367616"/>
            <a:gd name="connsiteX3" fmla="*/ 1733550 w 1876425"/>
            <a:gd name="connsiteY3" fmla="*/ 62816 h 367616"/>
            <a:gd name="connsiteX4" fmla="*/ 1876425 w 1876425"/>
            <a:gd name="connsiteY4" fmla="*/ 367616 h 3676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876425" h="367616">
              <a:moveTo>
                <a:pt x="0" y="205691"/>
              </a:moveTo>
              <a:cubicBezTo>
                <a:pt x="32544" y="131872"/>
                <a:pt x="65088" y="58053"/>
                <a:pt x="276225" y="24716"/>
              </a:cubicBezTo>
              <a:cubicBezTo>
                <a:pt x="487362" y="-8621"/>
                <a:pt x="1023938" y="-684"/>
                <a:pt x="1266825" y="5666"/>
              </a:cubicBezTo>
              <a:cubicBezTo>
                <a:pt x="1509712" y="12016"/>
                <a:pt x="1631950" y="2491"/>
                <a:pt x="1733550" y="62816"/>
              </a:cubicBezTo>
              <a:cubicBezTo>
                <a:pt x="1835150" y="123141"/>
                <a:pt x="1855787" y="245378"/>
                <a:pt x="1876425" y="367616"/>
              </a:cubicBezTo>
            </a:path>
          </a:pathLst>
        </a:custGeom>
        <a:noFill/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</xdr:colOff>
      <xdr:row>8</xdr:row>
      <xdr:rowOff>152400</xdr:rowOff>
    </xdr:from>
    <xdr:to>
      <xdr:col>7</xdr:col>
      <xdr:colOff>276225</xdr:colOff>
      <xdr:row>20</xdr:row>
      <xdr:rowOff>95250</xdr:rowOff>
    </xdr:to>
    <xdr:sp macro="" textlink="">
      <xdr:nvSpPr>
        <xdr:cNvPr id="17" name="자유형: 도형 16">
          <a:extLst>
            <a:ext uri="{FF2B5EF4-FFF2-40B4-BE49-F238E27FC236}">
              <a16:creationId xmlns:a16="http://schemas.microsoft.com/office/drawing/2014/main" id="{A6229AC6-21FE-4CE7-A999-B94742BE33BF}"/>
            </a:ext>
          </a:extLst>
        </xdr:cNvPr>
        <xdr:cNvSpPr/>
      </xdr:nvSpPr>
      <xdr:spPr>
        <a:xfrm>
          <a:off x="1181100" y="1314450"/>
          <a:ext cx="1123950" cy="2038350"/>
        </a:xfrm>
        <a:custGeom>
          <a:avLst/>
          <a:gdLst>
            <a:gd name="connsiteX0" fmla="*/ 0 w 1676400"/>
            <a:gd name="connsiteY0" fmla="*/ 0 h 2095500"/>
            <a:gd name="connsiteX1" fmla="*/ 285750 w 1676400"/>
            <a:gd name="connsiteY1" fmla="*/ 1733550 h 2095500"/>
            <a:gd name="connsiteX2" fmla="*/ 1676400 w 1676400"/>
            <a:gd name="connsiteY2" fmla="*/ 2095500 h 2095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76400" h="2095500">
              <a:moveTo>
                <a:pt x="0" y="0"/>
              </a:moveTo>
              <a:cubicBezTo>
                <a:pt x="3175" y="692150"/>
                <a:pt x="6350" y="1384300"/>
                <a:pt x="285750" y="1733550"/>
              </a:cubicBezTo>
              <a:cubicBezTo>
                <a:pt x="565150" y="2082800"/>
                <a:pt x="1120775" y="2089150"/>
                <a:pt x="1676400" y="2095500"/>
              </a:cubicBezTo>
            </a:path>
          </a:pathLst>
        </a:custGeom>
        <a:noFill/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9525</xdr:colOff>
      <xdr:row>6</xdr:row>
      <xdr:rowOff>85725</xdr:rowOff>
    </xdr:from>
    <xdr:to>
      <xdr:col>7</xdr:col>
      <xdr:colOff>285750</xdr:colOff>
      <xdr:row>6</xdr:row>
      <xdr:rowOff>85725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3361BC6B-15EF-42F3-8D7E-12C495BB9137}"/>
            </a:ext>
          </a:extLst>
        </xdr:cNvPr>
        <xdr:cNvCxnSpPr/>
      </xdr:nvCxnSpPr>
      <xdr:spPr>
        <a:xfrm>
          <a:off x="2038350" y="904875"/>
          <a:ext cx="276225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6</xdr:row>
      <xdr:rowOff>114300</xdr:rowOff>
    </xdr:from>
    <xdr:to>
      <xdr:col>7</xdr:col>
      <xdr:colOff>142875</xdr:colOff>
      <xdr:row>10</xdr:row>
      <xdr:rowOff>152400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7389078F-F636-499F-A170-67645B71BED9}"/>
            </a:ext>
          </a:extLst>
        </xdr:cNvPr>
        <xdr:cNvCxnSpPr/>
      </xdr:nvCxnSpPr>
      <xdr:spPr>
        <a:xfrm flipV="1">
          <a:off x="2171700" y="933450"/>
          <a:ext cx="0" cy="7239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195262</xdr:colOff>
      <xdr:row>13</xdr:row>
      <xdr:rowOff>23812</xdr:rowOff>
    </xdr:from>
    <xdr:ext cx="328230" cy="51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707666F-D80E-4073-A5CA-97A8DC1C3B4E}"/>
                </a:ext>
              </a:extLst>
            </xdr:cNvPr>
            <xdr:cNvSpPr txBox="1"/>
          </xdr:nvSpPr>
          <xdr:spPr>
            <a:xfrm>
              <a:off x="8186737" y="2043112"/>
              <a:ext cx="32823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1 1 1</m:t>
                    </m:r>
                  </m:oMath>
                </m:oMathPara>
              </a14:m>
              <a:endParaRPr lang="en-US" altLang="ko-KR" sz="11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1 1 1</m:t>
                    </m:r>
                  </m:oMath>
                </m:oMathPara>
              </a14:m>
              <a:endParaRPr lang="en-US" altLang="ko-KR" sz="11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1 1 1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707666F-D80E-4073-A5CA-97A8DC1C3B4E}"/>
                </a:ext>
              </a:extLst>
            </xdr:cNvPr>
            <xdr:cNvSpPr txBox="1"/>
          </xdr:nvSpPr>
          <xdr:spPr>
            <a:xfrm>
              <a:off x="8186737" y="2043112"/>
              <a:ext cx="32823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1 1 1</a:t>
              </a:r>
              <a:endParaRPr lang="en-US" altLang="ko-KR" sz="1100" b="0"/>
            </a:p>
            <a:p>
              <a:r>
                <a:rPr lang="en-US" altLang="ko-KR" sz="1100" b="0" i="0">
                  <a:latin typeface="Cambria Math" panose="02040503050406030204" pitchFamily="18" charset="0"/>
                </a:rPr>
                <a:t>1 1 1</a:t>
              </a:r>
              <a:endParaRPr lang="en-US" altLang="ko-KR" sz="1100" b="0"/>
            </a:p>
            <a:p>
              <a:r>
                <a:rPr lang="en-US" altLang="ko-KR" sz="1100" b="0" i="0">
                  <a:latin typeface="Cambria Math" panose="02040503050406030204" pitchFamily="18" charset="0"/>
                </a:rPr>
                <a:t>1 1 1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42862</xdr:colOff>
      <xdr:row>14</xdr:row>
      <xdr:rowOff>14287</xdr:rowOff>
    </xdr:from>
    <xdr:ext cx="5053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8FCAC54-34D1-466A-998C-FDBA48906191}"/>
                </a:ext>
              </a:extLst>
            </xdr:cNvPr>
            <xdr:cNvSpPr txBox="1"/>
          </xdr:nvSpPr>
          <xdr:spPr>
            <a:xfrm>
              <a:off x="8558212" y="2205037"/>
              <a:ext cx="505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5.547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8FCAC54-34D1-466A-998C-FDBA48906191}"/>
                </a:ext>
              </a:extLst>
            </xdr:cNvPr>
            <xdr:cNvSpPr txBox="1"/>
          </xdr:nvSpPr>
          <xdr:spPr>
            <a:xfrm>
              <a:off x="8558212" y="2205037"/>
              <a:ext cx="505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5.547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11</xdr:col>
      <xdr:colOff>257175</xdr:colOff>
      <xdr:row>6</xdr:row>
      <xdr:rowOff>95250</xdr:rowOff>
    </xdr:from>
    <xdr:to>
      <xdr:col>11</xdr:col>
      <xdr:colOff>257175</xdr:colOff>
      <xdr:row>10</xdr:row>
      <xdr:rowOff>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DEE6BA9B-3FFD-4FFF-876C-F2289CCA7DF4}"/>
            </a:ext>
          </a:extLst>
        </xdr:cNvPr>
        <xdr:cNvCxnSpPr/>
      </xdr:nvCxnSpPr>
      <xdr:spPr>
        <a:xfrm flipV="1">
          <a:off x="3810000" y="914400"/>
          <a:ext cx="0" cy="5905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16</xdr:row>
      <xdr:rowOff>28575</xdr:rowOff>
    </xdr:from>
    <xdr:to>
      <xdr:col>14</xdr:col>
      <xdr:colOff>104775</xdr:colOff>
      <xdr:row>17</xdr:row>
      <xdr:rowOff>161925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37C7EA11-42DD-459D-AC4B-21ABD537E3EB}"/>
            </a:ext>
          </a:extLst>
        </xdr:cNvPr>
        <xdr:cNvCxnSpPr/>
      </xdr:nvCxnSpPr>
      <xdr:spPr>
        <a:xfrm>
          <a:off x="5229225" y="2638425"/>
          <a:ext cx="0" cy="3048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C427-B982-404B-A177-9135E83E1E9E}">
  <dimension ref="B2:Z37"/>
  <sheetViews>
    <sheetView tabSelected="1" workbookViewId="0">
      <selection activeCell="AB31" sqref="AB31"/>
    </sheetView>
  </sheetViews>
  <sheetFormatPr defaultRowHeight="16.5" x14ac:dyDescent="0.3"/>
  <cols>
    <col min="1" max="2" width="2.875" style="1" customWidth="1"/>
    <col min="3" max="7" width="4" style="1" customWidth="1"/>
    <col min="8" max="8" width="3.875" style="1" customWidth="1"/>
    <col min="9" max="15" width="6.875" style="1" customWidth="1"/>
    <col min="16" max="16" width="3.25" style="1" customWidth="1"/>
    <col min="17" max="25" width="6.875" style="1" customWidth="1"/>
    <col min="26" max="26" width="6" style="1" customWidth="1"/>
    <col min="27" max="16384" width="9" style="1"/>
  </cols>
  <sheetData>
    <row r="2" spans="2:26" ht="5.25" customHeight="1" x14ac:dyDescent="0.3"/>
    <row r="3" spans="2:26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</row>
    <row r="4" spans="2:26" x14ac:dyDescent="0.3">
      <c r="B4" s="5"/>
      <c r="C4" s="6">
        <v>0.1</v>
      </c>
      <c r="D4" s="6">
        <v>0.2</v>
      </c>
      <c r="E4" s="6">
        <v>0.30000000000000004</v>
      </c>
      <c r="F4" s="7">
        <v>0.4</v>
      </c>
      <c r="G4" s="7">
        <v>0.5</v>
      </c>
      <c r="H4" s="8"/>
      <c r="I4" s="8"/>
      <c r="J4" s="9" t="s">
        <v>0</v>
      </c>
      <c r="K4" s="10">
        <v>0</v>
      </c>
      <c r="L4" s="8"/>
      <c r="M4" s="8"/>
      <c r="N4" s="8"/>
      <c r="O4" s="8"/>
      <c r="P4" s="8"/>
      <c r="Q4" s="8"/>
      <c r="R4" s="8"/>
      <c r="S4" s="8"/>
      <c r="T4" s="8"/>
      <c r="U4" s="11" t="s">
        <v>18</v>
      </c>
      <c r="V4" s="11"/>
      <c r="W4" s="12" t="s">
        <v>12</v>
      </c>
      <c r="X4" s="12"/>
      <c r="Y4" s="12"/>
      <c r="Z4" s="13"/>
    </row>
    <row r="5" spans="2:26" x14ac:dyDescent="0.3">
      <c r="B5" s="5"/>
      <c r="C5" s="6">
        <v>0.60000000000000009</v>
      </c>
      <c r="D5" s="6">
        <v>0.70000000000000007</v>
      </c>
      <c r="E5" s="6">
        <v>0.8</v>
      </c>
      <c r="F5" s="7">
        <v>0.9</v>
      </c>
      <c r="G5" s="7">
        <v>1</v>
      </c>
      <c r="H5" s="8"/>
      <c r="I5" s="8"/>
      <c r="J5" s="8"/>
      <c r="K5" s="8"/>
      <c r="L5" s="8"/>
      <c r="M5" s="8"/>
      <c r="N5" s="8"/>
      <c r="O5" s="8"/>
      <c r="P5" s="8"/>
      <c r="Q5" s="14">
        <v>0</v>
      </c>
      <c r="R5" s="14">
        <v>0</v>
      </c>
      <c r="S5" s="14">
        <v>0</v>
      </c>
      <c r="T5" s="15">
        <v>0</v>
      </c>
      <c r="U5" s="15">
        <v>0</v>
      </c>
      <c r="V5" s="8"/>
      <c r="W5" s="8"/>
      <c r="X5" s="8"/>
      <c r="Y5" s="8"/>
      <c r="Z5" s="13"/>
    </row>
    <row r="6" spans="2:26" x14ac:dyDescent="0.3">
      <c r="B6" s="5"/>
      <c r="C6" s="6">
        <v>1.1000000000000001</v>
      </c>
      <c r="D6" s="6">
        <v>1.2000000000000002</v>
      </c>
      <c r="E6" s="6">
        <v>1.3</v>
      </c>
      <c r="F6" s="7">
        <v>1.4000000000000001</v>
      </c>
      <c r="G6" s="7">
        <v>1.5</v>
      </c>
      <c r="H6" s="8"/>
      <c r="I6" s="16">
        <v>0.13446071000000001</v>
      </c>
      <c r="J6" s="16">
        <v>0.23583334</v>
      </c>
      <c r="K6" s="16">
        <v>2.4043140000000001E-2</v>
      </c>
      <c r="L6" s="8"/>
      <c r="M6" s="17">
        <f>C4*$I$6+D4*$J$6+E4*$K$6+C5*$I$7+D5*$J$7+E5*$K$7+C6*$I$8+D6*$J$8+E6*$K$8+$K$4</f>
        <v>3.2628708790000003</v>
      </c>
      <c r="N6" s="18">
        <f>D4*$I$6+E4*$J$6+F4*$K$6+D5*$I$7+E5*$J$7+F5*$K$7+D6*$I$8+E6*$J$8+F6*$K$8+$K$4</f>
        <v>3.6435828990000001</v>
      </c>
      <c r="O6" s="18">
        <f>E4*$I$6+F4*$J$6+G4*$K$6+E5*$I$7+F5*$J$7+G5*$K$7+E6*$I$8+F6*$J$8+G6*$K$8+$K$4</f>
        <v>4.0242949190000008</v>
      </c>
      <c r="P6" s="8"/>
      <c r="Q6" s="14">
        <v>0</v>
      </c>
      <c r="R6" s="17">
        <f>M6</f>
        <v>3.2628708790000003</v>
      </c>
      <c r="S6" s="17">
        <f>N6</f>
        <v>3.6435828990000001</v>
      </c>
      <c r="T6" s="18">
        <f>O6</f>
        <v>4.0242949190000008</v>
      </c>
      <c r="U6" s="15">
        <v>0</v>
      </c>
      <c r="V6" s="8"/>
      <c r="W6" s="17">
        <f>MAX(Q5:S7)</f>
        <v>5.5471429990000001</v>
      </c>
      <c r="X6" s="18">
        <f>MAX(R5:T7)</f>
        <v>5.9278550190000008</v>
      </c>
      <c r="Y6" s="17">
        <f>MAX(S5:U7)</f>
        <v>5.9278550190000008</v>
      </c>
      <c r="Z6" s="13"/>
    </row>
    <row r="7" spans="2:26" x14ac:dyDescent="0.3">
      <c r="B7" s="5"/>
      <c r="C7" s="7">
        <v>1.6</v>
      </c>
      <c r="D7" s="7">
        <v>1.7000000000000002</v>
      </c>
      <c r="E7" s="7">
        <v>1.8</v>
      </c>
      <c r="F7" s="7">
        <v>1.9000000000000001</v>
      </c>
      <c r="G7" s="7">
        <v>2</v>
      </c>
      <c r="H7" s="8"/>
      <c r="I7" s="16">
        <v>0.44715228000000001</v>
      </c>
      <c r="J7" s="16">
        <v>0.66284874000000005</v>
      </c>
      <c r="K7" s="16">
        <v>0.76413158000000003</v>
      </c>
      <c r="L7" s="8"/>
      <c r="M7" s="18">
        <f>C5*$I$6+D5*$J$6+E5*$K$6+C6*$I$7+D6*$J$7+E6*$K$7+C7*$I$8+D7*$J$8+E7*$K$8+$K$4</f>
        <v>5.1664309790000003</v>
      </c>
      <c r="N7" s="18">
        <f>D5*$I$6+E5*$J$6+F5*$K$6+D6*$I$7+E6*$J$7+F6*$K$7+D7*$I$8+E7*$J$8+F7*$K$8+$K$4</f>
        <v>5.5471429990000001</v>
      </c>
      <c r="O7" s="18">
        <f>E5*$I$6+F5*$J$6+G5*$K$6+E6*$I$7+F6*$J$7+G6*$K$7+E7*$I$8+F7*$J$8+G7*$K$8+$K$4</f>
        <v>5.9278550190000008</v>
      </c>
      <c r="P7" s="8"/>
      <c r="Q7" s="14">
        <v>0</v>
      </c>
      <c r="R7" s="17">
        <f>M7</f>
        <v>5.1664309790000003</v>
      </c>
      <c r="S7" s="17">
        <f>N7</f>
        <v>5.5471429990000001</v>
      </c>
      <c r="T7" s="18">
        <f>O7</f>
        <v>5.9278550190000008</v>
      </c>
      <c r="U7" s="15">
        <v>0</v>
      </c>
      <c r="V7" s="8"/>
      <c r="W7" s="18">
        <f>MAX(Q6:S8)</f>
        <v>7.4507030990000009</v>
      </c>
      <c r="X7" s="17">
        <f>MAX(R6:T8)</f>
        <v>7.8314151190000008</v>
      </c>
      <c r="Y7" s="18">
        <f>MAX(S6:U8)</f>
        <v>7.8314151190000008</v>
      </c>
      <c r="Z7" s="13"/>
    </row>
    <row r="8" spans="2:26" x14ac:dyDescent="0.3">
      <c r="B8" s="5"/>
      <c r="C8" s="7">
        <v>2.1</v>
      </c>
      <c r="D8" s="7">
        <v>2.2000000000000002</v>
      </c>
      <c r="E8" s="7">
        <v>2.3000000000000003</v>
      </c>
      <c r="F8" s="7">
        <v>2.4000000000000004</v>
      </c>
      <c r="G8" s="7">
        <v>2.5</v>
      </c>
      <c r="H8" s="8"/>
      <c r="I8" s="16">
        <v>0.27998940999999999</v>
      </c>
      <c r="J8" s="16">
        <v>0.92793203000000002</v>
      </c>
      <c r="K8" s="16">
        <v>0.33072897000000001</v>
      </c>
      <c r="L8" s="8"/>
      <c r="M8" s="18">
        <f>C6*$I$6+D6*$J$6+E6*$K$6+C7*$I$7+D7*$J$7+E7*$K$7+C8*$I$8+D8*$J$8+E8*$K$8+$K$4</f>
        <v>7.0699910790000002</v>
      </c>
      <c r="N8" s="18">
        <f>D6*$I$6+E6*$J$6+F6*$K$6+D7*$I$7+E7*$J$7+F7*$K$7+D8*$I$8+E8*$J$8+F8*$K$8+$K$4</f>
        <v>7.4507030990000009</v>
      </c>
      <c r="O8" s="18">
        <f>E6*$I$6+F6*$J$6+G6*$K$6+E7*$I$7+F7*$J$7+G7*$K$7+E8*$I$8+F8*$J$8+G8*$K$8+$K$4</f>
        <v>7.8314151190000008</v>
      </c>
      <c r="P8" s="8"/>
      <c r="Q8" s="15">
        <v>0</v>
      </c>
      <c r="R8" s="18">
        <f>M8</f>
        <v>7.0699910790000002</v>
      </c>
      <c r="S8" s="18">
        <f>N8</f>
        <v>7.4507030990000009</v>
      </c>
      <c r="T8" s="18">
        <f>O8</f>
        <v>7.8314151190000008</v>
      </c>
      <c r="U8" s="15">
        <v>0</v>
      </c>
      <c r="V8" s="8"/>
      <c r="W8" s="17">
        <f>MAX(Q7:S9)</f>
        <v>7.4507030990000009</v>
      </c>
      <c r="X8" s="18">
        <f>MAX(R7:T9)</f>
        <v>7.8314151190000008</v>
      </c>
      <c r="Y8" s="17">
        <f>MAX(S7:U9)</f>
        <v>7.8314151190000008</v>
      </c>
      <c r="Z8" s="13"/>
    </row>
    <row r="9" spans="2:26" x14ac:dyDescent="0.3">
      <c r="B9" s="5"/>
      <c r="C9" s="19" t="s">
        <v>1</v>
      </c>
      <c r="D9" s="19"/>
      <c r="E9" s="19"/>
      <c r="F9" s="19"/>
      <c r="G9" s="19"/>
      <c r="H9" s="8"/>
      <c r="I9" s="19" t="s">
        <v>2</v>
      </c>
      <c r="J9" s="19"/>
      <c r="K9" s="19"/>
      <c r="L9" s="8"/>
      <c r="M9" s="20" t="s">
        <v>3</v>
      </c>
      <c r="N9" s="20"/>
      <c r="O9" s="20"/>
      <c r="P9" s="8"/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8"/>
      <c r="W9" s="20" t="s">
        <v>5</v>
      </c>
      <c r="X9" s="20"/>
      <c r="Y9" s="20"/>
      <c r="Z9" s="13"/>
    </row>
    <row r="10" spans="2:26" x14ac:dyDescent="0.3">
      <c r="B10" s="5"/>
      <c r="C10" s="8"/>
      <c r="D10" s="8"/>
      <c r="E10" s="8"/>
      <c r="F10" s="8"/>
      <c r="G10" s="8"/>
      <c r="H10" s="8"/>
      <c r="I10" s="12" t="s">
        <v>9</v>
      </c>
      <c r="J10" s="12"/>
      <c r="K10" s="12"/>
      <c r="L10" s="8"/>
      <c r="M10" s="8"/>
      <c r="N10" s="8"/>
      <c r="O10" s="8"/>
      <c r="P10" s="8"/>
      <c r="Q10" s="20" t="s">
        <v>4</v>
      </c>
      <c r="R10" s="20"/>
      <c r="S10" s="20"/>
      <c r="T10" s="20"/>
      <c r="U10" s="20"/>
      <c r="V10" s="8"/>
      <c r="W10" s="8"/>
      <c r="X10" s="8"/>
      <c r="Y10" s="8"/>
      <c r="Z10" s="13"/>
    </row>
    <row r="11" spans="2:26" ht="16.5" customHeight="1" x14ac:dyDescent="0.3">
      <c r="B11" s="5"/>
      <c r="C11" s="8"/>
      <c r="D11" s="8"/>
      <c r="E11" s="8"/>
      <c r="F11" s="8"/>
      <c r="G11" s="8"/>
      <c r="H11" s="8"/>
      <c r="I11" s="8"/>
      <c r="J11" s="8"/>
      <c r="K11" s="11" t="s">
        <v>17</v>
      </c>
      <c r="L11" s="11"/>
      <c r="M11" s="11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13"/>
    </row>
    <row r="12" spans="2:26" x14ac:dyDescent="0.3">
      <c r="B12" s="5"/>
      <c r="C12" s="8"/>
      <c r="D12" s="8"/>
      <c r="E12" s="8"/>
      <c r="F12" s="8"/>
      <c r="G12" s="8" t="s">
        <v>10</v>
      </c>
      <c r="H12" s="8"/>
      <c r="I12" s="8"/>
      <c r="J12" s="8"/>
      <c r="K12" s="8"/>
      <c r="L12" s="8"/>
      <c r="M12" s="8"/>
      <c r="N12" s="8"/>
      <c r="O12" s="8" t="s">
        <v>7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13"/>
    </row>
    <row r="13" spans="2:26" x14ac:dyDescent="0.3">
      <c r="B13" s="5"/>
      <c r="C13" s="8"/>
      <c r="D13" s="8"/>
      <c r="E13" s="8"/>
      <c r="F13" s="8"/>
      <c r="G13" s="8" t="s">
        <v>11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 t="s">
        <v>6</v>
      </c>
      <c r="Z13" s="13"/>
    </row>
    <row r="14" spans="2:26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3"/>
    </row>
    <row r="15" spans="2:26" x14ac:dyDescent="0.3"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 t="s">
        <v>6</v>
      </c>
      <c r="U15" s="8"/>
      <c r="V15" s="8"/>
      <c r="W15" s="8"/>
      <c r="X15" s="8"/>
      <c r="Y15" s="8"/>
      <c r="Z15" s="13"/>
    </row>
    <row r="16" spans="2:26" ht="16.5" customHeight="1" x14ac:dyDescent="0.3">
      <c r="B16" s="5"/>
      <c r="C16" s="8"/>
      <c r="D16" s="8"/>
      <c r="E16" s="12" t="s">
        <v>16</v>
      </c>
      <c r="F16" s="12"/>
      <c r="G16" s="12"/>
      <c r="H16" s="12"/>
      <c r="I16" s="12"/>
      <c r="J16" s="12"/>
      <c r="K16" s="8"/>
      <c r="L16" s="8"/>
      <c r="M16" s="11" t="s">
        <v>19</v>
      </c>
      <c r="N16" s="11"/>
      <c r="O16" s="11"/>
      <c r="P16" s="11"/>
      <c r="Q16" s="11"/>
      <c r="R16" s="8"/>
      <c r="S16" s="8"/>
      <c r="T16" s="8"/>
      <c r="U16" s="8"/>
      <c r="V16" s="8"/>
      <c r="W16" s="8"/>
      <c r="X16" s="8"/>
      <c r="Y16" s="8"/>
      <c r="Z16" s="13"/>
    </row>
    <row r="17" spans="2:26" x14ac:dyDescent="0.3"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2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3"/>
    </row>
    <row r="18" spans="2:26" x14ac:dyDescent="0.3">
      <c r="B18" s="5"/>
      <c r="C18" s="8"/>
      <c r="D18" s="8"/>
      <c r="E18" s="8"/>
      <c r="F18" s="8"/>
      <c r="G18" s="8"/>
      <c r="H18" s="8"/>
      <c r="I18" s="22" t="s">
        <v>8</v>
      </c>
      <c r="J18" s="22"/>
      <c r="K18" s="22"/>
      <c r="L18" s="22"/>
      <c r="M18" s="22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3"/>
    </row>
    <row r="19" spans="2:26" x14ac:dyDescent="0.3">
      <c r="B19" s="5"/>
      <c r="C19" s="8"/>
      <c r="D19" s="8"/>
      <c r="E19" s="8"/>
      <c r="F19" s="8"/>
      <c r="G19" s="8"/>
      <c r="H19" s="8"/>
      <c r="I19" s="18">
        <f>Q19</f>
        <v>5.5471429990000001</v>
      </c>
      <c r="J19" s="18">
        <f>R19+T19</f>
        <v>11.474998018000001</v>
      </c>
      <c r="K19" s="18">
        <f>S19+U19+W19</f>
        <v>17.402853037</v>
      </c>
      <c r="L19" s="18">
        <f>V19+X19</f>
        <v>11.855710038000002</v>
      </c>
      <c r="M19" s="18">
        <f>Y19</f>
        <v>5.9278550190000008</v>
      </c>
      <c r="N19" s="23" t="s">
        <v>13</v>
      </c>
      <c r="O19" s="12"/>
      <c r="P19" s="24"/>
      <c r="Q19" s="17">
        <f>$W$6</f>
        <v>5.5471429990000001</v>
      </c>
      <c r="R19" s="17">
        <f>$W$6</f>
        <v>5.5471429990000001</v>
      </c>
      <c r="S19" s="17">
        <f>$W$6</f>
        <v>5.5471429990000001</v>
      </c>
      <c r="T19" s="18">
        <f>$X$6</f>
        <v>5.9278550190000008</v>
      </c>
      <c r="U19" s="18">
        <f>$X$6</f>
        <v>5.9278550190000008</v>
      </c>
      <c r="V19" s="18">
        <f>$X$6</f>
        <v>5.9278550190000008</v>
      </c>
      <c r="W19" s="17">
        <f>$Y$6</f>
        <v>5.9278550190000008</v>
      </c>
      <c r="X19" s="17">
        <f>$Y$6</f>
        <v>5.9278550190000008</v>
      </c>
      <c r="Y19" s="17">
        <f>$Y$6</f>
        <v>5.9278550190000008</v>
      </c>
      <c r="Z19" s="13"/>
    </row>
    <row r="20" spans="2:26" ht="16.5" customHeight="1" x14ac:dyDescent="0.3">
      <c r="B20" s="5"/>
      <c r="C20" s="8"/>
      <c r="D20" s="8"/>
      <c r="E20" s="8"/>
      <c r="F20" s="8"/>
      <c r="G20" s="8"/>
      <c r="H20" s="8"/>
      <c r="I20" s="18">
        <f>Q20+Q22</f>
        <v>12.997846098</v>
      </c>
      <c r="J20" s="18">
        <f>R20+T20+R22+T22</f>
        <v>26.757116236000002</v>
      </c>
      <c r="K20" s="18">
        <f>S20+U20+S22+U22+W20+W22</f>
        <v>40.516386374</v>
      </c>
      <c r="L20" s="18">
        <f>V20+X20+V22+X22</f>
        <v>27.518540276000003</v>
      </c>
      <c r="M20" s="18">
        <f>Y20+Y22</f>
        <v>13.759270138000002</v>
      </c>
      <c r="N20" s="23" t="s">
        <v>14</v>
      </c>
      <c r="O20" s="12"/>
      <c r="P20" s="24"/>
      <c r="Q20" s="17">
        <f>$W$6</f>
        <v>5.5471429990000001</v>
      </c>
      <c r="R20" s="17">
        <f>$W$6</f>
        <v>5.5471429990000001</v>
      </c>
      <c r="S20" s="17">
        <f>$W$6</f>
        <v>5.5471429990000001</v>
      </c>
      <c r="T20" s="18">
        <f>$X$6</f>
        <v>5.9278550190000008</v>
      </c>
      <c r="U20" s="18">
        <f>$X$6</f>
        <v>5.9278550190000008</v>
      </c>
      <c r="V20" s="18">
        <f>$X$6</f>
        <v>5.9278550190000008</v>
      </c>
      <c r="W20" s="17">
        <f>$Y$6</f>
        <v>5.9278550190000008</v>
      </c>
      <c r="X20" s="17">
        <f>$Y$6</f>
        <v>5.9278550190000008</v>
      </c>
      <c r="Y20" s="17">
        <f>$Y$6</f>
        <v>5.9278550190000008</v>
      </c>
      <c r="Z20" s="13"/>
    </row>
    <row r="21" spans="2:26" x14ac:dyDescent="0.3">
      <c r="B21" s="5"/>
      <c r="C21" s="8"/>
      <c r="D21" s="8"/>
      <c r="E21" s="8"/>
      <c r="F21" s="8"/>
      <c r="G21" s="8"/>
      <c r="H21" s="8"/>
      <c r="I21" s="18">
        <f>Q21+Q23+Q25</f>
        <v>20.448549197000002</v>
      </c>
      <c r="J21" s="18">
        <f>R21+T21+R23+T23+R25+T25</f>
        <v>42.039234454000002</v>
      </c>
      <c r="K21" s="18">
        <f>S21+U21+W21+S23+U23+W23+S25+U25+W25</f>
        <v>63.629919710999999</v>
      </c>
      <c r="L21" s="18">
        <f>V21+X21+V23+X23+V25+X25</f>
        <v>43.181370514000001</v>
      </c>
      <c r="M21" s="18">
        <f>Y21+Y23+Y25</f>
        <v>21.590685257000004</v>
      </c>
      <c r="N21" s="8"/>
      <c r="O21" s="8"/>
      <c r="P21" s="8"/>
      <c r="Q21" s="17">
        <f>$W$6</f>
        <v>5.5471429990000001</v>
      </c>
      <c r="R21" s="17">
        <f>$W$6</f>
        <v>5.5471429990000001</v>
      </c>
      <c r="S21" s="17">
        <f>$W$6</f>
        <v>5.5471429990000001</v>
      </c>
      <c r="T21" s="18">
        <f>$X$6</f>
        <v>5.9278550190000008</v>
      </c>
      <c r="U21" s="18">
        <f>$X$6</f>
        <v>5.9278550190000008</v>
      </c>
      <c r="V21" s="18">
        <f>$X$6</f>
        <v>5.9278550190000008</v>
      </c>
      <c r="W21" s="17">
        <f>$Y$6</f>
        <v>5.9278550190000008</v>
      </c>
      <c r="X21" s="17">
        <f>$Y$6</f>
        <v>5.9278550190000008</v>
      </c>
      <c r="Y21" s="17">
        <f>$Y$6</f>
        <v>5.9278550190000008</v>
      </c>
      <c r="Z21" s="13"/>
    </row>
    <row r="22" spans="2:26" x14ac:dyDescent="0.3">
      <c r="B22" s="5"/>
      <c r="C22" s="8"/>
      <c r="D22" s="8"/>
      <c r="E22" s="8"/>
      <c r="F22" s="8"/>
      <c r="G22" s="8"/>
      <c r="H22" s="8"/>
      <c r="I22" s="18">
        <f>Q24+Q26</f>
        <v>14.901406198000002</v>
      </c>
      <c r="J22" s="18">
        <f>R24+T24+R26+T26</f>
        <v>30.564236436000002</v>
      </c>
      <c r="K22" s="18">
        <f>S24+U24+W24+S26+U26+W26</f>
        <v>46.227066674</v>
      </c>
      <c r="L22" s="18">
        <f>V24+X24+V26+X26</f>
        <v>31.325660476000003</v>
      </c>
      <c r="M22" s="18">
        <f>Y24+Y26</f>
        <v>15.662830238000002</v>
      </c>
      <c r="N22" s="23" t="s">
        <v>11</v>
      </c>
      <c r="O22" s="12"/>
      <c r="P22" s="24"/>
      <c r="Q22" s="18">
        <f>$W$7</f>
        <v>7.4507030990000009</v>
      </c>
      <c r="R22" s="18">
        <f>$W$7</f>
        <v>7.4507030990000009</v>
      </c>
      <c r="S22" s="18">
        <f>$W$7</f>
        <v>7.4507030990000009</v>
      </c>
      <c r="T22" s="17">
        <f>$X$7</f>
        <v>7.8314151190000008</v>
      </c>
      <c r="U22" s="17">
        <f>$X$7</f>
        <v>7.8314151190000008</v>
      </c>
      <c r="V22" s="17">
        <f>$X$7</f>
        <v>7.8314151190000008</v>
      </c>
      <c r="W22" s="18">
        <f>$Y$7</f>
        <v>7.8314151190000008</v>
      </c>
      <c r="X22" s="18">
        <f>$Y$7</f>
        <v>7.8314151190000008</v>
      </c>
      <c r="Y22" s="18">
        <f>$Y$7</f>
        <v>7.8314151190000008</v>
      </c>
      <c r="Z22" s="13"/>
    </row>
    <row r="23" spans="2:26" x14ac:dyDescent="0.3">
      <c r="B23" s="5"/>
      <c r="C23" s="8"/>
      <c r="D23" s="8"/>
      <c r="E23" s="8"/>
      <c r="F23" s="8"/>
      <c r="G23" s="8"/>
      <c r="H23" s="8"/>
      <c r="I23" s="18">
        <f>Q27</f>
        <v>7.4507030990000009</v>
      </c>
      <c r="J23" s="18">
        <f>R27+T27</f>
        <v>15.282118218000001</v>
      </c>
      <c r="K23" s="18">
        <f>S27+U27+W27</f>
        <v>23.113533337</v>
      </c>
      <c r="L23" s="18">
        <f>V27+X27</f>
        <v>15.662830238000002</v>
      </c>
      <c r="M23" s="18">
        <f>Y27</f>
        <v>7.8314151190000008</v>
      </c>
      <c r="N23" s="8"/>
      <c r="O23" s="8"/>
      <c r="P23" s="8"/>
      <c r="Q23" s="18">
        <f>$W$7</f>
        <v>7.4507030990000009</v>
      </c>
      <c r="R23" s="18">
        <f>$W$7</f>
        <v>7.4507030990000009</v>
      </c>
      <c r="S23" s="18">
        <f>$W$7</f>
        <v>7.4507030990000009</v>
      </c>
      <c r="T23" s="17">
        <f>$X$7</f>
        <v>7.8314151190000008</v>
      </c>
      <c r="U23" s="17">
        <f>$X$7</f>
        <v>7.8314151190000008</v>
      </c>
      <c r="V23" s="17">
        <f>$X$7</f>
        <v>7.8314151190000008</v>
      </c>
      <c r="W23" s="18">
        <f>$Y$7</f>
        <v>7.8314151190000008</v>
      </c>
      <c r="X23" s="18">
        <f>$Y$7</f>
        <v>7.8314151190000008</v>
      </c>
      <c r="Y23" s="18">
        <f>$Y$7</f>
        <v>7.8314151190000008</v>
      </c>
      <c r="Z23" s="13"/>
    </row>
    <row r="24" spans="2:26" ht="16.5" customHeight="1" x14ac:dyDescent="0.3">
      <c r="B24" s="5"/>
      <c r="C24" s="8"/>
      <c r="D24" s="8"/>
      <c r="E24" s="8"/>
      <c r="F24" s="8"/>
      <c r="G24" s="8"/>
      <c r="H24" s="12" t="s">
        <v>15</v>
      </c>
      <c r="I24" s="12"/>
      <c r="J24" s="12"/>
      <c r="K24" s="12"/>
      <c r="L24" s="12"/>
      <c r="M24" s="12"/>
      <c r="N24" s="12"/>
      <c r="O24" s="8"/>
      <c r="P24" s="8"/>
      <c r="Q24" s="18">
        <f>$W$7</f>
        <v>7.4507030990000009</v>
      </c>
      <c r="R24" s="18">
        <f>$W$7</f>
        <v>7.4507030990000009</v>
      </c>
      <c r="S24" s="18">
        <f>$W$7</f>
        <v>7.4507030990000009</v>
      </c>
      <c r="T24" s="17">
        <f>$X$7</f>
        <v>7.8314151190000008</v>
      </c>
      <c r="U24" s="17">
        <f>$X$7</f>
        <v>7.8314151190000008</v>
      </c>
      <c r="V24" s="17">
        <f>$X$7</f>
        <v>7.8314151190000008</v>
      </c>
      <c r="W24" s="18">
        <f>$Y$7</f>
        <v>7.8314151190000008</v>
      </c>
      <c r="X24" s="18">
        <f>$Y$7</f>
        <v>7.8314151190000008</v>
      </c>
      <c r="Y24" s="18">
        <f>$Y$7</f>
        <v>7.8314151190000008</v>
      </c>
      <c r="Z24" s="13"/>
    </row>
    <row r="25" spans="2:26" x14ac:dyDescent="0.3"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7">
        <f>$W$8</f>
        <v>7.4507030990000009</v>
      </c>
      <c r="R25" s="17">
        <f>$W$8</f>
        <v>7.4507030990000009</v>
      </c>
      <c r="S25" s="17">
        <f>$W$8</f>
        <v>7.4507030990000009</v>
      </c>
      <c r="T25" s="18">
        <f>$X$7</f>
        <v>7.8314151190000008</v>
      </c>
      <c r="U25" s="18">
        <f>$X$7</f>
        <v>7.8314151190000008</v>
      </c>
      <c r="V25" s="18">
        <f>$X$7</f>
        <v>7.8314151190000008</v>
      </c>
      <c r="W25" s="17">
        <f>$Y$8</f>
        <v>7.8314151190000008</v>
      </c>
      <c r="X25" s="17">
        <f>$Y$8</f>
        <v>7.8314151190000008</v>
      </c>
      <c r="Y25" s="17">
        <f>$Y$8</f>
        <v>7.8314151190000008</v>
      </c>
      <c r="Z25" s="13"/>
    </row>
    <row r="26" spans="2:26" x14ac:dyDescent="0.3">
      <c r="B26" s="5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7">
        <f>$W$8</f>
        <v>7.4507030990000009</v>
      </c>
      <c r="R26" s="17">
        <f>$W$8</f>
        <v>7.4507030990000009</v>
      </c>
      <c r="S26" s="17">
        <f>$W$8</f>
        <v>7.4507030990000009</v>
      </c>
      <c r="T26" s="18">
        <f>$X$7</f>
        <v>7.8314151190000008</v>
      </c>
      <c r="U26" s="18">
        <f>$X$7</f>
        <v>7.8314151190000008</v>
      </c>
      <c r="V26" s="18">
        <f>$X$7</f>
        <v>7.8314151190000008</v>
      </c>
      <c r="W26" s="17">
        <f>$Y$8</f>
        <v>7.8314151190000008</v>
      </c>
      <c r="X26" s="17">
        <f>$Y$8</f>
        <v>7.8314151190000008</v>
      </c>
      <c r="Y26" s="17">
        <f>$Y$8</f>
        <v>7.8314151190000008</v>
      </c>
      <c r="Z26" s="13"/>
    </row>
    <row r="27" spans="2:26" x14ac:dyDescent="0.3"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7">
        <f>$W$8</f>
        <v>7.4507030990000009</v>
      </c>
      <c r="R27" s="17">
        <f>$W$8</f>
        <v>7.4507030990000009</v>
      </c>
      <c r="S27" s="17">
        <f>$W$8</f>
        <v>7.4507030990000009</v>
      </c>
      <c r="T27" s="18">
        <f>$X$7</f>
        <v>7.8314151190000008</v>
      </c>
      <c r="U27" s="18">
        <f>$X$7</f>
        <v>7.8314151190000008</v>
      </c>
      <c r="V27" s="18">
        <f>$X$7</f>
        <v>7.8314151190000008</v>
      </c>
      <c r="W27" s="17">
        <f>$Y$8</f>
        <v>7.8314151190000008</v>
      </c>
      <c r="X27" s="17">
        <f>$Y$8</f>
        <v>7.8314151190000008</v>
      </c>
      <c r="Y27" s="17">
        <f>$Y$8</f>
        <v>7.8314151190000008</v>
      </c>
      <c r="Z27" s="13"/>
    </row>
    <row r="28" spans="2:26" x14ac:dyDescent="0.3"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/>
    </row>
    <row r="32" spans="2:26" x14ac:dyDescent="0.3">
      <c r="H32" s="28"/>
      <c r="N32" s="28"/>
      <c r="O32" s="28"/>
      <c r="P32" s="28"/>
    </row>
    <row r="33" spans="8:16" x14ac:dyDescent="0.3">
      <c r="H33" s="28"/>
      <c r="N33" s="28"/>
      <c r="O33" s="28"/>
      <c r="P33" s="28"/>
    </row>
    <row r="34" spans="8:16" x14ac:dyDescent="0.3">
      <c r="H34" s="29"/>
      <c r="N34" s="29"/>
      <c r="O34" s="29"/>
      <c r="P34" s="29"/>
    </row>
    <row r="35" spans="8:16" x14ac:dyDescent="0.3">
      <c r="M35" s="29"/>
      <c r="N35" s="29"/>
      <c r="O35" s="29"/>
      <c r="P35" s="29"/>
    </row>
    <row r="36" spans="8:16" x14ac:dyDescent="0.3">
      <c r="M36" s="29"/>
      <c r="N36" s="29"/>
      <c r="O36" s="29"/>
      <c r="P36" s="29"/>
    </row>
    <row r="37" spans="8:16" x14ac:dyDescent="0.3">
      <c r="M37" s="29"/>
      <c r="N37" s="29"/>
      <c r="O37" s="29"/>
      <c r="P37" s="29"/>
    </row>
  </sheetData>
  <mergeCells count="16">
    <mergeCell ref="N22:P22"/>
    <mergeCell ref="W4:Y4"/>
    <mergeCell ref="N19:P19"/>
    <mergeCell ref="H24:N24"/>
    <mergeCell ref="E16:J16"/>
    <mergeCell ref="K11:M11"/>
    <mergeCell ref="M16:Q16"/>
    <mergeCell ref="U4:V4"/>
    <mergeCell ref="C9:G9"/>
    <mergeCell ref="I9:K9"/>
    <mergeCell ref="M9:O9"/>
    <mergeCell ref="Q10:U10"/>
    <mergeCell ref="W9:Y9"/>
    <mergeCell ref="I18:M18"/>
    <mergeCell ref="I10:K10"/>
    <mergeCell ref="N20:P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</dc:creator>
  <cp:lastModifiedBy>seong</cp:lastModifiedBy>
  <dcterms:created xsi:type="dcterms:W3CDTF">2018-12-07T09:03:22Z</dcterms:created>
  <dcterms:modified xsi:type="dcterms:W3CDTF">2018-12-09T18:43:56Z</dcterms:modified>
</cp:coreProperties>
</file>