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030" windowHeight="100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O5" i="1"/>
  <c r="M5" i="1"/>
  <c r="N22" i="1" l="1"/>
  <c r="O22" i="1"/>
  <c r="M22" i="1"/>
  <c r="N21" i="1"/>
  <c r="O21" i="1"/>
  <c r="M21" i="1"/>
  <c r="M19" i="1"/>
  <c r="N19" i="1"/>
  <c r="O19" i="1"/>
  <c r="L19" i="1"/>
  <c r="N20" i="1" a="1"/>
  <c r="N20" i="1" s="1"/>
  <c r="O20" i="1" a="1"/>
  <c r="O20" i="1" s="1"/>
  <c r="M20" i="1" a="1"/>
  <c r="M20" i="1" s="1"/>
  <c r="F9" i="1"/>
  <c r="F10" i="1"/>
  <c r="K10" i="1" s="1"/>
  <c r="F11" i="1"/>
  <c r="F12" i="1"/>
  <c r="F13" i="1"/>
  <c r="F14" i="1"/>
  <c r="K14" i="1" s="1"/>
  <c r="F15" i="1"/>
  <c r="F16" i="1"/>
  <c r="F17" i="1"/>
  <c r="K17" i="1" s="1"/>
  <c r="F18" i="1"/>
  <c r="K18" i="1" s="1"/>
  <c r="F8" i="1"/>
  <c r="K8" i="1" s="1"/>
  <c r="M12" i="1"/>
  <c r="O12" i="1"/>
  <c r="M13" i="1"/>
  <c r="N13" i="1"/>
  <c r="N15" i="1"/>
  <c r="O15" i="1"/>
  <c r="L11" i="1"/>
  <c r="L15" i="1"/>
  <c r="K9" i="1"/>
  <c r="L9" i="1" s="1"/>
  <c r="K11" i="1"/>
  <c r="M11" i="1" s="1"/>
  <c r="K12" i="1"/>
  <c r="L12" i="1" s="1"/>
  <c r="K13" i="1"/>
  <c r="O13" i="1" s="1"/>
  <c r="K15" i="1"/>
  <c r="M15" i="1" s="1"/>
  <c r="J18" i="1"/>
  <c r="G16" i="1"/>
  <c r="C19" i="1"/>
  <c r="H14" i="1" s="1"/>
  <c r="D19" i="1"/>
  <c r="I11" i="1" s="1"/>
  <c r="E19" i="1"/>
  <c r="J8" i="1" s="1"/>
  <c r="B19" i="1"/>
  <c r="G9" i="1" s="1"/>
  <c r="K16" i="1"/>
  <c r="M16" i="1" s="1"/>
  <c r="M14" i="1" l="1"/>
  <c r="O14" i="1"/>
  <c r="N14" i="1"/>
  <c r="L14" i="1"/>
  <c r="M10" i="1"/>
  <c r="N10" i="1"/>
  <c r="L10" i="1"/>
  <c r="O10" i="1"/>
  <c r="N18" i="1"/>
  <c r="M18" i="1"/>
  <c r="L18" i="1"/>
  <c r="O18" i="1"/>
  <c r="M17" i="1"/>
  <c r="N17" i="1"/>
  <c r="O17" i="1"/>
  <c r="L17" i="1"/>
  <c r="N12" i="1"/>
  <c r="O9" i="1"/>
  <c r="O11" i="1"/>
  <c r="M9" i="1"/>
  <c r="N9" i="1"/>
  <c r="L13" i="1"/>
  <c r="N11" i="1"/>
  <c r="L8" i="1"/>
  <c r="M8" i="1"/>
  <c r="O8" i="1"/>
  <c r="N8" i="1"/>
  <c r="O16" i="1"/>
  <c r="N16" i="1"/>
  <c r="L16" i="1"/>
  <c r="I13" i="1"/>
  <c r="G15" i="1"/>
  <c r="I18" i="1"/>
  <c r="H13" i="1"/>
  <c r="G14" i="1"/>
  <c r="H18" i="1"/>
  <c r="H11" i="1"/>
  <c r="G13" i="1"/>
  <c r="I16" i="1"/>
  <c r="J10" i="1"/>
  <c r="G12" i="1"/>
  <c r="H16" i="1"/>
  <c r="I10" i="1"/>
  <c r="G8" i="1"/>
  <c r="G11" i="1"/>
  <c r="J15" i="1"/>
  <c r="H10" i="1"/>
  <c r="G18" i="1"/>
  <c r="G10" i="1"/>
  <c r="I15" i="1"/>
  <c r="I8" i="1"/>
  <c r="G17" i="1"/>
  <c r="J13" i="1"/>
  <c r="H8" i="1"/>
  <c r="J12" i="1"/>
  <c r="J17" i="1"/>
  <c r="H15" i="1"/>
  <c r="I12" i="1"/>
  <c r="J9" i="1"/>
  <c r="I17" i="1"/>
  <c r="J14" i="1"/>
  <c r="H12" i="1"/>
  <c r="I9" i="1"/>
  <c r="H17" i="1"/>
  <c r="I14" i="1"/>
  <c r="J11" i="1"/>
  <c r="H9" i="1"/>
  <c r="J16" i="1"/>
</calcChain>
</file>

<file path=xl/comments1.xml><?xml version="1.0" encoding="utf-8"?>
<comments xmlns="http://schemas.openxmlformats.org/spreadsheetml/2006/main">
  <authors>
    <author>student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수치들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유사</t>
        </r>
        <r>
          <rPr>
            <sz val="9"/>
            <color indexed="81"/>
            <rFont val="Tahoma"/>
            <family val="2"/>
          </rPr>
          <t>!
---&gt;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term frequancy
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TF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IDF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전체를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Voca size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사전구축
</t>
        </r>
        <r>
          <rPr>
            <sz val="9"/>
            <color indexed="81"/>
            <rFont val="Tahoma"/>
            <family val="2"/>
          </rPr>
          <t>vocabulary size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 xml:space="preserve">개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Document Frequancy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Inverse Df
</t>
        </r>
        <r>
          <rPr>
            <sz val="9"/>
            <color indexed="81"/>
            <rFont val="돋움"/>
            <family val="3"/>
            <charset val="129"/>
          </rPr>
          <t>거꾸로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역수로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단순히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>, log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취해주었기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때문에
</t>
        </r>
        <r>
          <rPr>
            <sz val="9"/>
            <color indexed="81"/>
            <rFont val="Tahoma"/>
            <family val="2"/>
          </rPr>
          <t>log(N(</t>
        </r>
        <r>
          <rPr>
            <sz val="9"/>
            <color indexed="81"/>
            <rFont val="돋움"/>
            <family val="3"/>
            <charset val="129"/>
          </rPr>
          <t>문서의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)/DF)</t>
        </r>
        <r>
          <rPr>
            <sz val="9"/>
            <color indexed="81"/>
            <rFont val="돋움"/>
            <family val="3"/>
            <charset val="129"/>
          </rPr>
          <t xml:space="preserve">임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검색문에서</t>
        </r>
        <r>
          <rPr>
            <sz val="9"/>
            <color indexed="81"/>
            <rFont val="Tahoma"/>
            <family val="2"/>
          </rPr>
          <t xml:space="preserve"> 0, 1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나눠준다</t>
        </r>
        <r>
          <rPr>
            <sz val="9"/>
            <color indexed="81"/>
            <rFont val="Tahoma"/>
            <family val="2"/>
          </rPr>
          <t>.</t>
        </r>
      </text>
    </comment>
    <comment ref="H8" authorId="0">
      <text/>
    </comment>
    <comment ref="K8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log(4/3)
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들어간다
</t>
        </r>
      </text>
    </comment>
  </commentList>
</comments>
</file>

<file path=xl/sharedStrings.xml><?xml version="1.0" encoding="utf-8"?>
<sst xmlns="http://schemas.openxmlformats.org/spreadsheetml/2006/main" count="48" uniqueCount="36">
  <si>
    <t>문서 #1</t>
    <phoneticPr fontId="1" type="noConversion"/>
  </si>
  <si>
    <t>문서 #2</t>
    <phoneticPr fontId="1" type="noConversion"/>
  </si>
  <si>
    <t>문서 #3</t>
    <phoneticPr fontId="1" type="noConversion"/>
  </si>
  <si>
    <t>Shipment of gold damaged in a fire</t>
    <phoneticPr fontId="1" type="noConversion"/>
  </si>
  <si>
    <t>Delivery of silver arrived in a silver truck</t>
    <phoneticPr fontId="1" type="noConversion"/>
  </si>
  <si>
    <t>Shipment of gold arrived in a truck</t>
    <phoneticPr fontId="1" type="noConversion"/>
  </si>
  <si>
    <t>Terms</t>
    <phoneticPr fontId="1" type="noConversion"/>
  </si>
  <si>
    <t>a</t>
    <phoneticPr fontId="1" type="noConversion"/>
  </si>
  <si>
    <t>arrived</t>
    <phoneticPr fontId="1" type="noConversion"/>
  </si>
  <si>
    <t>damaged</t>
    <phoneticPr fontId="1" type="noConversion"/>
  </si>
  <si>
    <t>delivery</t>
    <phoneticPr fontId="1" type="noConversion"/>
  </si>
  <si>
    <t>fire</t>
    <phoneticPr fontId="1" type="noConversion"/>
  </si>
  <si>
    <t>gold</t>
    <phoneticPr fontId="1" type="noConversion"/>
  </si>
  <si>
    <t>in</t>
    <phoneticPr fontId="1" type="noConversion"/>
  </si>
  <si>
    <t>of</t>
    <phoneticPr fontId="1" type="noConversion"/>
  </si>
  <si>
    <t>silver</t>
    <phoneticPr fontId="1" type="noConversion"/>
  </si>
  <si>
    <t>shipment</t>
    <phoneticPr fontId="1" type="noConversion"/>
  </si>
  <si>
    <t>truck</t>
    <phoneticPr fontId="1" type="noConversion"/>
  </si>
  <si>
    <t>문서 #2</t>
    <phoneticPr fontId="1" type="noConversion"/>
  </si>
  <si>
    <t>DF</t>
    <phoneticPr fontId="1" type="noConversion"/>
  </si>
  <si>
    <t>IDF</t>
    <phoneticPr fontId="1" type="noConversion"/>
  </si>
  <si>
    <t>TF-IDF</t>
    <phoneticPr fontId="1" type="noConversion"/>
  </si>
  <si>
    <t>검색문</t>
    <phoneticPr fontId="1" type="noConversion"/>
  </si>
  <si>
    <t>총 단어수</t>
    <phoneticPr fontId="1" type="noConversion"/>
  </si>
  <si>
    <t>TF</t>
    <phoneticPr fontId="1" type="noConversion"/>
  </si>
  <si>
    <t>gold silver truck</t>
    <phoneticPr fontId="1" type="noConversion"/>
  </si>
  <si>
    <t xml:space="preserve">Norm = </t>
    <phoneticPr fontId="1" type="noConversion"/>
  </si>
  <si>
    <t xml:space="preserve">검색문과 각 문서의 내적 = </t>
    <phoneticPr fontId="1" type="noConversion"/>
  </si>
  <si>
    <t xml:space="preserve">코사인 거리 = </t>
    <phoneticPr fontId="1" type="noConversion"/>
  </si>
  <si>
    <t xml:space="preserve">문서 검색 순위 = </t>
    <phoneticPr fontId="1" type="noConversion"/>
  </si>
  <si>
    <t>단어 1개 씩만 사용: unigram</t>
    <phoneticPr fontId="1" type="noConversion"/>
  </si>
  <si>
    <t>3개 사용 : Trigram</t>
    <phoneticPr fontId="1" type="noConversion"/>
  </si>
  <si>
    <t>|</t>
    <phoneticPr fontId="1" type="noConversion"/>
  </si>
  <si>
    <t>n-gram</t>
    <phoneticPr fontId="1" type="noConversion"/>
  </si>
  <si>
    <t>연속된 2개(gold silver, silver truck 등)를 사용 : Bigram</t>
    <phoneticPr fontId="1" type="noConversion"/>
  </si>
  <si>
    <t>ngram_range(1,2) = 1개 조합, 2개 조합의 경우의 수의 voca를 만들어(엄청많을거야) 이 조합으로 쓰겠다는 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</si>
</sst>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593485</xdr:colOff>
      <xdr:row>3</xdr:row>
      <xdr:rowOff>95250</xdr:rowOff>
    </xdr:from>
    <xdr:to>
      <xdr:col>0</xdr:col>
      <xdr:colOff>674077</xdr:colOff>
      <xdr:row>6</xdr:row>
      <xdr:rowOff>73269</xdr:rowOff>
    </xdr:to>
    <xdr:cxnSp macro="">
      <xdr:nvCxnSpPr>
        <xdr:cNvPr id="3" name="구부러진 연결선 2"/>
        <xdr:cNvCxnSpPr/>
      </xdr:nvCxnSpPr>
      <xdr:spPr>
        <a:xfrm rot="5400000">
          <a:off x="391993" y="802300"/>
          <a:ext cx="483576" cy="80592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8"/>
  <sheetViews>
    <sheetView tabSelected="1" zoomScale="130" zoomScaleNormal="130" workbookViewId="0">
      <selection activeCell="E27" sqref="E27"/>
    </sheetView>
  </sheetViews>
  <sheetFormatPr defaultRowHeight="13.5" x14ac:dyDescent="0.3"/>
  <cols>
    <col min="1" max="1" width="9" style="2"/>
    <col min="2" max="6" width="7.875" style="2" customWidth="1"/>
    <col min="7" max="15" width="10.375" style="2" customWidth="1"/>
    <col min="16" max="16384" width="9" style="2"/>
  </cols>
  <sheetData>
    <row r="2" spans="1:15" x14ac:dyDescent="0.3">
      <c r="A2" s="2" t="s">
        <v>22</v>
      </c>
      <c r="B2" s="15" t="s">
        <v>25</v>
      </c>
      <c r="C2" s="16"/>
    </row>
    <row r="3" spans="1:15" x14ac:dyDescent="0.3">
      <c r="A3" s="2" t="s">
        <v>0</v>
      </c>
      <c r="B3" s="2" t="s">
        <v>3</v>
      </c>
    </row>
    <row r="4" spans="1:15" x14ac:dyDescent="0.3">
      <c r="A4" s="2" t="s">
        <v>1</v>
      </c>
      <c r="B4" s="13" t="s">
        <v>4</v>
      </c>
      <c r="C4" s="14"/>
      <c r="D4" s="14"/>
      <c r="E4" s="14"/>
    </row>
    <row r="5" spans="1:15" x14ac:dyDescent="0.3">
      <c r="A5" s="2" t="s">
        <v>2</v>
      </c>
      <c r="B5" s="2" t="s">
        <v>5</v>
      </c>
      <c r="M5" s="2">
        <f xml:space="preserve"> CORREL($L$8:$L$18,M$8:M$18)</f>
        <v>-0.23529818351298901</v>
      </c>
      <c r="N5" s="2">
        <f t="shared" ref="N5:O5" si="0" xml:space="preserve"> CORREL($L$8:$L$18,N$8:N$18)</f>
        <v>0.7734276892083618</v>
      </c>
      <c r="O5" s="2">
        <f t="shared" si="0"/>
        <v>6.6569076169924482E-2</v>
      </c>
    </row>
    <row r="6" spans="1:15" x14ac:dyDescent="0.3">
      <c r="G6" s="9" t="s">
        <v>24</v>
      </c>
      <c r="H6" s="9"/>
      <c r="I6" s="9"/>
      <c r="J6" s="9"/>
      <c r="L6" s="9" t="s">
        <v>21</v>
      </c>
      <c r="M6" s="9"/>
      <c r="N6" s="9"/>
      <c r="O6" s="9"/>
    </row>
    <row r="7" spans="1:15" x14ac:dyDescent="0.3">
      <c r="A7" s="8" t="s">
        <v>6</v>
      </c>
      <c r="B7" s="8" t="s">
        <v>22</v>
      </c>
      <c r="C7" s="8" t="s">
        <v>0</v>
      </c>
      <c r="D7" s="8" t="s">
        <v>18</v>
      </c>
      <c r="E7" s="8" t="s">
        <v>2</v>
      </c>
      <c r="F7" s="8" t="s">
        <v>19</v>
      </c>
      <c r="G7" s="8" t="s">
        <v>22</v>
      </c>
      <c r="H7" s="8" t="s">
        <v>0</v>
      </c>
      <c r="I7" s="8" t="s">
        <v>18</v>
      </c>
      <c r="J7" s="8" t="s">
        <v>2</v>
      </c>
      <c r="K7" s="8" t="s">
        <v>20</v>
      </c>
      <c r="L7" s="8" t="s">
        <v>22</v>
      </c>
      <c r="M7" s="8" t="s">
        <v>0</v>
      </c>
      <c r="N7" s="8" t="s">
        <v>18</v>
      </c>
      <c r="O7" s="8" t="s">
        <v>2</v>
      </c>
    </row>
    <row r="8" spans="1:15" x14ac:dyDescent="0.3">
      <c r="A8" s="4" t="s">
        <v>7</v>
      </c>
      <c r="B8" s="3">
        <v>0</v>
      </c>
      <c r="C8" s="3">
        <v>1</v>
      </c>
      <c r="D8" s="3">
        <v>1</v>
      </c>
      <c r="E8" s="3">
        <v>1</v>
      </c>
      <c r="F8" s="3">
        <f>COUNTIF(C8:E8, "&gt;0")</f>
        <v>3</v>
      </c>
      <c r="G8" s="5">
        <f>B8/B$19</f>
        <v>0</v>
      </c>
      <c r="H8" s="5">
        <f t="shared" ref="H8:J18" si="1">C8/C$19</f>
        <v>0.14285714285714285</v>
      </c>
      <c r="I8" s="5">
        <f t="shared" si="1"/>
        <v>0.125</v>
      </c>
      <c r="J8" s="5">
        <f t="shared" si="1"/>
        <v>0.14285714285714285</v>
      </c>
      <c r="K8" s="5">
        <f t="shared" ref="K8:K18" si="2">LOG(3/F8)</f>
        <v>0</v>
      </c>
      <c r="L8" s="5">
        <f>G8*$K8</f>
        <v>0</v>
      </c>
      <c r="M8" s="5">
        <f t="shared" ref="M8:O18" si="3">H8*$K8</f>
        <v>0</v>
      </c>
      <c r="N8" s="5">
        <f t="shared" si="3"/>
        <v>0</v>
      </c>
      <c r="O8" s="5">
        <f t="shared" si="3"/>
        <v>0</v>
      </c>
    </row>
    <row r="9" spans="1:15" x14ac:dyDescent="0.3">
      <c r="A9" s="4" t="s">
        <v>8</v>
      </c>
      <c r="B9" s="3">
        <v>0</v>
      </c>
      <c r="C9" s="3">
        <v>0</v>
      </c>
      <c r="D9" s="3">
        <v>1</v>
      </c>
      <c r="E9" s="3">
        <v>1</v>
      </c>
      <c r="F9" s="3">
        <f t="shared" ref="F9:F18" si="4">COUNTIF(C9:E9, "&gt;0")</f>
        <v>2</v>
      </c>
      <c r="G9" s="5">
        <f t="shared" ref="G9:G18" si="5">B9/B$19</f>
        <v>0</v>
      </c>
      <c r="H9" s="5">
        <f t="shared" si="1"/>
        <v>0</v>
      </c>
      <c r="I9" s="5">
        <f t="shared" si="1"/>
        <v>0.125</v>
      </c>
      <c r="J9" s="5">
        <f t="shared" si="1"/>
        <v>0.14285714285714285</v>
      </c>
      <c r="K9" s="5">
        <f t="shared" si="2"/>
        <v>0.17609125905568124</v>
      </c>
      <c r="L9" s="5">
        <f t="shared" ref="L9:L18" si="6">G9*$K9</f>
        <v>0</v>
      </c>
      <c r="M9" s="5">
        <f t="shared" si="3"/>
        <v>0</v>
      </c>
      <c r="N9" s="5">
        <f t="shared" si="3"/>
        <v>2.2011407381960155E-2</v>
      </c>
      <c r="O9" s="5">
        <f t="shared" si="3"/>
        <v>2.5155894150811604E-2</v>
      </c>
    </row>
    <row r="10" spans="1:15" x14ac:dyDescent="0.3">
      <c r="A10" s="4" t="s">
        <v>9</v>
      </c>
      <c r="B10" s="3">
        <v>0</v>
      </c>
      <c r="C10" s="3">
        <v>1</v>
      </c>
      <c r="D10" s="3">
        <v>0</v>
      </c>
      <c r="E10" s="3">
        <v>0</v>
      </c>
      <c r="F10" s="3">
        <f t="shared" si="4"/>
        <v>1</v>
      </c>
      <c r="G10" s="5">
        <f t="shared" si="5"/>
        <v>0</v>
      </c>
      <c r="H10" s="5">
        <f t="shared" si="1"/>
        <v>0.14285714285714285</v>
      </c>
      <c r="I10" s="5">
        <f t="shared" si="1"/>
        <v>0</v>
      </c>
      <c r="J10" s="5">
        <f t="shared" si="1"/>
        <v>0</v>
      </c>
      <c r="K10" s="5">
        <f t="shared" si="2"/>
        <v>0.47712125471966244</v>
      </c>
      <c r="L10" s="5">
        <f t="shared" si="6"/>
        <v>0</v>
      </c>
      <c r="M10" s="5">
        <f t="shared" si="3"/>
        <v>6.8160179245666058E-2</v>
      </c>
      <c r="N10" s="5">
        <f t="shared" si="3"/>
        <v>0</v>
      </c>
      <c r="O10" s="5">
        <f t="shared" si="3"/>
        <v>0</v>
      </c>
    </row>
    <row r="11" spans="1:15" x14ac:dyDescent="0.3">
      <c r="A11" s="4" t="s">
        <v>10</v>
      </c>
      <c r="B11" s="3">
        <v>0</v>
      </c>
      <c r="C11" s="3">
        <v>0</v>
      </c>
      <c r="D11" s="3">
        <v>1</v>
      </c>
      <c r="E11" s="3">
        <v>0</v>
      </c>
      <c r="F11" s="3">
        <f t="shared" si="4"/>
        <v>1</v>
      </c>
      <c r="G11" s="5">
        <f t="shared" si="5"/>
        <v>0</v>
      </c>
      <c r="H11" s="5">
        <f t="shared" si="1"/>
        <v>0</v>
      </c>
      <c r="I11" s="5">
        <f t="shared" si="1"/>
        <v>0.125</v>
      </c>
      <c r="J11" s="5">
        <f t="shared" si="1"/>
        <v>0</v>
      </c>
      <c r="K11" s="5">
        <f t="shared" si="2"/>
        <v>0.47712125471966244</v>
      </c>
      <c r="L11" s="5">
        <f t="shared" si="6"/>
        <v>0</v>
      </c>
      <c r="M11" s="5">
        <f t="shared" si="3"/>
        <v>0</v>
      </c>
      <c r="N11" s="5">
        <f t="shared" si="3"/>
        <v>5.9640156839957804E-2</v>
      </c>
      <c r="O11" s="5">
        <f t="shared" si="3"/>
        <v>0</v>
      </c>
    </row>
    <row r="12" spans="1:15" x14ac:dyDescent="0.3">
      <c r="A12" s="4" t="s">
        <v>11</v>
      </c>
      <c r="B12" s="3">
        <v>0</v>
      </c>
      <c r="C12" s="3">
        <v>1</v>
      </c>
      <c r="D12" s="3">
        <v>0</v>
      </c>
      <c r="E12" s="3">
        <v>0</v>
      </c>
      <c r="F12" s="3">
        <f t="shared" si="4"/>
        <v>1</v>
      </c>
      <c r="G12" s="5">
        <f t="shared" si="5"/>
        <v>0</v>
      </c>
      <c r="H12" s="5">
        <f t="shared" si="1"/>
        <v>0.14285714285714285</v>
      </c>
      <c r="I12" s="5">
        <f t="shared" si="1"/>
        <v>0</v>
      </c>
      <c r="J12" s="5">
        <f t="shared" si="1"/>
        <v>0</v>
      </c>
      <c r="K12" s="5">
        <f t="shared" si="2"/>
        <v>0.47712125471966244</v>
      </c>
      <c r="L12" s="5">
        <f t="shared" si="6"/>
        <v>0</v>
      </c>
      <c r="M12" s="5">
        <f t="shared" si="3"/>
        <v>6.8160179245666058E-2</v>
      </c>
      <c r="N12" s="5">
        <f t="shared" si="3"/>
        <v>0</v>
      </c>
      <c r="O12" s="5">
        <f t="shared" si="3"/>
        <v>0</v>
      </c>
    </row>
    <row r="13" spans="1:15" x14ac:dyDescent="0.3">
      <c r="A13" s="4" t="s">
        <v>12</v>
      </c>
      <c r="B13" s="3">
        <v>1</v>
      </c>
      <c r="C13" s="3">
        <v>1</v>
      </c>
      <c r="D13" s="3">
        <v>0</v>
      </c>
      <c r="E13" s="3">
        <v>1</v>
      </c>
      <c r="F13" s="3">
        <f t="shared" si="4"/>
        <v>2</v>
      </c>
      <c r="G13" s="5">
        <f t="shared" si="5"/>
        <v>0.33333333333333331</v>
      </c>
      <c r="H13" s="5">
        <f t="shared" si="1"/>
        <v>0.14285714285714285</v>
      </c>
      <c r="I13" s="5">
        <f t="shared" si="1"/>
        <v>0</v>
      </c>
      <c r="J13" s="5">
        <f t="shared" si="1"/>
        <v>0.14285714285714285</v>
      </c>
      <c r="K13" s="5">
        <f t="shared" si="2"/>
        <v>0.17609125905568124</v>
      </c>
      <c r="L13" s="5">
        <f t="shared" si="6"/>
        <v>5.8697086351893746E-2</v>
      </c>
      <c r="M13" s="5">
        <f t="shared" si="3"/>
        <v>2.5155894150811604E-2</v>
      </c>
      <c r="N13" s="5">
        <f t="shared" si="3"/>
        <v>0</v>
      </c>
      <c r="O13" s="5">
        <f t="shared" si="3"/>
        <v>2.5155894150811604E-2</v>
      </c>
    </row>
    <row r="14" spans="1:15" x14ac:dyDescent="0.3">
      <c r="A14" s="4" t="s">
        <v>13</v>
      </c>
      <c r="B14" s="3">
        <v>0</v>
      </c>
      <c r="C14" s="3">
        <v>1</v>
      </c>
      <c r="D14" s="3">
        <v>1</v>
      </c>
      <c r="E14" s="3">
        <v>1</v>
      </c>
      <c r="F14" s="3">
        <f t="shared" si="4"/>
        <v>3</v>
      </c>
      <c r="G14" s="5">
        <f t="shared" si="5"/>
        <v>0</v>
      </c>
      <c r="H14" s="5">
        <f t="shared" si="1"/>
        <v>0.14285714285714285</v>
      </c>
      <c r="I14" s="5">
        <f t="shared" si="1"/>
        <v>0.125</v>
      </c>
      <c r="J14" s="5">
        <f t="shared" si="1"/>
        <v>0.14285714285714285</v>
      </c>
      <c r="K14" s="5">
        <f t="shared" si="2"/>
        <v>0</v>
      </c>
      <c r="L14" s="5">
        <f t="shared" si="6"/>
        <v>0</v>
      </c>
      <c r="M14" s="5">
        <f t="shared" si="3"/>
        <v>0</v>
      </c>
      <c r="N14" s="5">
        <f t="shared" si="3"/>
        <v>0</v>
      </c>
      <c r="O14" s="5">
        <f t="shared" si="3"/>
        <v>0</v>
      </c>
    </row>
    <row r="15" spans="1:15" x14ac:dyDescent="0.3">
      <c r="A15" s="4" t="s">
        <v>14</v>
      </c>
      <c r="B15" s="3">
        <v>0</v>
      </c>
      <c r="C15" s="3">
        <v>1</v>
      </c>
      <c r="D15" s="3">
        <v>1</v>
      </c>
      <c r="E15" s="3">
        <v>1</v>
      </c>
      <c r="F15" s="3">
        <f t="shared" si="4"/>
        <v>3</v>
      </c>
      <c r="G15" s="5">
        <f t="shared" si="5"/>
        <v>0</v>
      </c>
      <c r="H15" s="5">
        <f t="shared" si="1"/>
        <v>0.14285714285714285</v>
      </c>
      <c r="I15" s="5">
        <f t="shared" si="1"/>
        <v>0.125</v>
      </c>
      <c r="J15" s="5">
        <f t="shared" si="1"/>
        <v>0.14285714285714285</v>
      </c>
      <c r="K15" s="5">
        <f t="shared" si="2"/>
        <v>0</v>
      </c>
      <c r="L15" s="5">
        <f t="shared" si="6"/>
        <v>0</v>
      </c>
      <c r="M15" s="5">
        <f t="shared" si="3"/>
        <v>0</v>
      </c>
      <c r="N15" s="5">
        <f t="shared" si="3"/>
        <v>0</v>
      </c>
      <c r="O15" s="5">
        <f t="shared" si="3"/>
        <v>0</v>
      </c>
    </row>
    <row r="16" spans="1:15" x14ac:dyDescent="0.3">
      <c r="A16" s="4" t="s">
        <v>15</v>
      </c>
      <c r="B16" s="3">
        <v>1</v>
      </c>
      <c r="C16" s="3">
        <v>0</v>
      </c>
      <c r="D16" s="3">
        <v>2</v>
      </c>
      <c r="E16" s="3">
        <v>0</v>
      </c>
      <c r="F16" s="3">
        <f t="shared" si="4"/>
        <v>1</v>
      </c>
      <c r="G16" s="5">
        <f t="shared" si="5"/>
        <v>0.33333333333333331</v>
      </c>
      <c r="H16" s="5">
        <f t="shared" si="1"/>
        <v>0</v>
      </c>
      <c r="I16" s="5">
        <f t="shared" si="1"/>
        <v>0.25</v>
      </c>
      <c r="J16" s="5">
        <f t="shared" si="1"/>
        <v>0</v>
      </c>
      <c r="K16" s="5">
        <f t="shared" si="2"/>
        <v>0.47712125471966244</v>
      </c>
      <c r="L16" s="5">
        <f t="shared" si="6"/>
        <v>0.15904041823988746</v>
      </c>
      <c r="M16" s="5">
        <f t="shared" si="3"/>
        <v>0</v>
      </c>
      <c r="N16" s="5">
        <f t="shared" si="3"/>
        <v>0.11928031367991561</v>
      </c>
      <c r="O16" s="5">
        <f t="shared" si="3"/>
        <v>0</v>
      </c>
    </row>
    <row r="17" spans="1:15" x14ac:dyDescent="0.3">
      <c r="A17" s="4" t="s">
        <v>16</v>
      </c>
      <c r="B17" s="3">
        <v>0</v>
      </c>
      <c r="C17" s="3">
        <v>1</v>
      </c>
      <c r="D17" s="3">
        <v>0</v>
      </c>
      <c r="E17" s="3">
        <v>1</v>
      </c>
      <c r="F17" s="3">
        <f t="shared" si="4"/>
        <v>2</v>
      </c>
      <c r="G17" s="5">
        <f t="shared" si="5"/>
        <v>0</v>
      </c>
      <c r="H17" s="5">
        <f t="shared" si="1"/>
        <v>0.14285714285714285</v>
      </c>
      <c r="I17" s="5">
        <f t="shared" si="1"/>
        <v>0</v>
      </c>
      <c r="J17" s="5">
        <f t="shared" si="1"/>
        <v>0.14285714285714285</v>
      </c>
      <c r="K17" s="5">
        <f t="shared" si="2"/>
        <v>0.17609125905568124</v>
      </c>
      <c r="L17" s="5">
        <f t="shared" si="6"/>
        <v>0</v>
      </c>
      <c r="M17" s="5">
        <f t="shared" si="3"/>
        <v>2.5155894150811604E-2</v>
      </c>
      <c r="N17" s="5">
        <f t="shared" si="3"/>
        <v>0</v>
      </c>
      <c r="O17" s="5">
        <f t="shared" si="3"/>
        <v>2.5155894150811604E-2</v>
      </c>
    </row>
    <row r="18" spans="1:15" x14ac:dyDescent="0.3">
      <c r="A18" s="4" t="s">
        <v>17</v>
      </c>
      <c r="B18" s="3">
        <v>1</v>
      </c>
      <c r="C18" s="3">
        <v>0</v>
      </c>
      <c r="D18" s="3">
        <v>1</v>
      </c>
      <c r="E18" s="3">
        <v>1</v>
      </c>
      <c r="F18" s="3">
        <f t="shared" si="4"/>
        <v>2</v>
      </c>
      <c r="G18" s="5">
        <f t="shared" si="5"/>
        <v>0.33333333333333331</v>
      </c>
      <c r="H18" s="5">
        <f t="shared" si="1"/>
        <v>0</v>
      </c>
      <c r="I18" s="5">
        <f t="shared" si="1"/>
        <v>0.125</v>
      </c>
      <c r="J18" s="5">
        <f t="shared" si="1"/>
        <v>0.14285714285714285</v>
      </c>
      <c r="K18" s="5">
        <f t="shared" si="2"/>
        <v>0.17609125905568124</v>
      </c>
      <c r="L18" s="5">
        <f t="shared" si="6"/>
        <v>5.8697086351893746E-2</v>
      </c>
      <c r="M18" s="5">
        <f t="shared" si="3"/>
        <v>0</v>
      </c>
      <c r="N18" s="5">
        <f t="shared" si="3"/>
        <v>2.2011407381960155E-2</v>
      </c>
      <c r="O18" s="5">
        <f t="shared" si="3"/>
        <v>2.5155894150811604E-2</v>
      </c>
    </row>
    <row r="19" spans="1:15" x14ac:dyDescent="0.3">
      <c r="A19" s="3" t="s">
        <v>23</v>
      </c>
      <c r="B19" s="3">
        <f>SUM(B8:B18)</f>
        <v>3</v>
      </c>
      <c r="C19" s="3">
        <f t="shared" ref="C19:E19" si="7">SUM(C8:C18)</f>
        <v>7</v>
      </c>
      <c r="D19" s="3">
        <f t="shared" si="7"/>
        <v>8</v>
      </c>
      <c r="E19" s="3">
        <f t="shared" si="7"/>
        <v>7</v>
      </c>
      <c r="F19" s="6"/>
      <c r="J19" s="10" t="s">
        <v>26</v>
      </c>
      <c r="K19" s="10"/>
      <c r="L19" s="4">
        <f>SQRT(L8^2+L9^2+L10^2+L11^2+L12^2+L13^2+L14^2+L15^2+L16^2+L17^2+L18^2)</f>
        <v>0.17940053100902928</v>
      </c>
      <c r="M19" s="4">
        <f t="shared" ref="M19:O19" si="8">SQRT(M8^2+M9^2+M10^2+M11^2+M12^2+M13^2+M14^2+M15^2+M16^2+M17^2+M18^2)</f>
        <v>0.10274851867864727</v>
      </c>
      <c r="N19" s="4">
        <f t="shared" si="8"/>
        <v>0.13694431587087888</v>
      </c>
      <c r="O19" s="4">
        <f t="shared" si="8"/>
        <v>5.0311788301623209E-2</v>
      </c>
    </row>
    <row r="20" spans="1:15" x14ac:dyDescent="0.3">
      <c r="J20" s="11" t="s">
        <v>27</v>
      </c>
      <c r="K20" s="11"/>
      <c r="L20" s="12"/>
      <c r="M20" s="7">
        <f t="array" ref="M20">MMULT(TRANSPOSE($L$8:$L$18), M8:M18)</f>
        <v>1.4765776912292875E-3</v>
      </c>
      <c r="N20" s="7">
        <f t="array" ref="N20">MMULT(TRANSPOSE($L$8:$L$18), N8:N18)</f>
        <v>2.0262396455264373E-2</v>
      </c>
      <c r="O20" s="7">
        <f t="array" ref="O20">MMULT(TRANSPOSE($L$8:$L$18), O8:O18)</f>
        <v>2.9531553824585751E-3</v>
      </c>
    </row>
    <row r="21" spans="1:15" x14ac:dyDescent="0.3">
      <c r="J21" s="11" t="s">
        <v>28</v>
      </c>
      <c r="K21" s="11"/>
      <c r="L21" s="11"/>
      <c r="M21" s="4">
        <f>M20 / ($L$19 * M19)</f>
        <v>8.0104517539946227E-2</v>
      </c>
      <c r="N21" s="4">
        <f t="shared" ref="N21:O21" si="9">N20 / ($L$19 * N19)</f>
        <v>0.82475142310349436</v>
      </c>
      <c r="O21" s="4">
        <f t="shared" si="9"/>
        <v>0.32718457421365998</v>
      </c>
    </row>
    <row r="22" spans="1:15" x14ac:dyDescent="0.3">
      <c r="J22" s="11" t="s">
        <v>29</v>
      </c>
      <c r="K22" s="11"/>
      <c r="L22" s="12"/>
      <c r="M22" s="1">
        <f>RANK(M21, $M$21:$O$21)</f>
        <v>3</v>
      </c>
      <c r="N22" s="1">
        <f t="shared" ref="N22:O22" si="10">RANK(N21, $M$21:$O$21)</f>
        <v>1</v>
      </c>
      <c r="O22" s="1">
        <f t="shared" si="10"/>
        <v>2</v>
      </c>
    </row>
    <row r="23" spans="1:15" x14ac:dyDescent="0.3">
      <c r="A23" s="2" t="s">
        <v>30</v>
      </c>
    </row>
    <row r="24" spans="1:15" x14ac:dyDescent="0.3">
      <c r="A24" s="2" t="s">
        <v>34</v>
      </c>
    </row>
    <row r="25" spans="1:15" x14ac:dyDescent="0.3">
      <c r="A25" s="2" t="s">
        <v>31</v>
      </c>
    </row>
    <row r="26" spans="1:15" x14ac:dyDescent="0.3">
      <c r="A26" s="2" t="s">
        <v>32</v>
      </c>
      <c r="E26" s="2" t="s">
        <v>35</v>
      </c>
    </row>
    <row r="27" spans="1:15" x14ac:dyDescent="0.3">
      <c r="A27" s="2" t="s">
        <v>32</v>
      </c>
    </row>
    <row r="28" spans="1:15" x14ac:dyDescent="0.3">
      <c r="A28" s="2" t="s">
        <v>33</v>
      </c>
    </row>
  </sheetData>
  <mergeCells count="6">
    <mergeCell ref="J22:L22"/>
    <mergeCell ref="L6:O6"/>
    <mergeCell ref="G6:J6"/>
    <mergeCell ref="J19:K19"/>
    <mergeCell ref="J20:L20"/>
    <mergeCell ref="J21:L21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student</cp:lastModifiedBy>
  <dcterms:created xsi:type="dcterms:W3CDTF">2017-01-07T13:17:14Z</dcterms:created>
  <dcterms:modified xsi:type="dcterms:W3CDTF">2019-07-12T12:22:10Z</dcterms:modified>
</cp:coreProperties>
</file>