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75" windowWidth="17715" windowHeight="814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38" i="1"/>
  <c r="B37"/>
  <c r="B46"/>
  <c r="E26"/>
  <c r="B36"/>
  <c r="B20"/>
  <c r="C3"/>
  <c r="B19" s="1"/>
  <c r="B45"/>
  <c r="D26"/>
  <c r="D28"/>
  <c r="B43" l="1"/>
  <c r="B33" s="1"/>
  <c r="B21"/>
  <c r="B29"/>
  <c r="B44"/>
  <c r="B30" l="1"/>
  <c r="B34"/>
  <c r="B35"/>
  <c r="B40" l="1"/>
</calcChain>
</file>

<file path=xl/sharedStrings.xml><?xml version="1.0" encoding="utf-8"?>
<sst xmlns="http://schemas.openxmlformats.org/spreadsheetml/2006/main" count="45" uniqueCount="39">
  <si>
    <t>Horas extras</t>
  </si>
  <si>
    <t>Plus productividad</t>
  </si>
  <si>
    <t>Plus nucturnidad</t>
  </si>
  <si>
    <t>Plus convenio</t>
  </si>
  <si>
    <t>Plus antigüedad</t>
  </si>
  <si>
    <t>Plus actividad</t>
  </si>
  <si>
    <t>Salario base</t>
  </si>
  <si>
    <t>IRPF</t>
  </si>
  <si>
    <t>Plus transporte</t>
  </si>
  <si>
    <t>Gastos de locomoción</t>
  </si>
  <si>
    <t>€/Km</t>
  </si>
  <si>
    <t>Km</t>
  </si>
  <si>
    <t>€</t>
  </si>
  <si>
    <t>Incentivos</t>
  </si>
  <si>
    <t>Plus distancia</t>
  </si>
  <si>
    <t>Nº pagas extra</t>
  </si>
  <si>
    <t>Pagas extra</t>
  </si>
  <si>
    <t>Dietas</t>
  </si>
  <si>
    <t>€/Día</t>
  </si>
  <si>
    <t>Días</t>
  </si>
  <si>
    <t>Total</t>
  </si>
  <si>
    <t>Tipo de contrato</t>
  </si>
  <si>
    <t xml:space="preserve">Total </t>
  </si>
  <si>
    <t>Total Bruto</t>
  </si>
  <si>
    <t>BCCC</t>
  </si>
  <si>
    <t>BCCP</t>
  </si>
  <si>
    <t>BHE</t>
  </si>
  <si>
    <t>BIRPF</t>
  </si>
  <si>
    <t>II.Deducciones</t>
  </si>
  <si>
    <t>I.1.Percepciones no salariales</t>
  </si>
  <si>
    <t>I.1.Percepciones salariales</t>
  </si>
  <si>
    <t>Contingencias comunes</t>
  </si>
  <si>
    <t>Formación Profesional</t>
  </si>
  <si>
    <t>Desempleo</t>
  </si>
  <si>
    <t>Pagas extra prorrateadas</t>
  </si>
  <si>
    <t>Total deducciones</t>
  </si>
  <si>
    <t>Sueldo neto</t>
  </si>
  <si>
    <t>Exceso gastos de locomoción</t>
  </si>
  <si>
    <t>III.Bases</t>
  </si>
</sst>
</file>

<file path=xl/styles.xml><?xml version="1.0" encoding="utf-8"?>
<styleSheet xmlns="http://schemas.openxmlformats.org/spreadsheetml/2006/main">
  <numFmts count="1">
    <numFmt numFmtId="165" formatCode="#,##0.00\ &quot;€&quot;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Book Antiqua"/>
      <family val="1"/>
    </font>
    <font>
      <sz val="11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26">
    <xf numFmtId="0" fontId="0" fillId="0" borderId="0" xfId="0"/>
    <xf numFmtId="49" fontId="0" fillId="0" borderId="0" xfId="0" applyNumberFormat="1"/>
    <xf numFmtId="2" fontId="0" fillId="0" borderId="0" xfId="0" applyNumberFormat="1"/>
    <xf numFmtId="165" fontId="0" fillId="0" borderId="0" xfId="0" applyNumberFormat="1"/>
    <xf numFmtId="49" fontId="3" fillId="5" borderId="0" xfId="5" applyNumberFormat="1" applyFont="1"/>
    <xf numFmtId="2" fontId="4" fillId="0" borderId="0" xfId="0" applyNumberFormat="1" applyFont="1"/>
    <xf numFmtId="0" fontId="4" fillId="0" borderId="0" xfId="0" applyFont="1"/>
    <xf numFmtId="0" fontId="3" fillId="5" borderId="0" xfId="5" applyFont="1"/>
    <xf numFmtId="165" fontId="4" fillId="0" borderId="0" xfId="0" applyNumberFormat="1" applyFont="1"/>
    <xf numFmtId="49" fontId="4" fillId="0" borderId="0" xfId="0" applyNumberFormat="1" applyFont="1"/>
    <xf numFmtId="2" fontId="4" fillId="3" borderId="0" xfId="3" applyNumberFormat="1" applyFont="1"/>
    <xf numFmtId="0" fontId="4" fillId="3" borderId="0" xfId="3" applyFont="1"/>
    <xf numFmtId="10" fontId="4" fillId="0" borderId="0" xfId="0" applyNumberFormat="1" applyFont="1"/>
    <xf numFmtId="49" fontId="3" fillId="2" borderId="1" xfId="2" applyNumberFormat="1" applyFont="1" applyBorder="1"/>
    <xf numFmtId="0" fontId="4" fillId="0" borderId="0" xfId="0" applyNumberFormat="1" applyFont="1"/>
    <xf numFmtId="0" fontId="4" fillId="3" borderId="0" xfId="3" applyNumberFormat="1" applyFont="1"/>
    <xf numFmtId="49" fontId="4" fillId="4" borderId="0" xfId="4" applyNumberFormat="1" applyFont="1"/>
    <xf numFmtId="165" fontId="3" fillId="5" borderId="0" xfId="5" applyNumberFormat="1" applyFont="1"/>
    <xf numFmtId="0" fontId="3" fillId="2" borderId="0" xfId="2" applyFont="1"/>
    <xf numFmtId="4" fontId="4" fillId="0" borderId="0" xfId="0" applyNumberFormat="1" applyFont="1"/>
    <xf numFmtId="165" fontId="4" fillId="3" borderId="0" xfId="3" applyNumberFormat="1" applyFont="1"/>
    <xf numFmtId="49" fontId="3" fillId="2" borderId="0" xfId="2" applyNumberFormat="1" applyFont="1"/>
    <xf numFmtId="2" fontId="3" fillId="2" borderId="0" xfId="2" applyNumberFormat="1" applyFont="1"/>
    <xf numFmtId="49" fontId="0" fillId="4" borderId="0" xfId="4" applyNumberFormat="1" applyFont="1"/>
    <xf numFmtId="165" fontId="3" fillId="2" borderId="0" xfId="2" applyNumberFormat="1" applyFont="1"/>
    <xf numFmtId="10" fontId="4" fillId="0" borderId="0" xfId="1" applyNumberFormat="1" applyFont="1"/>
  </cellXfs>
  <cellStyles count="6">
    <cellStyle name="20% - Énfasis4" xfId="3" builtinId="42"/>
    <cellStyle name="40% - Énfasis4" xfId="4" builtinId="43"/>
    <cellStyle name="60% - Énfasis4" xfId="5" builtinId="44"/>
    <cellStyle name="Énfasis4" xfId="2" builtinId="41"/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5"/>
  <sheetViews>
    <sheetView tabSelected="1" workbookViewId="0">
      <selection activeCell="A42" sqref="A42"/>
    </sheetView>
  </sheetViews>
  <sheetFormatPr baseColWidth="10" defaultRowHeight="15"/>
  <cols>
    <col min="1" max="1" width="29" style="1" bestFit="1" customWidth="1"/>
    <col min="2" max="2" width="13.7109375" style="2" bestFit="1" customWidth="1"/>
    <col min="3" max="3" width="12" bestFit="1" customWidth="1"/>
    <col min="4" max="4" width="10.28515625" customWidth="1"/>
    <col min="5" max="5" width="28.5703125" bestFit="1" customWidth="1"/>
  </cols>
  <sheetData>
    <row r="1" spans="1:7" ht="16.5">
      <c r="A1" s="4" t="s">
        <v>15</v>
      </c>
      <c r="B1" s="5">
        <v>2</v>
      </c>
      <c r="C1" s="6"/>
      <c r="D1" s="6"/>
      <c r="E1" s="6"/>
      <c r="F1" s="6"/>
      <c r="G1" s="6"/>
    </row>
    <row r="2" spans="1:7" ht="16.5">
      <c r="A2" s="4" t="s">
        <v>16</v>
      </c>
      <c r="B2" s="5">
        <v>0</v>
      </c>
      <c r="C2" s="6"/>
      <c r="D2" s="6"/>
      <c r="E2" s="6"/>
      <c r="F2" s="6"/>
      <c r="G2" s="6"/>
    </row>
    <row r="3" spans="1:7" ht="16.5">
      <c r="A3" s="7" t="s">
        <v>34</v>
      </c>
      <c r="B3" s="5">
        <v>0</v>
      </c>
      <c r="C3" s="8">
        <f>(B1*(B10*C10+B11*C11+B12*C12+B13*C13+B14*C14+B15*C15+B16*C16+B18*C18))/12</f>
        <v>180</v>
      </c>
      <c r="D3" s="6"/>
      <c r="E3" s="6"/>
      <c r="F3" s="6"/>
      <c r="G3" s="6"/>
    </row>
    <row r="4" spans="1:7" ht="16.5">
      <c r="A4" s="4" t="s">
        <v>21</v>
      </c>
      <c r="B4" s="12">
        <v>1.55E-2</v>
      </c>
      <c r="C4" s="14"/>
      <c r="D4" s="6"/>
      <c r="E4" s="6"/>
      <c r="F4" s="6"/>
      <c r="G4" s="6"/>
    </row>
    <row r="5" spans="1:7" ht="16.5">
      <c r="A5" s="4" t="s">
        <v>7</v>
      </c>
      <c r="B5" s="25">
        <v>0.1026</v>
      </c>
      <c r="C5" s="6"/>
      <c r="D5" s="6"/>
      <c r="E5" s="6"/>
      <c r="F5" s="6"/>
      <c r="G5" s="6"/>
    </row>
    <row r="6" spans="1:7" ht="16.5">
      <c r="A6" s="9"/>
      <c r="B6" s="5"/>
      <c r="C6" s="6"/>
      <c r="D6" s="6"/>
      <c r="E6" s="6"/>
      <c r="F6" s="6"/>
      <c r="G6" s="6"/>
    </row>
    <row r="7" spans="1:7" ht="16.5">
      <c r="A7" s="9"/>
      <c r="B7" s="5"/>
      <c r="C7" s="6"/>
      <c r="D7" s="6"/>
      <c r="E7" s="6"/>
      <c r="F7" s="6"/>
      <c r="G7" s="6"/>
    </row>
    <row r="8" spans="1:7" ht="17.25" thickBot="1">
      <c r="A8" s="13" t="s">
        <v>30</v>
      </c>
      <c r="B8" s="22"/>
      <c r="C8" s="18"/>
      <c r="D8" s="6"/>
      <c r="E8" s="6"/>
      <c r="F8" s="6"/>
      <c r="G8" s="6"/>
    </row>
    <row r="9" spans="1:7" ht="17.25" thickTop="1">
      <c r="A9" s="14"/>
      <c r="B9" s="14"/>
      <c r="C9" s="15" t="s">
        <v>16</v>
      </c>
      <c r="D9" s="14"/>
      <c r="E9" s="6"/>
      <c r="F9" s="6"/>
      <c r="G9" s="6"/>
    </row>
    <row r="10" spans="1:7" ht="16.5">
      <c r="A10" s="16" t="s">
        <v>6</v>
      </c>
      <c r="B10" s="8">
        <v>1020</v>
      </c>
      <c r="C10" s="6">
        <v>1</v>
      </c>
      <c r="D10" s="6"/>
      <c r="E10" s="14"/>
      <c r="F10" s="6"/>
      <c r="G10" s="6"/>
    </row>
    <row r="11" spans="1:7" ht="16.5">
      <c r="A11" s="16" t="s">
        <v>5</v>
      </c>
      <c r="B11" s="8">
        <v>60</v>
      </c>
      <c r="C11" s="6">
        <v>1</v>
      </c>
      <c r="D11" s="6"/>
      <c r="E11" s="6"/>
      <c r="F11" s="6"/>
      <c r="G11" s="6"/>
    </row>
    <row r="12" spans="1:7" ht="16.5">
      <c r="A12" s="16" t="s">
        <v>4</v>
      </c>
      <c r="B12" s="8">
        <v>0</v>
      </c>
      <c r="C12" s="6"/>
      <c r="D12" s="6"/>
      <c r="E12" s="6"/>
      <c r="F12" s="6"/>
      <c r="G12" s="6"/>
    </row>
    <row r="13" spans="1:7" ht="16.5">
      <c r="A13" s="16" t="s">
        <v>3</v>
      </c>
      <c r="B13" s="8">
        <v>0</v>
      </c>
      <c r="C13" s="6"/>
      <c r="D13" s="6"/>
      <c r="E13" s="6"/>
      <c r="F13" s="6"/>
      <c r="G13" s="6"/>
    </row>
    <row r="14" spans="1:7" ht="16.5">
      <c r="A14" s="16" t="s">
        <v>14</v>
      </c>
      <c r="B14" s="8">
        <v>0</v>
      </c>
      <c r="C14" s="6"/>
      <c r="D14" s="6"/>
      <c r="E14" s="6"/>
      <c r="F14" s="6"/>
      <c r="G14" s="6"/>
    </row>
    <row r="15" spans="1:7" ht="16.5">
      <c r="A15" s="16" t="s">
        <v>2</v>
      </c>
      <c r="B15" s="8">
        <v>165</v>
      </c>
      <c r="C15" s="6"/>
      <c r="D15" s="6"/>
      <c r="E15" s="6"/>
      <c r="F15" s="6"/>
      <c r="G15" s="6"/>
    </row>
    <row r="16" spans="1:7" ht="16.5">
      <c r="A16" s="16" t="s">
        <v>1</v>
      </c>
      <c r="B16" s="8">
        <v>0</v>
      </c>
      <c r="C16" s="14"/>
      <c r="D16" s="14"/>
      <c r="E16" s="6"/>
      <c r="F16" s="6"/>
      <c r="G16" s="6"/>
    </row>
    <row r="17" spans="1:7" ht="16.5">
      <c r="A17" s="16" t="s">
        <v>0</v>
      </c>
      <c r="B17" s="8">
        <v>0</v>
      </c>
      <c r="C17" s="6"/>
      <c r="D17" s="6"/>
      <c r="E17" s="6"/>
      <c r="F17" s="6"/>
      <c r="G17" s="6"/>
    </row>
    <row r="18" spans="1:7" ht="16.5">
      <c r="A18" s="16" t="s">
        <v>13</v>
      </c>
      <c r="B18" s="8">
        <v>0</v>
      </c>
      <c r="C18" s="6"/>
      <c r="D18" s="6"/>
      <c r="E18" s="6"/>
      <c r="F18" s="6"/>
      <c r="G18" s="6"/>
    </row>
    <row r="19" spans="1:7" ht="16.5">
      <c r="A19" s="16" t="s">
        <v>34</v>
      </c>
      <c r="B19" s="8">
        <f>C3*B3</f>
        <v>0</v>
      </c>
      <c r="C19" s="6"/>
      <c r="D19" s="6"/>
      <c r="E19" s="6"/>
      <c r="F19" s="6"/>
      <c r="G19" s="6"/>
    </row>
    <row r="20" spans="1:7" ht="16.5">
      <c r="A20" s="16" t="s">
        <v>16</v>
      </c>
      <c r="B20" s="8">
        <f>B2*(B10*C10+B11*C11+B12*C12+B13*C13+B14*C14+B15*C15+B16*C16+B18*C18)</f>
        <v>0</v>
      </c>
      <c r="C20" s="6"/>
      <c r="D20" s="6"/>
      <c r="E20" s="6"/>
      <c r="F20" s="6"/>
      <c r="G20" s="6"/>
    </row>
    <row r="21" spans="1:7" ht="16.5">
      <c r="A21" s="7" t="s">
        <v>20</v>
      </c>
      <c r="B21" s="17">
        <f>B10+B11+B12+B13+B14+B15+B16+B17+B18+B19+B20</f>
        <v>1245</v>
      </c>
      <c r="C21" s="6"/>
      <c r="D21" s="6"/>
      <c r="E21" s="6"/>
      <c r="F21" s="6"/>
      <c r="G21" s="6"/>
    </row>
    <row r="22" spans="1:7" ht="16.5">
      <c r="A22" s="9"/>
      <c r="B22" s="5"/>
      <c r="C22" s="6"/>
      <c r="D22" s="6"/>
      <c r="E22" s="6"/>
      <c r="F22" s="6"/>
      <c r="G22" s="6"/>
    </row>
    <row r="23" spans="1:7" ht="16.5">
      <c r="A23" s="18" t="s">
        <v>29</v>
      </c>
      <c r="B23" s="18"/>
      <c r="C23" s="18"/>
      <c r="D23" s="18"/>
      <c r="E23" s="6"/>
      <c r="F23" s="6"/>
      <c r="G23" s="6"/>
    </row>
    <row r="24" spans="1:7" ht="16.5">
      <c r="A24" s="16" t="s">
        <v>8</v>
      </c>
      <c r="B24" s="8">
        <v>0</v>
      </c>
      <c r="C24" s="14"/>
      <c r="D24" s="6"/>
      <c r="E24" s="6"/>
      <c r="F24" s="6"/>
      <c r="G24" s="6"/>
    </row>
    <row r="25" spans="1:7" ht="16.5">
      <c r="A25" s="9"/>
      <c r="B25" s="10" t="s">
        <v>11</v>
      </c>
      <c r="C25" s="11" t="s">
        <v>10</v>
      </c>
      <c r="D25" s="11" t="s">
        <v>12</v>
      </c>
      <c r="E25" s="16" t="s">
        <v>37</v>
      </c>
      <c r="F25" s="6"/>
      <c r="G25" s="6"/>
    </row>
    <row r="26" spans="1:7" ht="16.5">
      <c r="A26" s="16" t="s">
        <v>9</v>
      </c>
      <c r="B26" s="5">
        <v>2500</v>
      </c>
      <c r="C26" s="19">
        <v>0.25</v>
      </c>
      <c r="D26" s="8">
        <f>B26*C26</f>
        <v>625</v>
      </c>
      <c r="E26" s="8">
        <f>IF(C26&lt;0.19,0,B26*(C26-0.19))</f>
        <v>150</v>
      </c>
      <c r="F26" s="6"/>
      <c r="G26" s="6"/>
    </row>
    <row r="27" spans="1:7" ht="16.5">
      <c r="A27" s="9"/>
      <c r="B27" s="10" t="s">
        <v>18</v>
      </c>
      <c r="C27" s="20" t="s">
        <v>19</v>
      </c>
      <c r="D27" s="20" t="s">
        <v>20</v>
      </c>
      <c r="E27" s="6"/>
      <c r="F27" s="6"/>
      <c r="G27" s="6"/>
    </row>
    <row r="28" spans="1:7" ht="16.5">
      <c r="A28" s="16" t="s">
        <v>17</v>
      </c>
      <c r="B28" s="5">
        <v>0</v>
      </c>
      <c r="C28" s="8">
        <v>0</v>
      </c>
      <c r="D28" s="8">
        <f>B28*C28</f>
        <v>0</v>
      </c>
      <c r="E28" s="6"/>
      <c r="F28" s="6"/>
      <c r="G28" s="6"/>
    </row>
    <row r="29" spans="1:7" ht="16.5">
      <c r="A29" s="7" t="s">
        <v>22</v>
      </c>
      <c r="B29" s="17">
        <f>B24+D26+D28</f>
        <v>625</v>
      </c>
      <c r="C29" s="6"/>
      <c r="D29" s="6"/>
      <c r="E29" s="6"/>
      <c r="F29" s="6"/>
      <c r="G29" s="6"/>
    </row>
    <row r="30" spans="1:7" ht="16.5">
      <c r="A30" s="18" t="s">
        <v>23</v>
      </c>
      <c r="B30" s="24">
        <f>B21+B29</f>
        <v>1870</v>
      </c>
      <c r="C30" s="6"/>
      <c r="D30" s="6"/>
      <c r="E30" s="6"/>
      <c r="F30" s="6"/>
      <c r="G30" s="6"/>
    </row>
    <row r="31" spans="1:7" ht="16.5">
      <c r="A31" s="9"/>
      <c r="B31" s="5"/>
      <c r="C31" s="6"/>
      <c r="D31" s="6"/>
      <c r="E31" s="6"/>
      <c r="F31" s="6"/>
      <c r="G31" s="6"/>
    </row>
    <row r="32" spans="1:7" ht="16.5">
      <c r="A32" s="21" t="s">
        <v>28</v>
      </c>
      <c r="B32" s="5"/>
      <c r="C32" s="6"/>
      <c r="D32" s="6"/>
      <c r="E32" s="6"/>
      <c r="F32" s="6"/>
      <c r="G32" s="6"/>
    </row>
    <row r="33" spans="1:7" ht="16.5">
      <c r="A33" s="16" t="s">
        <v>31</v>
      </c>
      <c r="B33" s="8">
        <f>B43*4.7%</f>
        <v>66.974999999999994</v>
      </c>
      <c r="C33" s="6"/>
      <c r="D33" s="6"/>
      <c r="E33" s="6"/>
      <c r="F33" s="6"/>
      <c r="G33" s="6"/>
    </row>
    <row r="34" spans="1:7" ht="16.5">
      <c r="A34" s="16" t="s">
        <v>33</v>
      </c>
      <c r="B34" s="8">
        <f>B44*B4</f>
        <v>22.087499999999999</v>
      </c>
      <c r="C34" s="6"/>
      <c r="D34" s="6"/>
      <c r="E34" s="6"/>
      <c r="F34" s="6"/>
      <c r="G34" s="6"/>
    </row>
    <row r="35" spans="1:7" ht="16.5">
      <c r="A35" s="16" t="s">
        <v>32</v>
      </c>
      <c r="B35" s="8">
        <f>B44*0.1%</f>
        <v>1.425</v>
      </c>
      <c r="C35" s="6"/>
      <c r="D35" s="6"/>
      <c r="E35" s="6"/>
      <c r="F35" s="6"/>
      <c r="G35" s="6"/>
    </row>
    <row r="36" spans="1:7" ht="16.5">
      <c r="A36" s="16" t="s">
        <v>0</v>
      </c>
      <c r="B36" s="8">
        <f>B17*4.7%</f>
        <v>0</v>
      </c>
      <c r="C36" s="6"/>
      <c r="D36" s="6"/>
      <c r="E36" s="6"/>
      <c r="F36" s="6"/>
      <c r="G36" s="6"/>
    </row>
    <row r="37" spans="1:7" ht="16.5">
      <c r="A37" s="23" t="s">
        <v>7</v>
      </c>
      <c r="B37" s="3">
        <f>B46*B5</f>
        <v>207.25199999999998</v>
      </c>
      <c r="D37" s="6"/>
      <c r="E37" s="6"/>
      <c r="F37" s="6"/>
      <c r="G37" s="6"/>
    </row>
    <row r="38" spans="1:7" ht="16.5">
      <c r="A38" s="21" t="s">
        <v>35</v>
      </c>
      <c r="B38" s="24">
        <f>B33+B34+B35+B36+B37</f>
        <v>297.73949999999996</v>
      </c>
      <c r="C38" s="6"/>
      <c r="D38" s="6"/>
      <c r="E38" s="6"/>
      <c r="F38" s="6"/>
      <c r="G38" s="6"/>
    </row>
    <row r="39" spans="1:7" ht="16.5">
      <c r="A39" s="9"/>
      <c r="B39" s="5"/>
      <c r="C39" s="6"/>
      <c r="D39" s="6"/>
      <c r="E39" s="6"/>
      <c r="F39" s="6"/>
      <c r="G39" s="6"/>
    </row>
    <row r="40" spans="1:7" ht="16.5">
      <c r="A40" s="21" t="s">
        <v>36</v>
      </c>
      <c r="B40" s="22">
        <f>B30-B38</f>
        <v>1572.2605000000001</v>
      </c>
      <c r="C40" s="6"/>
      <c r="D40" s="6"/>
      <c r="E40" s="6"/>
      <c r="F40" s="6"/>
      <c r="G40" s="6"/>
    </row>
    <row r="41" spans="1:7" ht="16.5">
      <c r="A41" s="9"/>
      <c r="B41" s="5"/>
      <c r="C41" s="6"/>
      <c r="D41" s="6"/>
      <c r="E41" s="6"/>
      <c r="F41" s="6"/>
      <c r="G41" s="6"/>
    </row>
    <row r="42" spans="1:7" ht="16.5">
      <c r="A42" s="21" t="s">
        <v>38</v>
      </c>
      <c r="B42" s="5"/>
      <c r="C42" s="6"/>
      <c r="D42" s="6"/>
      <c r="E42" s="6"/>
      <c r="F42" s="6"/>
      <c r="G42" s="6"/>
    </row>
    <row r="43" spans="1:7" ht="16.5">
      <c r="A43" s="16" t="s">
        <v>24</v>
      </c>
      <c r="B43" s="5">
        <f>B10+B11+B12+B13+B14+B15+B16+B18+C3</f>
        <v>1425</v>
      </c>
      <c r="C43" s="6"/>
      <c r="D43" s="6"/>
      <c r="E43" s="6"/>
      <c r="F43" s="6"/>
      <c r="G43" s="6"/>
    </row>
    <row r="44" spans="1:7" ht="16.5">
      <c r="A44" s="16" t="s">
        <v>25</v>
      </c>
      <c r="B44" s="5">
        <f>B10+B11+B12+B13+B14+B15+B16+B17+B18+C3</f>
        <v>1425</v>
      </c>
      <c r="C44" s="6"/>
      <c r="D44" s="6"/>
      <c r="E44" s="6"/>
      <c r="F44" s="6"/>
      <c r="G44" s="6"/>
    </row>
    <row r="45" spans="1:7" ht="16.5">
      <c r="A45" s="16" t="s">
        <v>26</v>
      </c>
      <c r="B45" s="5">
        <f>B17</f>
        <v>0</v>
      </c>
      <c r="C45" s="6"/>
      <c r="D45" s="6"/>
      <c r="E45" s="6"/>
      <c r="F45" s="6"/>
      <c r="G45" s="6"/>
    </row>
    <row r="46" spans="1:7" ht="16.5">
      <c r="A46" s="16" t="s">
        <v>27</v>
      </c>
      <c r="B46" s="5">
        <f>B30+E26</f>
        <v>2020</v>
      </c>
      <c r="C46" s="6"/>
      <c r="D46" s="6"/>
      <c r="E46" s="6"/>
      <c r="F46" s="6"/>
      <c r="G46" s="6"/>
    </row>
    <row r="47" spans="1:7" ht="16.5">
      <c r="A47" s="9"/>
      <c r="B47" s="5"/>
      <c r="C47" s="6"/>
      <c r="D47" s="6"/>
      <c r="E47" s="6"/>
      <c r="F47" s="6"/>
      <c r="G47" s="6"/>
    </row>
    <row r="48" spans="1:7" ht="16.5">
      <c r="A48" s="9"/>
      <c r="B48" s="5"/>
      <c r="C48" s="6"/>
      <c r="D48" s="6"/>
      <c r="E48" s="6"/>
      <c r="F48" s="6"/>
      <c r="G48" s="6"/>
    </row>
    <row r="49" spans="1:7" ht="16.5">
      <c r="A49" s="9"/>
      <c r="B49" s="5"/>
      <c r="C49" s="6"/>
      <c r="D49" s="6"/>
      <c r="E49" s="6"/>
      <c r="F49" s="6"/>
      <c r="G49" s="6"/>
    </row>
    <row r="50" spans="1:7" ht="16.5">
      <c r="A50" s="9"/>
      <c r="B50" s="5"/>
      <c r="C50" s="6"/>
      <c r="D50" s="6"/>
      <c r="E50" s="6"/>
      <c r="F50" s="6"/>
      <c r="G50" s="6"/>
    </row>
    <row r="51" spans="1:7" ht="16.5">
      <c r="A51" s="9"/>
      <c r="B51" s="5"/>
      <c r="C51" s="6"/>
      <c r="D51" s="6"/>
      <c r="E51" s="6"/>
      <c r="F51" s="6"/>
      <c r="G51" s="6"/>
    </row>
    <row r="52" spans="1:7" ht="16.5">
      <c r="A52" s="9"/>
      <c r="B52" s="5"/>
      <c r="C52" s="6"/>
      <c r="D52" s="6"/>
      <c r="E52" s="6"/>
      <c r="F52" s="6"/>
      <c r="G52" s="6"/>
    </row>
    <row r="53" spans="1:7" ht="16.5">
      <c r="A53" s="9"/>
      <c r="B53" s="5"/>
      <c r="C53" s="6"/>
      <c r="D53" s="6"/>
      <c r="E53" s="6"/>
      <c r="F53" s="6"/>
      <c r="G53" s="6"/>
    </row>
    <row r="54" spans="1:7" ht="16.5">
      <c r="A54" s="9"/>
      <c r="B54" s="5"/>
      <c r="C54" s="6"/>
      <c r="D54" s="6"/>
      <c r="E54" s="6"/>
      <c r="F54" s="6"/>
      <c r="G54" s="6"/>
    </row>
    <row r="55" spans="1:7" ht="16.5">
      <c r="A55" s="9"/>
      <c r="B55" s="5"/>
      <c r="C55" s="6"/>
      <c r="D55" s="6"/>
      <c r="E55" s="6"/>
      <c r="F55" s="6"/>
      <c r="G55" s="6"/>
    </row>
  </sheetData>
  <sortState ref="A4:A9">
    <sortCondition ref="A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daniel.parra.segovia@gmail.com</dc:creator>
  <cp:lastModifiedBy>daniel.parra.segovia@gmail.com</cp:lastModifiedBy>
  <dcterms:created xsi:type="dcterms:W3CDTF">2020-02-12T16:19:54Z</dcterms:created>
  <dcterms:modified xsi:type="dcterms:W3CDTF">2020-02-13T07:02:26Z</dcterms:modified>
</cp:coreProperties>
</file>