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2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rodk/Dropbox/GitHub/sigpro-new/downloads/ADMIN/"/>
    </mc:Choice>
  </mc:AlternateContent>
  <bookViews>
    <workbookView xWindow="24420" yWindow="760" windowWidth="25860" windowHeight="22080"/>
  </bookViews>
  <sheets>
    <sheet name="Tutor Request" sheetId="1" r:id="rId1"/>
    <sheet name="Data_Sheet" sheetId="11" state="hidden" r:id="rId2"/>
    <sheet name="Instructions" sheetId="12" r:id="rId3"/>
  </sheets>
  <definedNames>
    <definedName name="_xlnm._FilterDatabase" localSheetId="1" hidden="1">Data_Sheet!$P$2:$T$2</definedName>
    <definedName name="Andrew_Thomson">Data_Sheet!$F$5</definedName>
    <definedName name="Antonio_Tricoli">Data_Sheet!$F$7</definedName>
    <definedName name="Ben_Nizette">Data_Sheet!$F$9</definedName>
    <definedName name="Chris_Browne">Data_Sheet!$F$11:$F$13</definedName>
    <definedName name="Convener">Data_Sheet!$C$2:$C$32</definedName>
    <definedName name="ENGN1217">Data_Sheet!$H$33</definedName>
    <definedName name="ENGN1218">Data_Sheet!$H$55</definedName>
    <definedName name="ENGN2222">Data_Sheet!$H$63</definedName>
    <definedName name="ENGN2226">Data_Sheet!$H$57</definedName>
    <definedName name="ENGN2228">Data_Sheet!$H$51</definedName>
    <definedName name="ENGN2229">Data_Sheet!$H$29</definedName>
    <definedName name="ENGN3100">Data_Sheet!$H$21</definedName>
    <definedName name="ENGN3200">Data_Sheet!$H$17</definedName>
    <definedName name="ENGN3223">Data_Sheet!$H$25</definedName>
    <definedName name="ENGN3230">Data_Sheet!$H$9</definedName>
    <definedName name="ENGN3334">Data_Sheet!$H$19</definedName>
    <definedName name="ENGN3410">Data_Sheet!$H$27</definedName>
    <definedName name="ENGN4200">Data_Sheet!$H$43</definedName>
    <definedName name="ENGN4221">Data_Sheet!$H$11</definedName>
    <definedName name="ENGN4511">Data_Sheet!$H$47</definedName>
    <definedName name="ENGN4516">Data_Sheet!$H$39</definedName>
    <definedName name="ENGN4525">Data_Sheet!$H$65</definedName>
    <definedName name="ENGN4536">Data_Sheet!$H$41</definedName>
    <definedName name="ENGN4615">Data_Sheet!$H$59</definedName>
    <definedName name="ENGN4625">Data_Sheet!$H$53</definedName>
    <definedName name="ENGN4627">Data_Sheet!$H$49</definedName>
    <definedName name="ENGN4712_2707_4706_4718">Data_Sheet!$H$37</definedName>
    <definedName name="ENGN4810">Data_Sheet!$H$7</definedName>
    <definedName name="ENGN4820">Data_Sheet!$H$67</definedName>
    <definedName name="ENGN8120">Data_Sheet!$H$35</definedName>
    <definedName name="ENGN8170">Data_Sheet!$H$31</definedName>
    <definedName name="ENGN8534">Data_Sheet!$H$45</definedName>
    <definedName name="ENGN8536">Data_Sheet!$H$23</definedName>
    <definedName name="ENGN8537">Data_Sheet!$H$69</definedName>
    <definedName name="ENGN8830">Data_Sheet!$H$3</definedName>
    <definedName name="ENGN8832">Data_Sheet!$H$5</definedName>
    <definedName name="Fiona_Beck">Data_Sheet!$F$19</definedName>
    <definedName name="Gerard_Borg">Data_Sheet!$F$21</definedName>
    <definedName name="Ian_Petersen">Data_Sheet!$F$25</definedName>
    <definedName name="Jeremy_Smith">Data_Sheet!$F$27</definedName>
    <definedName name="Jochen_Trumpf">Data_Sheet!$F$29</definedName>
    <definedName name="Joe_Coventry">Data_Sheet!$F$17</definedName>
    <definedName name="Jonghyuk_Kim">Data_Sheet!$F$31</definedName>
    <definedName name="Jose_Zapata">Data_Sheet!$F$33</definedName>
    <definedName name="Lachlan_Blackhall">Data_Sheet!$F$35</definedName>
    <definedName name="Marco_Ernst">Data_Sheet!$F$3</definedName>
    <definedName name="Matt_James">Data_Sheet!$F$37</definedName>
    <definedName name="Matt_Stocks">Data_Sheet!$F$39</definedName>
    <definedName name="Nan_Yang">Data_Sheet!$F$41</definedName>
    <definedName name="Nick_Barnes">Data_Sheet!$F$43</definedName>
    <definedName name="Parastoo_Sadeghi">Data_Sheet!$F$45</definedName>
    <definedName name="Paul_Compston">Data_Sheet!$F$47</definedName>
    <definedName name="Richard_Hartley">Data_Sheet!$F$23</definedName>
    <definedName name="Rod_Kennedy">Data_Sheet!$F$51:$F$52</definedName>
    <definedName name="Salman_Durrani">Data_Sheet!$F$55</definedName>
    <definedName name="Sean_Zhou">Data_Sheet!$F$57</definedName>
    <definedName name="Semester">Data_Sheet!$A$2:$A$3</definedName>
    <definedName name="Shankar_Kalyanasundaram">Data_Sheet!$F$59</definedName>
    <definedName name="VCUG2001">Data_Sheet!$H$15</definedName>
    <definedName name="VCUG3002">Data_Sheet!$H$13</definedName>
    <definedName name="Viorela_Ila">Data_Sheet!$F$49</definedName>
    <definedName name="Wojciech_Lipinski">Data_Sheet!$F$63:$F$64</definedName>
    <definedName name="Yuerui_Lu">Data_Sheet!$F$67</definedName>
    <definedName name="Zhiyong_Sun">Data_Sheet!$F$69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7" i="1" l="1"/>
  <c r="H23" i="1"/>
  <c r="I23" i="1"/>
  <c r="H13" i="1"/>
  <c r="I13" i="1"/>
  <c r="H22" i="1"/>
  <c r="I22" i="1"/>
  <c r="H24" i="1"/>
  <c r="I24" i="1"/>
  <c r="H25" i="1"/>
  <c r="I25" i="1"/>
  <c r="H14" i="1"/>
  <c r="I14" i="1"/>
  <c r="H15" i="1"/>
  <c r="I15" i="1"/>
  <c r="H16" i="1"/>
  <c r="I16" i="1"/>
  <c r="I17" i="1"/>
  <c r="H18" i="1"/>
  <c r="I18" i="1"/>
  <c r="H19" i="1"/>
  <c r="I19" i="1"/>
  <c r="H20" i="1"/>
  <c r="I20" i="1"/>
  <c r="H21" i="1"/>
  <c r="I21" i="1"/>
  <c r="H26" i="1"/>
  <c r="D7" i="1"/>
  <c r="I26" i="1"/>
  <c r="E7" i="1"/>
</calcChain>
</file>

<file path=xl/sharedStrings.xml><?xml version="1.0" encoding="utf-8"?>
<sst xmlns="http://schemas.openxmlformats.org/spreadsheetml/2006/main" count="382" uniqueCount="198">
  <si>
    <t xml:space="preserve">SEMESTER </t>
  </si>
  <si>
    <t>Course Code</t>
  </si>
  <si>
    <t>No. Tutors Required</t>
  </si>
  <si>
    <t>Tutor Name</t>
  </si>
  <si>
    <t>Email</t>
  </si>
  <si>
    <t>U ID [if known]</t>
  </si>
  <si>
    <t xml:space="preserve">Total </t>
  </si>
  <si>
    <t>Course Name</t>
  </si>
  <si>
    <t xml:space="preserve">Course Convenor </t>
  </si>
  <si>
    <t>Lab  [T44]</t>
  </si>
  <si>
    <t>Tutorial  [T44]</t>
  </si>
  <si>
    <t>Marking  [T42]</t>
  </si>
  <si>
    <t xml:space="preserve">Meeting  [T44] </t>
  </si>
  <si>
    <t>Cost</t>
  </si>
  <si>
    <t>TOTAL</t>
  </si>
  <si>
    <t>HOURS</t>
  </si>
  <si>
    <t>COST</t>
  </si>
  <si>
    <t>Select the appropriate Course Name from the drop down box</t>
  </si>
  <si>
    <t>Select the appropriate Course Code from the drop down box</t>
  </si>
  <si>
    <r>
      <t xml:space="preserve">You are  required to complete </t>
    </r>
    <r>
      <rPr>
        <b/>
        <sz val="11"/>
        <color theme="1"/>
        <rFont val="Calibri"/>
        <family val="2"/>
        <scheme val="minor"/>
      </rPr>
      <t>ONE</t>
    </r>
    <r>
      <rPr>
        <sz val="11"/>
        <color theme="1"/>
        <rFont val="Calibri"/>
        <family val="2"/>
        <scheme val="minor"/>
      </rPr>
      <t xml:space="preserve"> Form per course</t>
    </r>
  </si>
  <si>
    <t>Select the approriate Semester from the drop down box</t>
  </si>
  <si>
    <t>Complete one row for each Tutor requested. Break hours up into Lab, Tutorial, Marking and Meeting as appropriate. This will be the totoal for that Tutor for the entire semester</t>
  </si>
  <si>
    <t>The form will auto-populate the total numbers of hours requested and the total cost</t>
  </si>
  <si>
    <t>Instructions for completion</t>
  </si>
  <si>
    <t>Return to form</t>
  </si>
  <si>
    <t xml:space="preserve">Email the Workbook to: </t>
  </si>
  <si>
    <t xml:space="preserve">admin.eng.cecs@anu.edu.au </t>
  </si>
  <si>
    <t xml:space="preserve">For any questions - contact </t>
  </si>
  <si>
    <t xml:space="preserve"> </t>
  </si>
  <si>
    <t>Antonio Tricoli</t>
  </si>
  <si>
    <t>Chris Browne</t>
  </si>
  <si>
    <t>Dan MacDonald</t>
  </si>
  <si>
    <t>Gerard Borg</t>
  </si>
  <si>
    <t>Matt James</t>
  </si>
  <si>
    <t>Parastoo Sadeghi</t>
  </si>
  <si>
    <t>Rob Mahony</t>
  </si>
  <si>
    <t>Salman Durrani</t>
  </si>
  <si>
    <t>Shankar Kalyanasundaram</t>
  </si>
  <si>
    <t>Professional Communication I</t>
  </si>
  <si>
    <t>Professional Communication II</t>
  </si>
  <si>
    <t>Systems Engineering Project</t>
  </si>
  <si>
    <t>Practical Experience</t>
  </si>
  <si>
    <t>Engineering Internship</t>
  </si>
  <si>
    <t>Individual Project</t>
  </si>
  <si>
    <t>VCUG3002</t>
  </si>
  <si>
    <t>ENGN8150</t>
  </si>
  <si>
    <t>ENGN8160</t>
  </si>
  <si>
    <t>ENGN8602</t>
  </si>
  <si>
    <t>ENGN4221</t>
  </si>
  <si>
    <t>ENGN3200</t>
  </si>
  <si>
    <t>ENGN8170</t>
  </si>
  <si>
    <t>ENGN4200</t>
  </si>
  <si>
    <t>Chris_Browne</t>
  </si>
  <si>
    <t>Gerard_Borg</t>
  </si>
  <si>
    <t>Matt_James</t>
  </si>
  <si>
    <t>Parastoo_Sadeghi</t>
  </si>
  <si>
    <t>Salman_Durrani</t>
  </si>
  <si>
    <t>Shankar_Kalyanasundaram</t>
  </si>
  <si>
    <t>Sean_Zhou</t>
  </si>
  <si>
    <t>ENGN3100</t>
  </si>
  <si>
    <t>Semester</t>
  </si>
  <si>
    <t>Jong Chow</t>
  </si>
  <si>
    <t>Paul Compston</t>
  </si>
  <si>
    <t>external</t>
  </si>
  <si>
    <t>ENGN4706</t>
  </si>
  <si>
    <t>Engineering Research and Development Project</t>
  </si>
  <si>
    <t>ENGN4712</t>
  </si>
  <si>
    <t>ENGN4718</t>
  </si>
  <si>
    <t>Group Project</t>
  </si>
  <si>
    <t>Ben Nizette</t>
  </si>
  <si>
    <t>Masters Individual Project</t>
  </si>
  <si>
    <t>Nan Yang</t>
  </si>
  <si>
    <t>Sean Zhou</t>
  </si>
  <si>
    <t>Mobilising Research</t>
  </si>
  <si>
    <t>Ben_Nizette</t>
  </si>
  <si>
    <t>Nan_Yang</t>
  </si>
  <si>
    <t>Paul_Compston</t>
  </si>
  <si>
    <t>Rob_Mahony</t>
  </si>
  <si>
    <r>
      <t xml:space="preserve">Meetings – </t>
    </r>
    <r>
      <rPr>
        <sz val="11"/>
        <color theme="1"/>
        <rFont val="Calibri"/>
        <family val="2"/>
        <scheme val="minor"/>
      </rPr>
      <t xml:space="preserve">At a minimum, whenever a tutor works in a week they must be allocated 0.5 hours for meetings </t>
    </r>
  </si>
  <si>
    <r>
      <t xml:space="preserve">Labs, Tutorials and Marking - </t>
    </r>
    <r>
      <rPr>
        <sz val="11"/>
        <color theme="1"/>
        <rFont val="Calibri"/>
        <family val="2"/>
        <scheme val="minor"/>
      </rPr>
      <t>must include preparation time, not included in Meetings column</t>
    </r>
  </si>
  <si>
    <t>Course</t>
  </si>
  <si>
    <t>Title</t>
  </si>
  <si>
    <t>2016 Student Numbers</t>
  </si>
  <si>
    <t>Convenor</t>
  </si>
  <si>
    <t>ENGN1217</t>
  </si>
  <si>
    <t>Introduction to Mechanics</t>
  </si>
  <si>
    <t>S2</t>
  </si>
  <si>
    <t>Jose Zapata</t>
  </si>
  <si>
    <t>ENGN1218</t>
  </si>
  <si>
    <t>Introduction to Electronics</t>
  </si>
  <si>
    <t>ENGN2222</t>
  </si>
  <si>
    <t>Engineering Thermodynamics</t>
  </si>
  <si>
    <t>Wojciech Lipinski</t>
  </si>
  <si>
    <t>ENGN2226</t>
  </si>
  <si>
    <t>Systems Engineering Analysis</t>
  </si>
  <si>
    <t>ENGN2228</t>
  </si>
  <si>
    <t>Signal Processing</t>
  </si>
  <si>
    <t>Rod Kennedy</t>
  </si>
  <si>
    <t>ENGN2229</t>
  </si>
  <si>
    <t>Dynamics and Simulation</t>
  </si>
  <si>
    <t>Jochen Trumpf</t>
  </si>
  <si>
    <t>ENGN2707</t>
  </si>
  <si>
    <t>S1+S2</t>
  </si>
  <si>
    <t>ENGN3223</t>
  </si>
  <si>
    <t>Control Systems</t>
  </si>
  <si>
    <t>Ian Petersen</t>
  </si>
  <si>
    <t>ENGN3230</t>
  </si>
  <si>
    <t>Engineering Innovation</t>
  </si>
  <si>
    <t>ENGN3334</t>
  </si>
  <si>
    <t>Semiconductors</t>
  </si>
  <si>
    <t>Fiona Beck</t>
  </si>
  <si>
    <t>ENGN3410</t>
  </si>
  <si>
    <t>Engineering Sustainable Systems</t>
  </si>
  <si>
    <t>Jeremy Smith</t>
  </si>
  <si>
    <t>Nick Barnes</t>
  </si>
  <si>
    <t>ENGN4511</t>
  </si>
  <si>
    <t>Composite Materials</t>
  </si>
  <si>
    <t>ENGN4516</t>
  </si>
  <si>
    <t>Energy Resources and Renewable Technologies</t>
  </si>
  <si>
    <t>Matt Stocks</t>
  </si>
  <si>
    <t>ENGN4521</t>
  </si>
  <si>
    <t>Special Topics (Embedded Wireless)</t>
  </si>
  <si>
    <t>Deprecated</t>
  </si>
  <si>
    <t>ENGN4525</t>
  </si>
  <si>
    <t>Solar Thermal Technologies</t>
  </si>
  <si>
    <t>ENGN4536</t>
  </si>
  <si>
    <t>Wireless Communications</t>
  </si>
  <si>
    <t>ENGN4613</t>
  </si>
  <si>
    <t>Microphotonics, Biophotonics and Nanophotonics</t>
  </si>
  <si>
    <t>ENGN4615</t>
  </si>
  <si>
    <t>Finite Element Analysis</t>
  </si>
  <si>
    <t>ENGN4625</t>
  </si>
  <si>
    <t>Power Electronics</t>
  </si>
  <si>
    <t>ENGN4627</t>
  </si>
  <si>
    <t>Robotics</t>
  </si>
  <si>
    <t>Mat James</t>
  </si>
  <si>
    <t>ENGN4810</t>
  </si>
  <si>
    <t>Nanotechnology and Applications</t>
  </si>
  <si>
    <t>ENGN4820</t>
  </si>
  <si>
    <t>Bio Sensing with MEMS and NEMS</t>
  </si>
  <si>
    <t>Yuerui Lu</t>
  </si>
  <si>
    <t>ENGN8120</t>
  </si>
  <si>
    <t>Systems Modelling</t>
  </si>
  <si>
    <t>Lachlan Blackhall</t>
  </si>
  <si>
    <t>Jonghyuk Kim</t>
  </si>
  <si>
    <t>ENGN8534</t>
  </si>
  <si>
    <t>Information Theory</t>
  </si>
  <si>
    <t>ENGN8536</t>
  </si>
  <si>
    <t>Advanced Topics in Mechatronics Systems</t>
  </si>
  <si>
    <t>Hartley</t>
  </si>
  <si>
    <t>ENGN8537</t>
  </si>
  <si>
    <t>Embedded Systems and Real Time Digital Signal Processing</t>
  </si>
  <si>
    <t>Zhiyong Sun</t>
  </si>
  <si>
    <t>Thomas White</t>
  </si>
  <si>
    <t>ENGN8830</t>
  </si>
  <si>
    <t>Photovoltaic Power Plants</t>
  </si>
  <si>
    <t>Andreas Cuevas</t>
  </si>
  <si>
    <t>ENGN8832</t>
  </si>
  <si>
    <t>Urban Energy and Energy Efficiency</t>
  </si>
  <si>
    <t>Andrew Thomson</t>
  </si>
  <si>
    <t>S1.5</t>
  </si>
  <si>
    <t>VCUG2001</t>
  </si>
  <si>
    <t>Creating Knowledge</t>
  </si>
  <si>
    <t>Andrew_Thomson</t>
  </si>
  <si>
    <t>Convener</t>
  </si>
  <si>
    <t>Antonio_Tricoli</t>
  </si>
  <si>
    <t>Fiona_Beck</t>
  </si>
  <si>
    <t>Richard_Hartley</t>
  </si>
  <si>
    <t>Ian_Petersen</t>
  </si>
  <si>
    <t>Jeremy_Smith</t>
  </si>
  <si>
    <t>Jochen_Trumpf</t>
  </si>
  <si>
    <t>Jonghyuk_Kim</t>
  </si>
  <si>
    <t>ENGN4712_2707_4706_4718</t>
  </si>
  <si>
    <t>Nick_Barnes</t>
  </si>
  <si>
    <t>Rod_Kennedy</t>
  </si>
  <si>
    <t>Thomas_White</t>
  </si>
  <si>
    <t>Wojciech_Lipinski</t>
  </si>
  <si>
    <t>Yuerui_Lu</t>
  </si>
  <si>
    <t>Zhiyong_Sun</t>
  </si>
  <si>
    <t>Jose_Zapata</t>
  </si>
  <si>
    <t>Lachlan_Blackhall</t>
  </si>
  <si>
    <t>Matt_Stocks</t>
  </si>
  <si>
    <t>Enter the appropriate Number of Tutors</t>
  </si>
  <si>
    <t>Save the Sheet including the Course Name in the filename e.g. Tutor Allocation Request 2017_ENGN1211</t>
  </si>
  <si>
    <t>RESEARCH SCHOOL OF ENGINEERING - 2017 TUTOR ALLOCATION REQUEST</t>
  </si>
  <si>
    <t>Viorela_Ila</t>
  </si>
  <si>
    <t>Marco_Ernst</t>
  </si>
  <si>
    <t>Joe_Coventry</t>
  </si>
  <si>
    <t>Md Zakir HOSSAIN</t>
  </si>
  <si>
    <t>zakir.hossain@anu.edu.au</t>
  </si>
  <si>
    <t>u6148074@anu.edu.au</t>
  </si>
  <si>
    <t>Abdullah FAHIM</t>
  </si>
  <si>
    <t>abdullah.fahim@anu.edu.au</t>
  </si>
  <si>
    <t>Ehab SALAHAT</t>
  </si>
  <si>
    <t>Noman AKBAR</t>
  </si>
  <si>
    <t>u5710367@anu.edu.au</t>
  </si>
  <si>
    <t>Jihui (Aimee) ZHANG</t>
  </si>
  <si>
    <t>jihui.zhang@anu.edu.au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</si>
</sst>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&quot;$&quot;* #,##0.00_-;\-&quot;$&quot;* #,##0.00_-;_-&quot;$&quot;* &quot;-&quot;??_-;_-@_-"/>
    <numFmt numFmtId="165" formatCode="&quot;$&quot;#,##0.00"/>
  </numFmts>
  <fonts count="3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Times New Roman"/>
      <family val="1"/>
    </font>
    <font>
      <sz val="11"/>
      <color rgb="FF006100"/>
      <name val="Calibri"/>
      <family val="2"/>
      <scheme val="minor"/>
    </font>
    <font>
      <sz val="12"/>
      <color indexed="8"/>
      <name val="Verdana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Luxi Sans"/>
      <family val="2"/>
    </font>
    <font>
      <sz val="10"/>
      <color theme="1"/>
      <name val="Verdana"/>
      <family val="2"/>
    </font>
    <font>
      <sz val="10"/>
      <name val="Calibri"/>
      <family val="2"/>
      <scheme val="minor"/>
    </font>
    <font>
      <sz val="10"/>
      <color rgb="FF000000"/>
      <name val="Verdana"/>
      <family val="2"/>
    </font>
    <font>
      <sz val="10"/>
      <name val="Arial"/>
      <family val="2"/>
    </font>
    <font>
      <sz val="11"/>
      <color indexed="8"/>
      <name val="Calibri"/>
      <family val="2"/>
    </font>
    <font>
      <u/>
      <sz val="11"/>
      <color theme="10"/>
      <name val="Calibri"/>
      <family val="2"/>
    </font>
    <font>
      <sz val="12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theme="1"/>
      <name val="Verdana"/>
      <family val="2"/>
    </font>
    <font>
      <b/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1D130"/>
        <bgColor indexed="64"/>
      </patternFill>
    </fill>
    <fill>
      <patternFill patternType="solid">
        <fgColor rgb="FFFFFF00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5">
    <xf numFmtId="0" fontId="0" fillId="0" borderId="0"/>
    <xf numFmtId="0" fontId="2" fillId="0" borderId="0" applyNumberFormat="0" applyFill="0" applyBorder="0" applyAlignment="0" applyProtection="0"/>
    <xf numFmtId="0" fontId="4" fillId="6" borderId="0" applyNumberFormat="0" applyBorder="0" applyAlignment="0" applyProtection="0"/>
    <xf numFmtId="0" fontId="5" fillId="0" borderId="0" applyNumberFormat="0" applyFill="0" applyBorder="0" applyProtection="0">
      <alignment vertical="top" wrapText="1"/>
    </xf>
    <xf numFmtId="0" fontId="7" fillId="0" borderId="0" applyNumberFormat="0" applyFill="0" applyBorder="0" applyAlignment="0" applyProtection="0"/>
    <xf numFmtId="0" fontId="8" fillId="0" borderId="18" applyNumberFormat="0" applyFill="0" applyAlignment="0" applyProtection="0"/>
    <xf numFmtId="0" fontId="9" fillId="0" borderId="19" applyNumberFormat="0" applyFill="0" applyAlignment="0" applyProtection="0"/>
    <xf numFmtId="0" fontId="10" fillId="0" borderId="20" applyNumberFormat="0" applyFill="0" applyAlignment="0" applyProtection="0"/>
    <xf numFmtId="0" fontId="10" fillId="0" borderId="0" applyNumberFormat="0" applyFill="0" applyBorder="0" applyAlignment="0" applyProtection="0"/>
    <xf numFmtId="0" fontId="11" fillId="7" borderId="0" applyNumberFormat="0" applyBorder="0" applyAlignment="0" applyProtection="0"/>
    <xf numFmtId="0" fontId="12" fillId="8" borderId="0" applyNumberFormat="0" applyBorder="0" applyAlignment="0" applyProtection="0"/>
    <xf numFmtId="0" fontId="13" fillId="9" borderId="21" applyNumberFormat="0" applyAlignment="0" applyProtection="0"/>
    <xf numFmtId="0" fontId="14" fillId="10" borderId="22" applyNumberFormat="0" applyAlignment="0" applyProtection="0"/>
    <xf numFmtId="0" fontId="15" fillId="10" borderId="21" applyNumberFormat="0" applyAlignment="0" applyProtection="0"/>
    <xf numFmtId="0" fontId="16" fillId="0" borderId="23" applyNumberFormat="0" applyFill="0" applyAlignment="0" applyProtection="0"/>
    <xf numFmtId="0" fontId="17" fillId="11" borderId="24" applyNumberFormat="0" applyAlignment="0" applyProtection="0"/>
    <xf numFmtId="0" fontId="18" fillId="0" borderId="0" applyNumberFormat="0" applyFill="0" applyBorder="0" applyAlignment="0" applyProtection="0"/>
    <xf numFmtId="0" fontId="6" fillId="12" borderId="25" applyNumberFormat="0" applyFont="0" applyAlignment="0" applyProtection="0"/>
    <xf numFmtId="0" fontId="19" fillId="0" borderId="0" applyNumberFormat="0" applyFill="0" applyBorder="0" applyAlignment="0" applyProtection="0"/>
    <xf numFmtId="0" fontId="1" fillId="0" borderId="26" applyNumberFormat="0" applyFill="0" applyAlignment="0" applyProtection="0"/>
    <xf numFmtId="0" fontId="20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20" fillId="16" borderId="0" applyNumberFormat="0" applyBorder="0" applyAlignment="0" applyProtection="0"/>
    <xf numFmtId="0" fontId="20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20" fillId="20" borderId="0" applyNumberFormat="0" applyBorder="0" applyAlignment="0" applyProtection="0"/>
    <xf numFmtId="0" fontId="20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20" fillId="24" borderId="0" applyNumberFormat="0" applyBorder="0" applyAlignment="0" applyProtection="0"/>
    <xf numFmtId="0" fontId="20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20" fillId="28" borderId="0" applyNumberFormat="0" applyBorder="0" applyAlignment="0" applyProtection="0"/>
    <xf numFmtId="0" fontId="20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20" fillId="32" borderId="0" applyNumberFormat="0" applyBorder="0" applyAlignment="0" applyProtection="0"/>
    <xf numFmtId="0" fontId="20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20" fillId="36" borderId="0" applyNumberFormat="0" applyBorder="0" applyAlignment="0" applyProtection="0"/>
    <xf numFmtId="0" fontId="6" fillId="0" borderId="0"/>
    <xf numFmtId="0" fontId="21" fillId="0" borderId="0"/>
    <xf numFmtId="9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5" fillId="0" borderId="0"/>
    <xf numFmtId="0" fontId="25" fillId="0" borderId="0"/>
    <xf numFmtId="0" fontId="26" fillId="0" borderId="0" applyNumberFormat="0" applyFill="0" applyBorder="0" applyProtection="0"/>
    <xf numFmtId="0" fontId="27" fillId="0" borderId="0" applyNumberFormat="0" applyFill="0" applyBorder="0" applyAlignment="0" applyProtection="0"/>
    <xf numFmtId="0" fontId="28" fillId="0" borderId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</cellStyleXfs>
  <cellXfs count="56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2" fillId="0" borderId="0" xfId="1" applyAlignment="1">
      <alignment horizontal="left"/>
    </xf>
    <xf numFmtId="0" fontId="1" fillId="5" borderId="0" xfId="0" applyFont="1" applyFill="1" applyProtection="1">
      <protection locked="0"/>
    </xf>
    <xf numFmtId="0" fontId="1" fillId="2" borderId="2" xfId="0" applyFont="1" applyFill="1" applyBorder="1" applyProtection="1">
      <protection locked="0"/>
    </xf>
    <xf numFmtId="0" fontId="3" fillId="0" borderId="1" xfId="0" applyFont="1" applyBorder="1"/>
    <xf numFmtId="0" fontId="0" fillId="5" borderId="0" xfId="0" applyFont="1" applyFill="1" applyProtection="1">
      <protection locked="0"/>
    </xf>
    <xf numFmtId="0" fontId="0" fillId="0" borderId="0" xfId="0" applyFont="1" applyProtection="1">
      <protection locked="0"/>
    </xf>
    <xf numFmtId="0" fontId="2" fillId="5" borderId="0" xfId="1" applyFont="1" applyFill="1" applyProtection="1">
      <protection locked="0"/>
    </xf>
    <xf numFmtId="0" fontId="1" fillId="2" borderId="12" xfId="0" applyFont="1" applyFill="1" applyBorder="1" applyProtection="1">
      <protection locked="0"/>
    </xf>
    <xf numFmtId="0" fontId="1" fillId="0" borderId="13" xfId="0" applyFont="1" applyBorder="1" applyAlignment="1" applyProtection="1">
      <alignment horizontal="center"/>
      <protection locked="0"/>
    </xf>
    <xf numFmtId="0" fontId="1" fillId="2" borderId="3" xfId="0" applyFont="1" applyFill="1" applyBorder="1" applyProtection="1">
      <protection locked="0"/>
    </xf>
    <xf numFmtId="0" fontId="1" fillId="0" borderId="5" xfId="0" applyFont="1" applyBorder="1" applyAlignment="1" applyProtection="1">
      <alignment wrapText="1"/>
      <protection locked="0"/>
    </xf>
    <xf numFmtId="0" fontId="1" fillId="3" borderId="3" xfId="0" applyFont="1" applyFill="1" applyBorder="1" applyAlignment="1" applyProtection="1">
      <alignment horizontal="center" vertical="center"/>
      <protection locked="0"/>
    </xf>
    <xf numFmtId="165" fontId="1" fillId="3" borderId="5" xfId="0" applyNumberFormat="1" applyFont="1" applyFill="1" applyBorder="1" applyAlignment="1" applyProtection="1">
      <alignment horizontal="center" vertical="center"/>
      <protection locked="0"/>
    </xf>
    <xf numFmtId="0" fontId="1" fillId="2" borderId="6" xfId="0" applyFont="1" applyFill="1" applyBorder="1" applyProtection="1">
      <protection locked="0"/>
    </xf>
    <xf numFmtId="0" fontId="1" fillId="0" borderId="7" xfId="0" applyFont="1" applyBorder="1" applyAlignment="1" applyProtection="1">
      <alignment wrapText="1"/>
      <protection locked="0"/>
    </xf>
    <xf numFmtId="0" fontId="1" fillId="0" borderId="8" xfId="0" applyFont="1" applyFill="1" applyBorder="1" applyAlignment="1" applyProtection="1">
      <alignment horizontal="center" vertical="center"/>
    </xf>
    <xf numFmtId="165" fontId="1" fillId="0" borderId="9" xfId="0" applyNumberFormat="1" applyFont="1" applyFill="1" applyBorder="1" applyAlignment="1" applyProtection="1">
      <alignment horizontal="center" vertical="center"/>
    </xf>
    <xf numFmtId="0" fontId="1" fillId="2" borderId="8" xfId="0" applyFont="1" applyFill="1" applyBorder="1" applyProtection="1">
      <protection locked="0"/>
    </xf>
    <xf numFmtId="0" fontId="1" fillId="0" borderId="9" xfId="0" applyFont="1" applyBorder="1" applyAlignment="1" applyProtection="1">
      <alignment wrapText="1"/>
      <protection locked="0"/>
    </xf>
    <xf numFmtId="0" fontId="1" fillId="5" borderId="2" xfId="0" applyFont="1" applyFill="1" applyBorder="1" applyAlignment="1" applyProtection="1">
      <alignment horizontal="center"/>
      <protection locked="0"/>
    </xf>
    <xf numFmtId="0" fontId="1" fillId="2" borderId="4" xfId="0" applyFont="1" applyFill="1" applyBorder="1" applyProtection="1">
      <protection locked="0"/>
    </xf>
    <xf numFmtId="0" fontId="1" fillId="2" borderId="5" xfId="0" applyFont="1" applyFill="1" applyBorder="1" applyProtection="1">
      <protection locked="0"/>
    </xf>
    <xf numFmtId="0" fontId="0" fillId="0" borderId="1" xfId="0" applyFont="1" applyBorder="1" applyProtection="1">
      <protection locked="0"/>
    </xf>
    <xf numFmtId="0" fontId="2" fillId="0" borderId="1" xfId="1" applyFont="1" applyBorder="1" applyProtection="1">
      <protection locked="0"/>
    </xf>
    <xf numFmtId="0" fontId="0" fillId="0" borderId="1" xfId="0" applyFont="1" applyBorder="1" applyProtection="1"/>
    <xf numFmtId="165" fontId="0" fillId="0" borderId="1" xfId="0" applyNumberFormat="1" applyFont="1" applyBorder="1" applyProtection="1"/>
    <xf numFmtId="0" fontId="2" fillId="0" borderId="1" xfId="1" applyFont="1" applyBorder="1"/>
    <xf numFmtId="0" fontId="0" fillId="5" borderId="0" xfId="0" applyFont="1" applyFill="1" applyBorder="1" applyProtection="1">
      <protection locked="0"/>
    </xf>
    <xf numFmtId="0" fontId="0" fillId="4" borderId="15" xfId="0" applyFont="1" applyFill="1" applyBorder="1" applyProtection="1">
      <protection locked="0"/>
    </xf>
    <xf numFmtId="0" fontId="0" fillId="4" borderId="16" xfId="0" applyFont="1" applyFill="1" applyBorder="1" applyProtection="1"/>
    <xf numFmtId="165" fontId="0" fillId="4" borderId="17" xfId="0" applyNumberFormat="1" applyFont="1" applyFill="1" applyBorder="1" applyProtection="1"/>
    <xf numFmtId="0" fontId="1" fillId="5" borderId="0" xfId="0" applyFont="1" applyFill="1" applyAlignment="1" applyProtection="1">
      <alignment horizontal="left" vertical="center"/>
      <protection locked="0"/>
    </xf>
    <xf numFmtId="0" fontId="1" fillId="5" borderId="0" xfId="0" applyFont="1" applyFill="1" applyAlignment="1" applyProtection="1">
      <alignment vertical="center"/>
      <protection locked="0"/>
    </xf>
    <xf numFmtId="0" fontId="1" fillId="0" borderId="0" xfId="0" applyFont="1"/>
    <xf numFmtId="0" fontId="22" fillId="0" borderId="0" xfId="0" applyFont="1" applyFill="1" applyBorder="1" applyAlignment="1">
      <alignment vertical="center"/>
    </xf>
    <xf numFmtId="0" fontId="31" fillId="0" borderId="0" xfId="0" applyFont="1"/>
    <xf numFmtId="0" fontId="23" fillId="38" borderId="0" xfId="45" applyFont="1" applyFill="1" applyBorder="1"/>
    <xf numFmtId="0" fontId="32" fillId="0" borderId="0" xfId="0" applyFont="1" applyFill="1" applyBorder="1" applyAlignment="1">
      <alignment vertical="center"/>
    </xf>
    <xf numFmtId="0" fontId="0" fillId="38" borderId="0" xfId="0" applyFill="1"/>
    <xf numFmtId="0" fontId="32" fillId="0" borderId="0" xfId="0" applyFont="1" applyBorder="1" applyAlignment="1">
      <alignment vertical="center"/>
    </xf>
    <xf numFmtId="0" fontId="22" fillId="38" borderId="0" xfId="0" applyFont="1" applyFill="1" applyBorder="1" applyAlignment="1">
      <alignment vertical="center"/>
    </xf>
    <xf numFmtId="0" fontId="29" fillId="0" borderId="0" xfId="45" applyFont="1" applyFill="1" applyBorder="1" applyAlignment="1">
      <alignment horizontal="left"/>
    </xf>
    <xf numFmtId="0" fontId="30" fillId="0" borderId="0" xfId="0" applyFont="1"/>
    <xf numFmtId="0" fontId="0" fillId="0" borderId="0" xfId="0"/>
    <xf numFmtId="0" fontId="22" fillId="0" borderId="0" xfId="0" applyFont="1" applyBorder="1" applyAlignment="1">
      <alignment vertical="center"/>
    </xf>
    <xf numFmtId="0" fontId="22" fillId="37" borderId="0" xfId="0" applyFont="1" applyFill="1" applyBorder="1" applyAlignment="1">
      <alignment vertical="center" wrapText="1"/>
    </xf>
    <xf numFmtId="0" fontId="23" fillId="0" borderId="0" xfId="45" applyFont="1" applyFill="1" applyBorder="1"/>
    <xf numFmtId="0" fontId="24" fillId="0" borderId="0" xfId="0" applyFont="1" applyBorder="1" applyAlignment="1">
      <alignment vertical="center"/>
    </xf>
    <xf numFmtId="0" fontId="22" fillId="0" borderId="0" xfId="0" applyFont="1" applyBorder="1" applyAlignment="1">
      <alignment vertical="center" wrapText="1"/>
    </xf>
    <xf numFmtId="0" fontId="0" fillId="0" borderId="1" xfId="0" applyFont="1" applyBorder="1"/>
    <xf numFmtId="0" fontId="33" fillId="2" borderId="10" xfId="0" applyFont="1" applyFill="1" applyBorder="1" applyAlignment="1" applyProtection="1">
      <alignment horizontal="center"/>
      <protection locked="0"/>
    </xf>
    <xf numFmtId="0" fontId="33" fillId="2" borderId="14" xfId="0" applyFont="1" applyFill="1" applyBorder="1" applyAlignment="1" applyProtection="1">
      <alignment horizontal="center"/>
      <protection locked="0"/>
    </xf>
    <xf numFmtId="0" fontId="33" fillId="2" borderId="11" xfId="0" applyFont="1" applyFill="1" applyBorder="1" applyAlignment="1" applyProtection="1">
      <alignment horizontal="center"/>
      <protection locked="0"/>
    </xf>
  </cellXfs>
  <cellStyles count="55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urrency 2" xfId="47"/>
    <cellStyle name="Explanatory Text" xfId="18" builtinId="53" customBuiltin="1"/>
    <cellStyle name="Followed Hyperlink" xfId="53" builtinId="9" hidden="1"/>
    <cellStyle name="Followed Hyperlink" xfId="54" builtinId="9" hidden="1"/>
    <cellStyle name="Good" xfId="2" builtinId="26" customBuiltin="1"/>
    <cellStyle name="Heading 1" xfId="5" builtinId="16" customBuiltin="1"/>
    <cellStyle name="Heading 2" xfId="6" builtinId="17" customBuiltin="1"/>
    <cellStyle name="Heading 3" xfId="7" builtinId="18" customBuiltin="1"/>
    <cellStyle name="Heading 4" xfId="8" builtinId="19" customBuiltin="1"/>
    <cellStyle name="Hyperlink" xfId="1" builtinId="8"/>
    <cellStyle name="Hyperlink 2" xfId="5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rmal 2" xfId="3"/>
    <cellStyle name="Normal 2 2" xfId="48"/>
    <cellStyle name="Normal 2 3" xfId="45"/>
    <cellStyle name="Normal 3" xfId="44"/>
    <cellStyle name="Normal 4" xfId="49"/>
    <cellStyle name="Normal 5" xfId="50"/>
    <cellStyle name="Normal 6" xfId="52"/>
    <cellStyle name="Note" xfId="17" builtinId="10" customBuiltin="1"/>
    <cellStyle name="Output" xfId="12" builtinId="21" customBuiltin="1"/>
    <cellStyle name="Percent 2" xfId="46"/>
    <cellStyle name="Title" xfId="4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admin.eng.cecs@anu.edu.au" TargetMode="External"/><Relationship Id="rId2" Type="http://schemas.openxmlformats.org/officeDocument/2006/relationships/hyperlink" Target="mailto:admin.eng.cecs@anu.edu.a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 tint="-0.249977111117893"/>
    <pageSetUpPr fitToPage="1"/>
  </sheetPr>
  <dimension ref="A1:T29"/>
  <sheetViews>
    <sheetView tabSelected="1" zoomScale="110" zoomScaleNormal="110" zoomScalePageLayoutView="110" workbookViewId="0">
      <selection activeCell="A17" sqref="A17"/>
    </sheetView>
  </sheetViews>
  <sheetFormatPr baseColWidth="10" defaultColWidth="9.1640625" defaultRowHeight="15" x14ac:dyDescent="0.2"/>
  <cols>
    <col min="1" max="1" width="32" style="8" customWidth="1"/>
    <col min="2" max="2" width="39.5" style="8" customWidth="1"/>
    <col min="3" max="3" width="15.6640625" style="8" bestFit="1" customWidth="1"/>
    <col min="4" max="4" width="13.83203125" style="8" customWidth="1"/>
    <col min="5" max="5" width="22.1640625" style="8" bestFit="1" customWidth="1"/>
    <col min="6" max="6" width="15.33203125" style="8" bestFit="1" customWidth="1"/>
    <col min="7" max="7" width="15.83203125" style="8" bestFit="1" customWidth="1"/>
    <col min="8" max="8" width="6.5" style="8" bestFit="1" customWidth="1"/>
    <col min="9" max="9" width="22.1640625" style="8" customWidth="1"/>
    <col min="10" max="16384" width="9.1640625" style="8"/>
  </cols>
  <sheetData>
    <row r="1" spans="1:20" ht="22" thickBot="1" x14ac:dyDescent="0.3">
      <c r="A1" s="53" t="s">
        <v>184</v>
      </c>
      <c r="B1" s="54"/>
      <c r="C1" s="54"/>
      <c r="D1" s="54"/>
      <c r="E1" s="55"/>
      <c r="F1" s="4"/>
      <c r="G1" s="4"/>
      <c r="H1" s="4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</row>
    <row r="2" spans="1:20" x14ac:dyDescent="0.2">
      <c r="A2" s="9" t="s">
        <v>23</v>
      </c>
      <c r="B2" s="4"/>
      <c r="C2" s="4"/>
      <c r="D2" s="4"/>
      <c r="E2" s="4"/>
      <c r="F2" s="4"/>
      <c r="G2" s="4"/>
      <c r="H2" s="4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</row>
    <row r="3" spans="1:20" ht="8.25" customHeight="1" thickBot="1" x14ac:dyDescent="0.25">
      <c r="A3" s="4"/>
      <c r="B3" s="4"/>
      <c r="C3" s="4"/>
      <c r="D3" s="4"/>
      <c r="E3" s="4"/>
      <c r="F3" s="4"/>
      <c r="G3" s="4"/>
      <c r="H3" s="4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</row>
    <row r="4" spans="1:20" ht="30" customHeight="1" thickBot="1" x14ac:dyDescent="0.25">
      <c r="A4" s="10" t="s">
        <v>0</v>
      </c>
      <c r="B4" s="11">
        <v>2</v>
      </c>
      <c r="C4" s="4"/>
      <c r="E4" s="4"/>
      <c r="F4" s="4"/>
      <c r="G4" s="4"/>
      <c r="H4" s="4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</row>
    <row r="5" spans="1:20" ht="10.5" customHeight="1" thickBot="1" x14ac:dyDescent="0.25">
      <c r="A5" s="4"/>
      <c r="B5" s="4"/>
      <c r="C5" s="4"/>
      <c r="D5" s="4"/>
      <c r="E5" s="4"/>
      <c r="F5" s="4"/>
      <c r="G5" s="4"/>
      <c r="H5" s="4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</row>
    <row r="6" spans="1:20" ht="30" customHeight="1" x14ac:dyDescent="0.2">
      <c r="A6" s="12" t="s">
        <v>8</v>
      </c>
      <c r="B6" s="13" t="s">
        <v>174</v>
      </c>
      <c r="C6" s="4"/>
      <c r="D6" s="14" t="s">
        <v>15</v>
      </c>
      <c r="E6" s="15" t="s">
        <v>16</v>
      </c>
      <c r="F6" s="34"/>
      <c r="G6" s="4"/>
      <c r="H6" s="4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</row>
    <row r="7" spans="1:20" ht="30" customHeight="1" thickBot="1" x14ac:dyDescent="0.25">
      <c r="A7" s="16" t="s">
        <v>1</v>
      </c>
      <c r="B7" s="17" t="s">
        <v>95</v>
      </c>
      <c r="C7" s="4"/>
      <c r="D7" s="18">
        <f>H26</f>
        <v>277</v>
      </c>
      <c r="E7" s="19">
        <f>I26</f>
        <v>14567.92583</v>
      </c>
      <c r="F7" s="35"/>
      <c r="G7" s="4"/>
      <c r="H7" s="4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</row>
    <row r="8" spans="1:20" ht="66.75" customHeight="1" thickBot="1" x14ac:dyDescent="0.25">
      <c r="A8" s="20" t="s">
        <v>7</v>
      </c>
      <c r="B8" s="21" t="s">
        <v>96</v>
      </c>
      <c r="C8" s="4"/>
      <c r="D8" s="4"/>
      <c r="E8" s="4"/>
      <c r="F8" s="4"/>
      <c r="G8" s="4"/>
      <c r="H8" s="4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</row>
    <row r="9" spans="1:20" ht="10.5" customHeight="1" thickBot="1" x14ac:dyDescent="0.25">
      <c r="A9" s="4"/>
      <c r="B9" s="4"/>
      <c r="C9" s="4"/>
      <c r="D9" s="4"/>
      <c r="E9" s="4" t="s">
        <v>28</v>
      </c>
      <c r="F9" s="4"/>
      <c r="G9" s="4"/>
      <c r="H9" s="4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</row>
    <row r="10" spans="1:20" ht="30" customHeight="1" thickBot="1" x14ac:dyDescent="0.25">
      <c r="A10" s="5" t="s">
        <v>2</v>
      </c>
      <c r="B10" s="22">
        <v>5</v>
      </c>
      <c r="C10" s="4"/>
      <c r="E10" s="4"/>
      <c r="F10" s="4"/>
      <c r="G10" s="4"/>
      <c r="H10" s="4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</row>
    <row r="11" spans="1:20" ht="11.25" customHeight="1" thickBot="1" x14ac:dyDescent="0.25">
      <c r="A11" s="4"/>
      <c r="B11" s="4"/>
      <c r="C11" s="4"/>
      <c r="D11" s="4"/>
      <c r="E11" s="4"/>
      <c r="F11" s="4"/>
      <c r="G11" s="4"/>
      <c r="H11" s="4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</row>
    <row r="12" spans="1:20" ht="30" customHeight="1" x14ac:dyDescent="0.2">
      <c r="A12" s="12" t="s">
        <v>3</v>
      </c>
      <c r="B12" s="23" t="s">
        <v>4</v>
      </c>
      <c r="C12" s="23" t="s">
        <v>5</v>
      </c>
      <c r="D12" s="23" t="s">
        <v>9</v>
      </c>
      <c r="E12" s="23" t="s">
        <v>10</v>
      </c>
      <c r="F12" s="23" t="s">
        <v>11</v>
      </c>
      <c r="G12" s="23" t="s">
        <v>12</v>
      </c>
      <c r="H12" s="23" t="s">
        <v>6</v>
      </c>
      <c r="I12" s="24" t="s">
        <v>13</v>
      </c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</row>
    <row r="13" spans="1:20" ht="30" customHeight="1" x14ac:dyDescent="0.2">
      <c r="A13" s="25" t="s">
        <v>191</v>
      </c>
      <c r="B13" s="26" t="s">
        <v>192</v>
      </c>
      <c r="C13" s="25">
        <v>5898301</v>
      </c>
      <c r="D13" s="25"/>
      <c r="E13" s="25">
        <v>15</v>
      </c>
      <c r="F13" s="25">
        <v>0</v>
      </c>
      <c r="G13" s="25">
        <v>2</v>
      </c>
      <c r="H13" s="27">
        <f>SUM(D13:G13)</f>
        <v>17</v>
      </c>
      <c r="I13" s="28">
        <f>H13*(43.79+(43.79*20.1/100))</f>
        <v>894.06043</v>
      </c>
      <c r="J13" s="7" t="s">
        <v>28</v>
      </c>
      <c r="K13" s="7"/>
      <c r="L13" s="7"/>
      <c r="M13" s="7"/>
      <c r="N13" s="7"/>
      <c r="O13" s="7"/>
      <c r="P13" s="7"/>
      <c r="Q13" s="7"/>
      <c r="R13" s="7"/>
      <c r="S13" s="7"/>
      <c r="T13" s="7"/>
    </row>
    <row r="14" spans="1:20" ht="30" customHeight="1" x14ac:dyDescent="0.2">
      <c r="A14" s="25" t="s">
        <v>188</v>
      </c>
      <c r="B14" s="26" t="s">
        <v>189</v>
      </c>
      <c r="C14" s="52">
        <v>5710140</v>
      </c>
      <c r="D14" s="25">
        <v>34</v>
      </c>
      <c r="E14" s="25"/>
      <c r="F14" s="25">
        <v>0</v>
      </c>
      <c r="G14" s="25">
        <v>1</v>
      </c>
      <c r="H14" s="27">
        <f t="shared" ref="H14:H25" si="0">SUM(D14:G14)</f>
        <v>35</v>
      </c>
      <c r="I14" s="28">
        <f t="shared" ref="I14:I25" si="1">H14*(43.79+(43.79*20.1/100))</f>
        <v>1840.7126500000002</v>
      </c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</row>
    <row r="15" spans="1:20" ht="30" customHeight="1" x14ac:dyDescent="0.2">
      <c r="A15" s="25" t="s">
        <v>194</v>
      </c>
      <c r="B15" s="26" t="s">
        <v>195</v>
      </c>
      <c r="C15" s="52">
        <v>5710367</v>
      </c>
      <c r="D15" s="25">
        <v>68</v>
      </c>
      <c r="E15" s="25"/>
      <c r="F15" s="25"/>
      <c r="G15" s="25">
        <v>2</v>
      </c>
      <c r="H15" s="27">
        <f t="shared" si="0"/>
        <v>70</v>
      </c>
      <c r="I15" s="28">
        <f t="shared" si="1"/>
        <v>3681.4253000000003</v>
      </c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</row>
    <row r="16" spans="1:20" ht="30" customHeight="1" x14ac:dyDescent="0.2">
      <c r="A16" s="25" t="s">
        <v>193</v>
      </c>
      <c r="B16" s="26" t="s">
        <v>190</v>
      </c>
      <c r="C16" s="25">
        <v>6148074</v>
      </c>
      <c r="D16" s="25">
        <v>51</v>
      </c>
      <c r="E16" s="25">
        <v>10</v>
      </c>
      <c r="F16" s="25">
        <v>50</v>
      </c>
      <c r="G16" s="25">
        <v>3</v>
      </c>
      <c r="H16" s="27">
        <f t="shared" si="0"/>
        <v>114</v>
      </c>
      <c r="I16" s="28">
        <f t="shared" si="1"/>
        <v>5995.4640600000002</v>
      </c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</row>
    <row r="17" spans="1:20" ht="30" customHeight="1" x14ac:dyDescent="0.2">
      <c r="A17" s="25" t="s">
        <v>196</v>
      </c>
      <c r="B17" s="29" t="s">
        <v>197</v>
      </c>
      <c r="C17" s="25">
        <v>5667579</v>
      </c>
      <c r="D17" s="25"/>
      <c r="E17" s="25"/>
      <c r="F17" s="25">
        <v>40</v>
      </c>
      <c r="G17" s="25">
        <v>1</v>
      </c>
      <c r="H17" s="27">
        <f t="shared" si="0"/>
        <v>41</v>
      </c>
      <c r="I17" s="28">
        <f t="shared" si="1"/>
        <v>2156.2633900000001</v>
      </c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</row>
    <row r="18" spans="1:20" ht="30" customHeight="1" x14ac:dyDescent="0.2">
      <c r="A18" s="25"/>
      <c r="B18" s="26"/>
      <c r="C18" s="6"/>
      <c r="D18" s="25"/>
      <c r="E18" s="25"/>
      <c r="F18" s="25"/>
      <c r="G18" s="25"/>
      <c r="H18" s="27">
        <f t="shared" si="0"/>
        <v>0</v>
      </c>
      <c r="I18" s="28">
        <f t="shared" si="1"/>
        <v>0</v>
      </c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</row>
    <row r="19" spans="1:20" ht="30" customHeight="1" x14ac:dyDescent="0.2">
      <c r="A19" s="25"/>
      <c r="B19" s="26"/>
      <c r="C19" s="25"/>
      <c r="D19" s="25"/>
      <c r="E19" s="25"/>
      <c r="F19" s="25"/>
      <c r="G19" s="25"/>
      <c r="H19" s="27">
        <f t="shared" si="0"/>
        <v>0</v>
      </c>
      <c r="I19" s="28">
        <f t="shared" si="1"/>
        <v>0</v>
      </c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</row>
    <row r="20" spans="1:20" ht="30" customHeight="1" x14ac:dyDescent="0.2">
      <c r="A20" s="25"/>
      <c r="B20" s="26"/>
      <c r="C20" s="25"/>
      <c r="D20" s="25"/>
      <c r="E20" s="25"/>
      <c r="F20" s="25"/>
      <c r="G20" s="25"/>
      <c r="H20" s="27">
        <f t="shared" si="0"/>
        <v>0</v>
      </c>
      <c r="I20" s="28">
        <f t="shared" si="1"/>
        <v>0</v>
      </c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</row>
    <row r="21" spans="1:20" ht="30" customHeight="1" x14ac:dyDescent="0.2">
      <c r="A21" s="25"/>
      <c r="B21" s="26"/>
      <c r="C21" s="25"/>
      <c r="D21" s="25"/>
      <c r="E21" s="25"/>
      <c r="F21" s="25"/>
      <c r="G21" s="25"/>
      <c r="H21" s="27">
        <f t="shared" si="0"/>
        <v>0</v>
      </c>
      <c r="I21" s="28">
        <f t="shared" si="1"/>
        <v>0</v>
      </c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</row>
    <row r="22" spans="1:20" ht="30" customHeight="1" x14ac:dyDescent="0.2">
      <c r="A22" s="25"/>
      <c r="B22" s="26"/>
      <c r="C22" s="6"/>
      <c r="D22" s="25"/>
      <c r="E22" s="25"/>
      <c r="F22" s="25"/>
      <c r="G22" s="25"/>
      <c r="H22" s="27">
        <f t="shared" si="0"/>
        <v>0</v>
      </c>
      <c r="I22" s="28">
        <f t="shared" si="1"/>
        <v>0</v>
      </c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</row>
    <row r="23" spans="1:20" ht="30" customHeight="1" x14ac:dyDescent="0.2">
      <c r="A23" s="25"/>
      <c r="B23" s="26"/>
      <c r="C23" s="6"/>
      <c r="D23" s="25"/>
      <c r="E23" s="25"/>
      <c r="F23" s="25"/>
      <c r="G23" s="25"/>
      <c r="H23" s="27">
        <f>SUM(D23:G23)</f>
        <v>0</v>
      </c>
      <c r="I23" s="28">
        <f t="shared" si="1"/>
        <v>0</v>
      </c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</row>
    <row r="24" spans="1:20" ht="30" customHeight="1" x14ac:dyDescent="0.2">
      <c r="A24" s="25"/>
      <c r="B24" s="29"/>
      <c r="C24" s="25"/>
      <c r="D24" s="25"/>
      <c r="E24" s="25"/>
      <c r="F24" s="25"/>
      <c r="G24" s="25"/>
      <c r="H24" s="27">
        <f t="shared" si="0"/>
        <v>0</v>
      </c>
      <c r="I24" s="28">
        <f t="shared" si="1"/>
        <v>0</v>
      </c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</row>
    <row r="25" spans="1:20" ht="30" customHeight="1" x14ac:dyDescent="0.2">
      <c r="A25" s="25"/>
      <c r="B25" s="26"/>
      <c r="C25" s="25"/>
      <c r="D25" s="25"/>
      <c r="E25" s="25"/>
      <c r="F25" s="25"/>
      <c r="G25" s="25"/>
      <c r="H25" s="27">
        <f t="shared" si="0"/>
        <v>0</v>
      </c>
      <c r="I25" s="28">
        <f t="shared" si="1"/>
        <v>0</v>
      </c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</row>
    <row r="26" spans="1:20" ht="30" customHeight="1" thickBot="1" x14ac:dyDescent="0.25">
      <c r="A26" s="34" t="s">
        <v>78</v>
      </c>
      <c r="B26" s="30"/>
      <c r="C26" s="30"/>
      <c r="D26" s="30"/>
      <c r="E26" s="30"/>
      <c r="F26" s="30"/>
      <c r="G26" s="31" t="s">
        <v>14</v>
      </c>
      <c r="H26" s="32">
        <f>SUM(H13:H25)</f>
        <v>277</v>
      </c>
      <c r="I26" s="33">
        <f>(SUM(I13:I25))</f>
        <v>14567.92583</v>
      </c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</row>
    <row r="27" spans="1:20" x14ac:dyDescent="0.2">
      <c r="A27" s="35" t="s">
        <v>79</v>
      </c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</row>
    <row r="28" spans="1:20" x14ac:dyDescent="0.2"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</row>
    <row r="29" spans="1:20" x14ac:dyDescent="0.2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</row>
  </sheetData>
  <sheetProtection formatCells="0" formatColumns="0" formatRows="0"/>
  <mergeCells count="1">
    <mergeCell ref="A1:E1"/>
  </mergeCells>
  <phoneticPr fontId="34" type="noConversion"/>
  <dataValidations count="4">
    <dataValidation type="list" allowBlank="1" showInputMessage="1" showErrorMessage="1" sqref="B4">
      <formula1>Semester</formula1>
    </dataValidation>
    <dataValidation type="list" allowBlank="1" showInputMessage="1" showErrorMessage="1" sqref="B8">
      <formula1>INDIRECT($B$7)</formula1>
    </dataValidation>
    <dataValidation type="list" allowBlank="1" showInputMessage="1" showErrorMessage="1" sqref="B7">
      <formula1>INDIRECT($B$6)</formula1>
    </dataValidation>
    <dataValidation type="list" allowBlank="1" showInputMessage="1" showErrorMessage="1" sqref="B6">
      <formula1>Convener</formula1>
    </dataValidation>
  </dataValidations>
  <hyperlinks>
    <hyperlink ref="A2" location="Instructions!A1" display="Instructions for completion"/>
  </hyperlinks>
  <pageMargins left="0.7" right="0.7" top="0.75" bottom="0.75" header="0.3" footer="0.3"/>
  <pageSetup paperSize="9" scale="43" orientation="landscape" horizontalDpi="1200" verticalDpi="1200"/>
  <headerFooter>
    <oddFooter>&amp;CRESEARCH SCHOOL OF ENGINEERING - 2016 TUTOR ALLOCATION REQUEST - V1_20160106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9"/>
  <sheetViews>
    <sheetView workbookViewId="0">
      <selection activeCell="F3" sqref="F3"/>
    </sheetView>
  </sheetViews>
  <sheetFormatPr baseColWidth="10" defaultColWidth="8.83203125" defaultRowHeight="15" x14ac:dyDescent="0.2"/>
  <cols>
    <col min="3" max="3" width="15.6640625" bestFit="1" customWidth="1"/>
    <col min="6" max="6" width="15.6640625" bestFit="1" customWidth="1"/>
    <col min="8" max="8" width="24.5" bestFit="1" customWidth="1"/>
    <col min="17" max="17" width="27.33203125" customWidth="1"/>
  </cols>
  <sheetData>
    <row r="1" spans="1:21" x14ac:dyDescent="0.2">
      <c r="A1" s="36" t="s">
        <v>60</v>
      </c>
      <c r="C1" s="36" t="s">
        <v>164</v>
      </c>
    </row>
    <row r="2" spans="1:21" x14ac:dyDescent="0.2">
      <c r="A2">
        <v>1</v>
      </c>
      <c r="C2" t="s">
        <v>163</v>
      </c>
      <c r="F2" s="38" t="s">
        <v>186</v>
      </c>
      <c r="H2" s="36" t="s">
        <v>154</v>
      </c>
      <c r="P2" s="44" t="s">
        <v>80</v>
      </c>
      <c r="Q2" s="44" t="s">
        <v>81</v>
      </c>
      <c r="R2" s="44" t="s">
        <v>60</v>
      </c>
      <c r="S2" s="44" t="s">
        <v>82</v>
      </c>
      <c r="T2" s="44" t="s">
        <v>83</v>
      </c>
      <c r="U2" s="45"/>
    </row>
    <row r="3" spans="1:21" x14ac:dyDescent="0.2">
      <c r="A3">
        <v>2</v>
      </c>
      <c r="C3" s="47" t="s">
        <v>165</v>
      </c>
      <c r="F3" t="s">
        <v>154</v>
      </c>
      <c r="H3" t="s">
        <v>155</v>
      </c>
      <c r="P3" s="47" t="s">
        <v>154</v>
      </c>
      <c r="Q3" s="51" t="s">
        <v>155</v>
      </c>
      <c r="R3" s="47" t="s">
        <v>86</v>
      </c>
      <c r="S3" s="47">
        <v>10</v>
      </c>
      <c r="T3" s="47" t="s">
        <v>156</v>
      </c>
    </row>
    <row r="4" spans="1:21" ht="26" x14ac:dyDescent="0.2">
      <c r="C4" s="47" t="s">
        <v>74</v>
      </c>
      <c r="F4" s="36" t="s">
        <v>163</v>
      </c>
      <c r="H4" s="36" t="s">
        <v>157</v>
      </c>
      <c r="P4" s="47" t="s">
        <v>157</v>
      </c>
      <c r="Q4" s="51" t="s">
        <v>158</v>
      </c>
      <c r="R4" s="47" t="s">
        <v>86</v>
      </c>
      <c r="S4" s="47">
        <v>11</v>
      </c>
      <c r="T4" s="47" t="s">
        <v>159</v>
      </c>
    </row>
    <row r="5" spans="1:21" ht="26" x14ac:dyDescent="0.2">
      <c r="C5" s="49" t="s">
        <v>52</v>
      </c>
      <c r="F5" s="47" t="s">
        <v>157</v>
      </c>
      <c r="H5" s="51" t="s">
        <v>158</v>
      </c>
      <c r="P5" s="47" t="s">
        <v>136</v>
      </c>
      <c r="Q5" s="51" t="s">
        <v>137</v>
      </c>
      <c r="R5" s="47" t="s">
        <v>86</v>
      </c>
      <c r="S5" s="47">
        <v>10</v>
      </c>
      <c r="T5" s="47" t="s">
        <v>29</v>
      </c>
    </row>
    <row r="6" spans="1:21" x14ac:dyDescent="0.2">
      <c r="C6" s="47" t="s">
        <v>166</v>
      </c>
      <c r="F6" s="42" t="s">
        <v>165</v>
      </c>
      <c r="H6" s="42" t="s">
        <v>136</v>
      </c>
      <c r="P6" s="47" t="s">
        <v>106</v>
      </c>
      <c r="Q6" s="51" t="s">
        <v>107</v>
      </c>
      <c r="R6" s="47" t="s">
        <v>86</v>
      </c>
      <c r="S6" s="47">
        <v>250</v>
      </c>
      <c r="T6" s="47" t="s">
        <v>69</v>
      </c>
    </row>
    <row r="7" spans="1:21" ht="26" x14ac:dyDescent="0.2">
      <c r="C7" s="47" t="s">
        <v>53</v>
      </c>
      <c r="F7" s="47" t="s">
        <v>136</v>
      </c>
      <c r="H7" s="51" t="s">
        <v>137</v>
      </c>
      <c r="P7" s="47" t="s">
        <v>48</v>
      </c>
      <c r="Q7" s="51" t="s">
        <v>40</v>
      </c>
      <c r="R7" s="47" t="s">
        <v>86</v>
      </c>
      <c r="S7" s="47">
        <v>80</v>
      </c>
      <c r="T7" s="49" t="s">
        <v>30</v>
      </c>
    </row>
    <row r="8" spans="1:21" x14ac:dyDescent="0.2">
      <c r="C8" s="47" t="s">
        <v>168</v>
      </c>
      <c r="F8" s="42" t="s">
        <v>74</v>
      </c>
      <c r="H8" s="42" t="s">
        <v>106</v>
      </c>
      <c r="P8" s="47" t="s">
        <v>44</v>
      </c>
      <c r="Q8" s="48" t="s">
        <v>73</v>
      </c>
      <c r="R8" s="47" t="s">
        <v>160</v>
      </c>
      <c r="S8" s="47"/>
      <c r="T8" s="49" t="s">
        <v>30</v>
      </c>
    </row>
    <row r="9" spans="1:21" x14ac:dyDescent="0.2">
      <c r="C9" s="47" t="s">
        <v>169</v>
      </c>
      <c r="F9" s="47" t="s">
        <v>106</v>
      </c>
      <c r="H9" s="51" t="s">
        <v>107</v>
      </c>
      <c r="P9" s="47" t="s">
        <v>161</v>
      </c>
      <c r="Q9" s="51" t="s">
        <v>162</v>
      </c>
      <c r="R9" s="47" t="s">
        <v>86</v>
      </c>
      <c r="S9" s="47"/>
      <c r="T9" s="49" t="s">
        <v>30</v>
      </c>
    </row>
    <row r="10" spans="1:21" x14ac:dyDescent="0.2">
      <c r="C10" s="47" t="s">
        <v>170</v>
      </c>
      <c r="F10" s="42" t="s">
        <v>52</v>
      </c>
      <c r="H10" s="42" t="s">
        <v>48</v>
      </c>
      <c r="P10" s="47" t="s">
        <v>49</v>
      </c>
      <c r="Q10" s="51" t="s">
        <v>42</v>
      </c>
      <c r="R10" s="47" t="s">
        <v>102</v>
      </c>
      <c r="S10" s="47">
        <v>3</v>
      </c>
      <c r="T10" s="47" t="s">
        <v>31</v>
      </c>
    </row>
    <row r="11" spans="1:21" ht="26" x14ac:dyDescent="0.2">
      <c r="C11" s="47" t="s">
        <v>187</v>
      </c>
      <c r="F11" s="47" t="s">
        <v>48</v>
      </c>
      <c r="H11" s="51" t="s">
        <v>40</v>
      </c>
      <c r="P11" s="47" t="s">
        <v>120</v>
      </c>
      <c r="Q11" s="51" t="s">
        <v>121</v>
      </c>
      <c r="R11" s="47" t="s">
        <v>86</v>
      </c>
      <c r="S11" s="47">
        <v>10</v>
      </c>
      <c r="T11" s="47" t="s">
        <v>122</v>
      </c>
    </row>
    <row r="12" spans="1:21" x14ac:dyDescent="0.2">
      <c r="C12" s="46" t="s">
        <v>171</v>
      </c>
      <c r="F12" s="47" t="s">
        <v>44</v>
      </c>
      <c r="H12" s="42" t="s">
        <v>44</v>
      </c>
      <c r="P12" s="47" t="s">
        <v>45</v>
      </c>
      <c r="Q12" s="51" t="s">
        <v>38</v>
      </c>
      <c r="R12" s="47" t="s">
        <v>102</v>
      </c>
      <c r="S12" s="47">
        <v>90</v>
      </c>
      <c r="T12" s="47" t="s">
        <v>63</v>
      </c>
    </row>
    <row r="13" spans="1:21" x14ac:dyDescent="0.2">
      <c r="C13" s="37" t="s">
        <v>179</v>
      </c>
      <c r="F13" s="47" t="s">
        <v>161</v>
      </c>
      <c r="H13" s="51" t="s">
        <v>73</v>
      </c>
      <c r="P13" s="47" t="s">
        <v>46</v>
      </c>
      <c r="Q13" s="51" t="s">
        <v>39</v>
      </c>
      <c r="R13" s="47" t="s">
        <v>102</v>
      </c>
      <c r="S13" s="47">
        <v>40</v>
      </c>
      <c r="T13" s="47" t="s">
        <v>63</v>
      </c>
    </row>
    <row r="14" spans="1:21" x14ac:dyDescent="0.2">
      <c r="C14" s="37" t="s">
        <v>180</v>
      </c>
      <c r="H14" s="42" t="s">
        <v>161</v>
      </c>
      <c r="P14" s="47" t="s">
        <v>108</v>
      </c>
      <c r="Q14" s="51" t="s">
        <v>109</v>
      </c>
      <c r="R14" s="47" t="s">
        <v>86</v>
      </c>
      <c r="S14" s="47">
        <v>70</v>
      </c>
      <c r="T14" s="47" t="s">
        <v>110</v>
      </c>
    </row>
    <row r="15" spans="1:21" x14ac:dyDescent="0.2">
      <c r="C15" s="46" t="s">
        <v>186</v>
      </c>
      <c r="H15" s="51" t="s">
        <v>162</v>
      </c>
      <c r="P15" s="47" t="s">
        <v>59</v>
      </c>
      <c r="Q15" s="51" t="s">
        <v>41</v>
      </c>
      <c r="R15" s="47" t="s">
        <v>102</v>
      </c>
      <c r="S15" s="47">
        <v>119</v>
      </c>
      <c r="T15" s="47" t="s">
        <v>32</v>
      </c>
    </row>
    <row r="16" spans="1:21" ht="26" x14ac:dyDescent="0.2">
      <c r="C16" s="47" t="s">
        <v>54</v>
      </c>
      <c r="F16" s="42" t="s">
        <v>187</v>
      </c>
      <c r="H16" s="36" t="s">
        <v>49</v>
      </c>
      <c r="P16" s="47" t="s">
        <v>147</v>
      </c>
      <c r="Q16" s="51" t="s">
        <v>148</v>
      </c>
      <c r="R16" s="47" t="s">
        <v>86</v>
      </c>
      <c r="S16" s="47">
        <v>20</v>
      </c>
      <c r="T16" s="47" t="s">
        <v>149</v>
      </c>
    </row>
    <row r="17" spans="3:21" x14ac:dyDescent="0.2">
      <c r="C17" s="46" t="s">
        <v>181</v>
      </c>
      <c r="F17" t="s">
        <v>49</v>
      </c>
      <c r="H17" s="51" t="s">
        <v>42</v>
      </c>
      <c r="P17" s="47" t="s">
        <v>103</v>
      </c>
      <c r="Q17" s="51" t="s">
        <v>104</v>
      </c>
      <c r="R17" s="47" t="s">
        <v>86</v>
      </c>
      <c r="S17" s="47">
        <v>50</v>
      </c>
      <c r="T17" s="47" t="s">
        <v>105</v>
      </c>
    </row>
    <row r="18" spans="3:21" ht="26" x14ac:dyDescent="0.2">
      <c r="C18" s="47" t="s">
        <v>75</v>
      </c>
      <c r="F18" s="42" t="s">
        <v>166</v>
      </c>
      <c r="H18" s="42" t="s">
        <v>108</v>
      </c>
      <c r="P18" s="47" t="s">
        <v>111</v>
      </c>
      <c r="Q18" s="51" t="s">
        <v>112</v>
      </c>
      <c r="R18" s="47" t="s">
        <v>86</v>
      </c>
      <c r="S18" s="47">
        <v>40</v>
      </c>
      <c r="T18" s="47" t="s">
        <v>113</v>
      </c>
    </row>
    <row r="19" spans="3:21" x14ac:dyDescent="0.2">
      <c r="C19" s="47" t="s">
        <v>173</v>
      </c>
      <c r="F19" s="47" t="s">
        <v>108</v>
      </c>
      <c r="H19" s="51" t="s">
        <v>109</v>
      </c>
      <c r="P19" s="47" t="s">
        <v>98</v>
      </c>
      <c r="Q19" s="51" t="s">
        <v>99</v>
      </c>
      <c r="R19" s="47" t="s">
        <v>86</v>
      </c>
      <c r="S19" s="47">
        <v>60</v>
      </c>
      <c r="T19" s="47" t="s">
        <v>100</v>
      </c>
    </row>
    <row r="20" spans="3:21" ht="26" x14ac:dyDescent="0.2">
      <c r="C20" s="47" t="s">
        <v>55</v>
      </c>
      <c r="F20" s="42" t="s">
        <v>53</v>
      </c>
      <c r="H20" s="42" t="s">
        <v>59</v>
      </c>
      <c r="P20" s="47" t="s">
        <v>127</v>
      </c>
      <c r="Q20" s="51" t="s">
        <v>128</v>
      </c>
      <c r="R20" s="47" t="s">
        <v>86</v>
      </c>
      <c r="S20" s="47">
        <v>5</v>
      </c>
      <c r="T20" s="47" t="s">
        <v>61</v>
      </c>
    </row>
    <row r="21" spans="3:21" x14ac:dyDescent="0.2">
      <c r="C21" s="47" t="s">
        <v>76</v>
      </c>
      <c r="F21" s="47" t="s">
        <v>59</v>
      </c>
      <c r="H21" s="51" t="s">
        <v>41</v>
      </c>
      <c r="P21" s="47" t="s">
        <v>50</v>
      </c>
      <c r="Q21" s="51" t="s">
        <v>68</v>
      </c>
      <c r="R21" s="47" t="s">
        <v>86</v>
      </c>
      <c r="S21" s="47">
        <v>31</v>
      </c>
      <c r="T21" s="43" t="s">
        <v>144</v>
      </c>
      <c r="U21" s="41"/>
    </row>
    <row r="22" spans="3:21" x14ac:dyDescent="0.2">
      <c r="C22" s="37" t="s">
        <v>167</v>
      </c>
      <c r="F22" s="40" t="s">
        <v>167</v>
      </c>
      <c r="H22" s="42" t="s">
        <v>147</v>
      </c>
      <c r="P22" s="47" t="s">
        <v>84</v>
      </c>
      <c r="Q22" s="51" t="s">
        <v>85</v>
      </c>
      <c r="R22" s="47" t="s">
        <v>86</v>
      </c>
      <c r="S22" s="47">
        <v>190</v>
      </c>
      <c r="T22" s="43" t="s">
        <v>87</v>
      </c>
      <c r="U22" s="41"/>
    </row>
    <row r="23" spans="3:21" ht="26" x14ac:dyDescent="0.2">
      <c r="C23" s="47" t="s">
        <v>174</v>
      </c>
      <c r="F23" s="47" t="s">
        <v>147</v>
      </c>
      <c r="H23" s="51" t="s">
        <v>148</v>
      </c>
      <c r="P23" s="47" t="s">
        <v>117</v>
      </c>
      <c r="Q23" s="51" t="s">
        <v>118</v>
      </c>
      <c r="R23" s="47" t="s">
        <v>86</v>
      </c>
      <c r="S23" s="47">
        <v>90</v>
      </c>
      <c r="T23" s="39" t="s">
        <v>119</v>
      </c>
      <c r="U23" s="41"/>
    </row>
    <row r="24" spans="3:21" x14ac:dyDescent="0.2">
      <c r="C24" s="47" t="s">
        <v>56</v>
      </c>
      <c r="F24" s="42" t="s">
        <v>168</v>
      </c>
      <c r="H24" s="42" t="s">
        <v>103</v>
      </c>
      <c r="P24" s="47" t="s">
        <v>141</v>
      </c>
      <c r="Q24" s="51" t="s">
        <v>142</v>
      </c>
      <c r="R24" s="47" t="s">
        <v>86</v>
      </c>
      <c r="S24" s="47">
        <v>50</v>
      </c>
      <c r="T24" s="43" t="s">
        <v>143</v>
      </c>
      <c r="U24" s="41"/>
    </row>
    <row r="25" spans="3:21" ht="26" x14ac:dyDescent="0.2">
      <c r="C25" s="46" t="s">
        <v>58</v>
      </c>
      <c r="F25" s="47" t="s">
        <v>103</v>
      </c>
      <c r="H25" s="51" t="s">
        <v>104</v>
      </c>
      <c r="P25" s="47" t="s">
        <v>66</v>
      </c>
      <c r="Q25" s="51" t="s">
        <v>65</v>
      </c>
      <c r="R25" s="47" t="s">
        <v>102</v>
      </c>
      <c r="S25" s="47">
        <v>10</v>
      </c>
      <c r="T25" s="47" t="s">
        <v>135</v>
      </c>
    </row>
    <row r="26" spans="3:21" ht="26" x14ac:dyDescent="0.2">
      <c r="C26" t="s">
        <v>57</v>
      </c>
      <c r="F26" s="42" t="s">
        <v>169</v>
      </c>
      <c r="H26" s="42" t="s">
        <v>111</v>
      </c>
      <c r="P26" s="47" t="s">
        <v>101</v>
      </c>
      <c r="Q26" s="51" t="s">
        <v>65</v>
      </c>
      <c r="R26" s="47" t="s">
        <v>86</v>
      </c>
      <c r="S26" s="47">
        <v>10</v>
      </c>
      <c r="T26" s="47" t="s">
        <v>33</v>
      </c>
    </row>
    <row r="27" spans="3:21" ht="26" x14ac:dyDescent="0.2">
      <c r="C27" s="47" t="s">
        <v>175</v>
      </c>
      <c r="F27" s="47" t="s">
        <v>111</v>
      </c>
      <c r="H27" s="51" t="s">
        <v>112</v>
      </c>
      <c r="P27" s="47" t="s">
        <v>64</v>
      </c>
      <c r="Q27" s="51" t="s">
        <v>65</v>
      </c>
      <c r="R27" s="47" t="s">
        <v>102</v>
      </c>
      <c r="S27" s="47">
        <v>5</v>
      </c>
      <c r="T27" s="47" t="s">
        <v>33</v>
      </c>
    </row>
    <row r="28" spans="3:21" ht="26" x14ac:dyDescent="0.2">
      <c r="C28" s="46" t="s">
        <v>185</v>
      </c>
      <c r="F28" s="42" t="s">
        <v>170</v>
      </c>
      <c r="H28" s="42" t="s">
        <v>98</v>
      </c>
      <c r="P28" s="47" t="s">
        <v>67</v>
      </c>
      <c r="Q28" s="51" t="s">
        <v>65</v>
      </c>
      <c r="R28" s="47" t="s">
        <v>102</v>
      </c>
      <c r="S28" s="47">
        <v>10</v>
      </c>
      <c r="T28" s="47" t="s">
        <v>33</v>
      </c>
    </row>
    <row r="29" spans="3:21" x14ac:dyDescent="0.2">
      <c r="C29" s="47" t="s">
        <v>176</v>
      </c>
      <c r="F29" s="47" t="s">
        <v>98</v>
      </c>
      <c r="H29" s="51" t="s">
        <v>99</v>
      </c>
      <c r="P29" s="47" t="s">
        <v>125</v>
      </c>
      <c r="Q29" s="51" t="s">
        <v>126</v>
      </c>
      <c r="R29" s="47" t="s">
        <v>86</v>
      </c>
      <c r="S29" s="47">
        <v>90</v>
      </c>
      <c r="T29" s="47" t="s">
        <v>71</v>
      </c>
    </row>
    <row r="30" spans="3:21" x14ac:dyDescent="0.2">
      <c r="C30" t="s">
        <v>177</v>
      </c>
      <c r="F30" s="36" t="s">
        <v>171</v>
      </c>
      <c r="H30" s="42" t="s">
        <v>50</v>
      </c>
      <c r="P30" s="47" t="s">
        <v>51</v>
      </c>
      <c r="Q30" s="51" t="s">
        <v>43</v>
      </c>
      <c r="R30" s="47" t="s">
        <v>102</v>
      </c>
      <c r="S30" s="47">
        <v>162</v>
      </c>
      <c r="T30" s="47" t="s">
        <v>114</v>
      </c>
    </row>
    <row r="31" spans="3:21" x14ac:dyDescent="0.2">
      <c r="C31" t="s">
        <v>178</v>
      </c>
      <c r="F31" s="47" t="s">
        <v>50</v>
      </c>
      <c r="H31" s="51" t="s">
        <v>68</v>
      </c>
      <c r="P31" s="47" t="s">
        <v>145</v>
      </c>
      <c r="Q31" s="51" t="s">
        <v>146</v>
      </c>
      <c r="R31" s="47" t="s">
        <v>86</v>
      </c>
      <c r="S31" s="47">
        <v>20</v>
      </c>
      <c r="T31" s="47" t="s">
        <v>34</v>
      </c>
    </row>
    <row r="32" spans="3:21" x14ac:dyDescent="0.2">
      <c r="F32" s="42" t="s">
        <v>179</v>
      </c>
      <c r="G32" s="46"/>
      <c r="H32" s="42" t="s">
        <v>84</v>
      </c>
      <c r="P32" s="47" t="s">
        <v>115</v>
      </c>
      <c r="Q32" s="51" t="s">
        <v>116</v>
      </c>
      <c r="R32" s="47" t="s">
        <v>86</v>
      </c>
      <c r="S32" s="47">
        <v>100</v>
      </c>
      <c r="T32" s="47" t="s">
        <v>62</v>
      </c>
    </row>
    <row r="33" spans="6:20" x14ac:dyDescent="0.2">
      <c r="F33" s="47" t="s">
        <v>84</v>
      </c>
      <c r="G33" s="46"/>
      <c r="H33" s="51" t="s">
        <v>85</v>
      </c>
      <c r="P33" s="47" t="s">
        <v>133</v>
      </c>
      <c r="Q33" s="51" t="s">
        <v>134</v>
      </c>
      <c r="R33" s="47" t="s">
        <v>86</v>
      </c>
      <c r="S33" s="47">
        <v>35</v>
      </c>
      <c r="T33" s="47" t="s">
        <v>35</v>
      </c>
    </row>
    <row r="34" spans="6:20" x14ac:dyDescent="0.2">
      <c r="F34" s="40" t="s">
        <v>180</v>
      </c>
      <c r="G34" s="46"/>
      <c r="H34" s="42" t="s">
        <v>141</v>
      </c>
      <c r="P34" s="47" t="s">
        <v>95</v>
      </c>
      <c r="Q34" s="51" t="s">
        <v>96</v>
      </c>
      <c r="R34" s="47" t="s">
        <v>86</v>
      </c>
      <c r="S34" s="47">
        <v>100</v>
      </c>
      <c r="T34" s="47" t="s">
        <v>97</v>
      </c>
    </row>
    <row r="35" spans="6:20" x14ac:dyDescent="0.2">
      <c r="F35" s="47" t="s">
        <v>141</v>
      </c>
      <c r="G35" s="46"/>
      <c r="H35" s="51" t="s">
        <v>142</v>
      </c>
      <c r="P35" s="47" t="s">
        <v>131</v>
      </c>
      <c r="Q35" s="51" t="s">
        <v>132</v>
      </c>
      <c r="R35" s="47" t="s">
        <v>86</v>
      </c>
      <c r="S35" s="47">
        <v>110</v>
      </c>
      <c r="T35" s="47" t="s">
        <v>97</v>
      </c>
    </row>
    <row r="36" spans="6:20" x14ac:dyDescent="0.2">
      <c r="F36" s="42" t="s">
        <v>54</v>
      </c>
      <c r="H36" s="42" t="s">
        <v>172</v>
      </c>
      <c r="P36" s="47" t="s">
        <v>88</v>
      </c>
      <c r="Q36" s="51" t="s">
        <v>89</v>
      </c>
      <c r="R36" s="47" t="s">
        <v>86</v>
      </c>
      <c r="S36" s="47">
        <v>200</v>
      </c>
      <c r="T36" s="47" t="s">
        <v>36</v>
      </c>
    </row>
    <row r="37" spans="6:20" ht="26" x14ac:dyDescent="0.2">
      <c r="F37" s="47" t="s">
        <v>172</v>
      </c>
      <c r="H37" s="51" t="s">
        <v>65</v>
      </c>
      <c r="P37" s="47" t="s">
        <v>93</v>
      </c>
      <c r="Q37" s="51" t="s">
        <v>94</v>
      </c>
      <c r="R37" s="47" t="s">
        <v>86</v>
      </c>
      <c r="S37" s="47">
        <v>220</v>
      </c>
      <c r="T37" s="47" t="s">
        <v>72</v>
      </c>
    </row>
    <row r="38" spans="6:20" x14ac:dyDescent="0.2">
      <c r="F38" s="36" t="s">
        <v>181</v>
      </c>
      <c r="G38" s="46"/>
      <c r="H38" s="42" t="s">
        <v>117</v>
      </c>
      <c r="P38" s="47" t="s">
        <v>129</v>
      </c>
      <c r="Q38" s="51" t="s">
        <v>130</v>
      </c>
      <c r="R38" s="47" t="s">
        <v>86</v>
      </c>
      <c r="S38" s="47">
        <v>90</v>
      </c>
      <c r="T38" s="50" t="s">
        <v>37</v>
      </c>
    </row>
    <row r="39" spans="6:20" ht="26" x14ac:dyDescent="0.2">
      <c r="F39" s="47" t="s">
        <v>117</v>
      </c>
      <c r="G39" s="46"/>
      <c r="H39" s="51" t="s">
        <v>118</v>
      </c>
      <c r="P39" s="47" t="s">
        <v>47</v>
      </c>
      <c r="Q39" s="51" t="s">
        <v>70</v>
      </c>
      <c r="R39" s="47" t="s">
        <v>102</v>
      </c>
      <c r="S39" s="47"/>
      <c r="T39" s="47" t="s">
        <v>153</v>
      </c>
    </row>
    <row r="40" spans="6:20" x14ac:dyDescent="0.2">
      <c r="F40" s="42" t="s">
        <v>75</v>
      </c>
      <c r="H40" s="42" t="s">
        <v>125</v>
      </c>
      <c r="P40" s="47" t="s">
        <v>90</v>
      </c>
      <c r="Q40" s="51" t="s">
        <v>91</v>
      </c>
      <c r="R40" s="47" t="s">
        <v>86</v>
      </c>
      <c r="S40" s="47">
        <v>150</v>
      </c>
      <c r="T40" s="47" t="s">
        <v>92</v>
      </c>
    </row>
    <row r="41" spans="6:20" x14ac:dyDescent="0.2">
      <c r="F41" s="47" t="s">
        <v>125</v>
      </c>
      <c r="H41" s="51" t="s">
        <v>126</v>
      </c>
      <c r="P41" s="47" t="s">
        <v>123</v>
      </c>
      <c r="Q41" s="51" t="s">
        <v>124</v>
      </c>
      <c r="R41" s="47" t="s">
        <v>86</v>
      </c>
      <c r="S41" s="47">
        <v>35</v>
      </c>
      <c r="T41" s="47" t="s">
        <v>92</v>
      </c>
    </row>
    <row r="42" spans="6:20" ht="26" x14ac:dyDescent="0.2">
      <c r="F42" s="42" t="s">
        <v>173</v>
      </c>
      <c r="H42" s="42" t="s">
        <v>51</v>
      </c>
      <c r="P42" s="47" t="s">
        <v>138</v>
      </c>
      <c r="Q42" s="51" t="s">
        <v>139</v>
      </c>
      <c r="R42" s="47" t="s">
        <v>86</v>
      </c>
      <c r="S42" s="47">
        <v>10</v>
      </c>
      <c r="T42" s="47" t="s">
        <v>140</v>
      </c>
    </row>
    <row r="43" spans="6:20" ht="26" x14ac:dyDescent="0.2">
      <c r="F43" s="47" t="s">
        <v>51</v>
      </c>
      <c r="H43" s="51" t="s">
        <v>43</v>
      </c>
      <c r="P43" s="47" t="s">
        <v>150</v>
      </c>
      <c r="Q43" s="51" t="s">
        <v>151</v>
      </c>
      <c r="R43" s="47" t="s">
        <v>86</v>
      </c>
      <c r="S43" s="47">
        <v>32</v>
      </c>
      <c r="T43" s="47" t="s">
        <v>152</v>
      </c>
    </row>
    <row r="44" spans="6:20" x14ac:dyDescent="0.2">
      <c r="F44" s="42" t="s">
        <v>55</v>
      </c>
      <c r="H44" s="42" t="s">
        <v>145</v>
      </c>
    </row>
    <row r="45" spans="6:20" x14ac:dyDescent="0.2">
      <c r="F45" s="47" t="s">
        <v>145</v>
      </c>
      <c r="H45" s="51" t="s">
        <v>146</v>
      </c>
    </row>
    <row r="46" spans="6:20" x14ac:dyDescent="0.2">
      <c r="F46" s="42" t="s">
        <v>76</v>
      </c>
      <c r="H46" s="42" t="s">
        <v>115</v>
      </c>
    </row>
    <row r="47" spans="6:20" x14ac:dyDescent="0.2">
      <c r="F47" s="47" t="s">
        <v>115</v>
      </c>
      <c r="H47" s="51" t="s">
        <v>116</v>
      </c>
    </row>
    <row r="48" spans="6:20" x14ac:dyDescent="0.2">
      <c r="F48" s="36" t="s">
        <v>77</v>
      </c>
      <c r="H48" s="42" t="s">
        <v>133</v>
      </c>
    </row>
    <row r="49" spans="6:8" x14ac:dyDescent="0.2">
      <c r="F49" s="47" t="s">
        <v>133</v>
      </c>
      <c r="H49" s="51" t="s">
        <v>134</v>
      </c>
    </row>
    <row r="50" spans="6:8" x14ac:dyDescent="0.2">
      <c r="F50" s="42" t="s">
        <v>174</v>
      </c>
      <c r="H50" s="42" t="s">
        <v>95</v>
      </c>
    </row>
    <row r="51" spans="6:8" x14ac:dyDescent="0.2">
      <c r="F51" s="47" t="s">
        <v>95</v>
      </c>
      <c r="H51" s="51" t="s">
        <v>96</v>
      </c>
    </row>
    <row r="52" spans="6:8" x14ac:dyDescent="0.2">
      <c r="F52" s="47" t="s">
        <v>131</v>
      </c>
      <c r="H52" s="42" t="s">
        <v>131</v>
      </c>
    </row>
    <row r="53" spans="6:8" x14ac:dyDescent="0.2">
      <c r="H53" s="51" t="s">
        <v>132</v>
      </c>
    </row>
    <row r="54" spans="6:8" x14ac:dyDescent="0.2">
      <c r="F54" s="42" t="s">
        <v>56</v>
      </c>
      <c r="H54" s="42" t="s">
        <v>88</v>
      </c>
    </row>
    <row r="55" spans="6:8" x14ac:dyDescent="0.2">
      <c r="F55" s="47" t="s">
        <v>88</v>
      </c>
      <c r="H55" s="51" t="s">
        <v>89</v>
      </c>
    </row>
    <row r="56" spans="6:8" x14ac:dyDescent="0.2">
      <c r="F56" s="36" t="s">
        <v>58</v>
      </c>
      <c r="H56" s="42" t="s">
        <v>93</v>
      </c>
    </row>
    <row r="57" spans="6:8" ht="26" x14ac:dyDescent="0.2">
      <c r="F57" s="47" t="s">
        <v>93</v>
      </c>
      <c r="H57" s="51" t="s">
        <v>94</v>
      </c>
    </row>
    <row r="58" spans="6:8" x14ac:dyDescent="0.2">
      <c r="F58" s="36" t="s">
        <v>57</v>
      </c>
      <c r="H58" s="42" t="s">
        <v>129</v>
      </c>
    </row>
    <row r="59" spans="6:8" x14ac:dyDescent="0.2">
      <c r="F59" s="47" t="s">
        <v>129</v>
      </c>
      <c r="H59" s="51" t="s">
        <v>130</v>
      </c>
    </row>
    <row r="60" spans="6:8" x14ac:dyDescent="0.2">
      <c r="F60" s="42" t="s">
        <v>175</v>
      </c>
      <c r="H60" s="42" t="s">
        <v>47</v>
      </c>
    </row>
    <row r="61" spans="6:8" x14ac:dyDescent="0.2">
      <c r="F61" s="47" t="s">
        <v>47</v>
      </c>
      <c r="H61" s="51" t="s">
        <v>70</v>
      </c>
    </row>
    <row r="62" spans="6:8" x14ac:dyDescent="0.2">
      <c r="F62" s="42" t="s">
        <v>176</v>
      </c>
      <c r="H62" s="42" t="s">
        <v>90</v>
      </c>
    </row>
    <row r="63" spans="6:8" ht="26" x14ac:dyDescent="0.2">
      <c r="F63" s="47" t="s">
        <v>90</v>
      </c>
      <c r="H63" s="51" t="s">
        <v>91</v>
      </c>
    </row>
    <row r="64" spans="6:8" x14ac:dyDescent="0.2">
      <c r="F64" s="47" t="s">
        <v>123</v>
      </c>
      <c r="H64" s="42" t="s">
        <v>123</v>
      </c>
    </row>
    <row r="65" spans="6:8" x14ac:dyDescent="0.2">
      <c r="H65" s="51" t="s">
        <v>124</v>
      </c>
    </row>
    <row r="66" spans="6:8" x14ac:dyDescent="0.2">
      <c r="F66" s="36" t="s">
        <v>177</v>
      </c>
      <c r="H66" s="42" t="s">
        <v>138</v>
      </c>
    </row>
    <row r="67" spans="6:8" ht="26" x14ac:dyDescent="0.2">
      <c r="F67" s="47" t="s">
        <v>138</v>
      </c>
      <c r="H67" s="51" t="s">
        <v>139</v>
      </c>
    </row>
    <row r="68" spans="6:8" x14ac:dyDescent="0.2">
      <c r="F68" s="36" t="s">
        <v>178</v>
      </c>
      <c r="H68" s="42" t="s">
        <v>150</v>
      </c>
    </row>
    <row r="69" spans="6:8" ht="39" x14ac:dyDescent="0.2">
      <c r="F69" s="47" t="s">
        <v>150</v>
      </c>
      <c r="H69" s="51" t="s">
        <v>151</v>
      </c>
    </row>
  </sheetData>
  <autoFilter ref="P2:T2">
    <sortState ref="P3:T43">
      <sortCondition ref="T2"/>
    </sortState>
  </autoFilter>
  <sortState ref="C2:C31">
    <sortCondition ref="C2"/>
  </sortState>
  <pageMargins left="0.7" right="0.7" top="0.75" bottom="0.75" header="0.3" footer="0.3"/>
  <pageSetup orientation="portrait" horizontalDpi="1200" verticalDpi="12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"/>
  <sheetViews>
    <sheetView workbookViewId="0"/>
  </sheetViews>
  <sheetFormatPr baseColWidth="10" defaultColWidth="8.83203125" defaultRowHeight="15" x14ac:dyDescent="0.2"/>
  <sheetData>
    <row r="1" spans="1:19" x14ac:dyDescent="0.2">
      <c r="A1" s="1" t="s">
        <v>19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1:19" x14ac:dyDescent="0.2">
      <c r="A3" s="2">
        <v>1</v>
      </c>
      <c r="B3" s="1" t="s">
        <v>20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1:19" x14ac:dyDescent="0.2">
      <c r="A4" s="2">
        <v>2</v>
      </c>
      <c r="B4" s="1" t="s">
        <v>18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5" spans="1:19" x14ac:dyDescent="0.2">
      <c r="A5" s="2">
        <v>3</v>
      </c>
      <c r="B5" s="1" t="s">
        <v>17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x14ac:dyDescent="0.2">
      <c r="A6" s="2">
        <v>4</v>
      </c>
      <c r="B6" s="1" t="s">
        <v>182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x14ac:dyDescent="0.2">
      <c r="A7" s="2">
        <v>5</v>
      </c>
      <c r="B7" s="1" t="s">
        <v>21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x14ac:dyDescent="0.2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</row>
    <row r="9" spans="1:19" x14ac:dyDescent="0.2">
      <c r="A9" s="1" t="s">
        <v>22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</row>
    <row r="10" spans="1:19" x14ac:dyDescent="0.2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</row>
    <row r="11" spans="1:19" x14ac:dyDescent="0.2">
      <c r="A11" s="2">
        <v>6</v>
      </c>
      <c r="B11" s="1" t="s">
        <v>183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</row>
    <row r="12" spans="1:19" x14ac:dyDescent="0.2">
      <c r="A12" s="1">
        <v>7</v>
      </c>
      <c r="B12" s="1" t="s">
        <v>25</v>
      </c>
      <c r="C12" s="1"/>
      <c r="D12" s="1"/>
      <c r="E12" s="3" t="s">
        <v>26</v>
      </c>
      <c r="F12" s="3"/>
      <c r="G12" s="3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</row>
    <row r="13" spans="1:19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</row>
    <row r="14" spans="1:19" x14ac:dyDescent="0.2">
      <c r="A14" s="1" t="s">
        <v>27</v>
      </c>
      <c r="B14" s="1"/>
      <c r="C14" s="1"/>
      <c r="D14" s="3" t="s">
        <v>26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</row>
    <row r="15" spans="1:19" x14ac:dyDescent="0.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</row>
    <row r="16" spans="1:19" x14ac:dyDescent="0.2">
      <c r="A16" s="3" t="s">
        <v>24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</row>
    <row r="17" spans="1:19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</row>
  </sheetData>
  <phoneticPr fontId="34" type="noConversion"/>
  <hyperlinks>
    <hyperlink ref="A16" location="'Tutor Request'!A1" display="Return to form"/>
    <hyperlink ref="E12:G12" r:id="rId1" display="admin.eng.cecs@anu.edu.au "/>
    <hyperlink ref="D14" r:id="rId2"/>
  </hyperlink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Tutor Request</vt:lpstr>
      <vt:lpstr>Data_Sheet</vt:lpstr>
      <vt:lpstr>Instructions</vt:lpstr>
    </vt:vector>
  </TitlesOfParts>
  <Company>Australian National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 Pullen</dc:creator>
  <cp:lastModifiedBy>Microsoft Office User</cp:lastModifiedBy>
  <cp:lastPrinted>2017-09-29T05:46:46Z</cp:lastPrinted>
  <dcterms:created xsi:type="dcterms:W3CDTF">2016-01-05T22:12:29Z</dcterms:created>
  <dcterms:modified xsi:type="dcterms:W3CDTF">2017-11-15T23:22:47Z</dcterms:modified>
</cp:coreProperties>
</file>