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Bootcamp\Module 1 Challenge Files\Instructions\"/>
    </mc:Choice>
  </mc:AlternateContent>
  <xr:revisionPtr revIDLastSave="0" documentId="13_ncr:1_{BA679834-A2D2-40FD-BB8F-8062587B708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arent Category Pivot" sheetId="2" r:id="rId1"/>
    <sheet name="Sub-Category Pivot" sheetId="3" r:id="rId2"/>
    <sheet name="Created Timetable Pivot" sheetId="4" r:id="rId3"/>
    <sheet name="Outcome Graph" sheetId="6" r:id="rId4"/>
    <sheet name="Statistical Analysis" sheetId="7" r:id="rId5"/>
    <sheet name="Crowdfunding" sheetId="1" r:id="rId6"/>
  </sheets>
  <definedNames>
    <definedName name="_xlnm._FilterDatabase" localSheetId="5" hidden="1">Crowdfunding!$A$1:$T$1001</definedName>
    <definedName name="_xlchart.v1.0" hidden="1">'Statistical Analysis'!$F$1</definedName>
    <definedName name="_xlchart.v1.1" hidden="1">'Statistical Analysis'!$F$2:$F$566</definedName>
    <definedName name="_xlchart.v1.2" hidden="1">'Statistical Analysis'!$F$1</definedName>
    <definedName name="_xlchart.v1.3" hidden="1">'Statistical Analysis'!$F$2:$F$566</definedName>
    <definedName name="_xlchart.v1.4" hidden="1">'Statistical Analysis'!$B$1</definedName>
    <definedName name="_xlchart.v1.5" hidden="1">'Statistical Analysis'!$B$2:$B$566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K9" i="7"/>
  <c r="J10" i="7"/>
  <c r="K10" i="7"/>
  <c r="J11" i="7"/>
  <c r="K1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K7" i="7"/>
  <c r="J7" i="7"/>
  <c r="K6" i="7"/>
  <c r="J6" i="7"/>
  <c r="K5" i="7"/>
  <c r="J5" i="7"/>
  <c r="K4" i="7"/>
  <c r="J4" i="7"/>
  <c r="K3" i="7"/>
  <c r="J3" i="7"/>
  <c r="K2" i="7"/>
  <c r="J2" i="7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<sst xmlns="http://schemas.openxmlformats.org/spreadsheetml/2006/main" count="9077" uniqueCount="2126">
  <si>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</si>
  <si>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</si>
  <si>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</si>
  <si>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</si>
  <si>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</si>
  <si>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</si>
  <si>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</si>
  <si>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</si>
  <si>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</si>
  <si>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</si>
  <si>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</si>
  <si>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</si>
  <si>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</si>
  <si>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</si>
  <si>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</si>
  <si>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</si>
  <si>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</si>
  <si>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</si>
  <si>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</si>
  <si>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</si>
  <si>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</si>
  <si>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</si>
  <si>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</si>
  <si>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</si>
  <si>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</si>
  <si>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</si>
  <si>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</si>
  <si>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</si>
  <si>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</si>
  <si>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</si>
  <si>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</si>
  <si>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</si>
  <si>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</si>
  <si>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</si>
  <si>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</si>
  <si>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</si>
  <si>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</si>
  <si>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</si>
  <si>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</si>
  <si>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</si>
  <si>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</si>
  <si>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</si>
  <si>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</si>
  <si>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</si>
  <si>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</si>
  <si>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</si>
  <si>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</si>
  <si>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</si>
  <si>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</si>
  <si>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</si>
  <si>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</si>
  <si>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</si>
  <si>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</si>
  <si>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</si>
  <si>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</si>
  <si>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</si>
  <si>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</si>
  <si>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</si>
  <si>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</si>
  <si>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</si>
  <si>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</si>
  <si>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</si>
  <si>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</si>
  <si>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</si>
  <si>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</si>
  <si>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</si>
  <si>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</si>
  <si>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</si>
  <si>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</si>
  <si>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</si>
  <si>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</si>
  <si>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</si>
  <si>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</si>
  <si>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</si>
  <si>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</si>
  <si>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</si>
  <si>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</si>
  <si>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</si>
  <si>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</si>
  <si>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</si>
  <si>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</si>
  <si>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</si>
  <si>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</si>
  <si>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</si>
  <si>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</si>
  <si>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</si>
  <si>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</si>
  <si>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</si>
  <si>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</si>
  <si>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</si>
  <si>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</si>
  <si>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</si>
  <si>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</si>
  <si>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</si>
  <si>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</si>
  <si>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</si>
  <si>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</si>
  <si>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</si>
  <si>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</si>
  <si>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</si>
  <si>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</si>
  <si>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</si>
  <si>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</si>
  <si>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</si>
  <si>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</si>
  <si>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</si>
  <si>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</si>
  <si>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</si>
  <si>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</si>
  <si>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</si>
  <si>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</si>
  <si>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</si>
  <si>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</si>
  <si>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</si>
  <si>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</si>
  <si>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</si>
  <si>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</si>
  <si>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</si>
  <si>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</si>
  <si>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</si>
  <si>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</si>
  <si>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</si>
  <si>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</si>
  <si>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</si>
  <si>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</si>
  <si>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</si>
  <si>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</si>
  <si>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</si>
  <si>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</si>
  <si>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</si>
  <si>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</si>
  <si>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</si>
  <si>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</si>
  <si>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</si>
  <si>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</si>
  <si>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</si>
  <si>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</si>
  <si>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</si>
  <si>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</si>
  <si>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</si>
  <si>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</si>
  <si>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</si>
  <si>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</si>
  <si>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</si>
  <si>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</si>
  <si>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</si>
  <si>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</si>
  <si>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</si>
  <si>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</si>
  <si>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</si>
  <si>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</si>
  <si>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</si>
  <si>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</si>
  <si>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</si>
  <si>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</si>
  <si>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</si>
  <si>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</si>
  <si>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</si>
  <si>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</si>
  <si>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</si>
  <si>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</si>
  <si>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</si>
  <si>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</si>
  <si>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</si>
  <si>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</si>
  <si>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</si>
  <si>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</si>
  <si>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</si>
  <si>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</si>
  <si>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</si>
  <si>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</si>
  <si>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</si>
  <si>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</si>
  <si>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</si>
  <si>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</si>
  <si>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</si>
  <si>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</si>
  <si>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</si>
  <si>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</si>
  <si>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</si>
  <si>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</si>
  <si>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</si>
  <si>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</si>
  <si>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</si>
  <si>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</si>
  <si>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</si>
  <si>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</si>
  <si>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</si>
  <si>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</si>
  <si>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</si>
  <si>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</si>
  <si>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</si>
  <si>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</si>
  <si>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</si>
  <si>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</si>
  <si>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</si>
  <si>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</si>
  <si>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</si>
  <si>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</si>
  <si>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</si>
  <si>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</si>
  <si>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</si>
  <si>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</si>
  <si>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</si>
  <si>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</si>
  <si>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</si>
  <si>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</si>
  <si>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</si>
  <si>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</si>
  <si>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</si>
  <si>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</si>
  <si>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</si>
  <si>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</si>
  <si>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</si>
  <si>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</si>
  <si>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</si>
  <si>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</si>
  <si>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</si>
  <si>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</si>
  <si>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</si>
  <si>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</si>
  <si>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</si>
  <si>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</si>
  <si>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</si>
  <si>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</si>
  <si>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</si>
  <si>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</si>
  <si>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</si>
  <si>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</si>
  <si>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</si>
  <si>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</si>
  <si>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</si>
  <si>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</si>
  <si>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</si>
  <si>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</si>
  <si>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</si>
  <si>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</si>
  <si>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</si>
  <si>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</si>
  <si>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</si>
  <si>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</si>
  <si>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</si>
  <si>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</si>
  <si>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</si>
  <si>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</si>
  <si>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</si>
  <si>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</si>
  <si>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</si>
  <si>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</si>
  <si>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</si>
  <si>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</si>
  <si>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</si>
  <si>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</si>
  <si>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</si>
  <si>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</si>
  <si>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</si>
  <si>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</si>
  <si>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</si>
  <si>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</si>
  <si>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</si>
  <si>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</si>
  <si>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</si>
  <si>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</si>
  <si>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</si>
  <si>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</si>
  <si>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</si>
  <si>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</si>
  <si>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</si>
  <si>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</si>
  <si>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</si>
  <si>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</si>
  <si>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</si>
  <si>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</si>
  <si>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</si>
  <si>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</si>
  <si>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</si>
  <si>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</si>
  <si>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</si>
  <si>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</si>
  <si>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</si>
  <si>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</si>
  <si>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</si>
  <si>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</si>
  <si>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</si>
  <si>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</si>
  <si>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</si>
  <si>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</si>
  <si>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</si>
  <si>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</si>
  <si>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</si>
  <si>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</si>
  <si>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</si>
  <si>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</si>
  <si>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</si>
  <si>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</si>
  <si>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</si>
  <si>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</si>
  <si>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</si>
  <si>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</si>
  <si>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</si>
  <si>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</si>
  <si>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</si>
  <si>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</si>
  <si>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</si>
  <si>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</si>
  <si>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</si>
  <si>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</si>
  <si>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</si>
  <si>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</si>
  <si>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</si>
  <si>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</si>
  <si>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</si>
  <si>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</si>
  <si>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</si>
  <si>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</si>
  <si>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</si>
  <si>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</si>
  <si>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</si>
  <si>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</si>
  <si>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</si>
  <si>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</si>
  <si>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</si>
  <si>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</si>
  <si>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</si>
  <si>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</si>
  <si>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</si>
  <si>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</si>
  <si>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</si>
  <si>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</si>
  <si>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</si>
  <si>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</si>
  <si>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</si>
  <si>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</si>
  <si>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</si>
  <si>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</si>
  <si>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</si>
  <si>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</si>
  <si>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</si>
  <si>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</si>
  <si>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</si>
  <si>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</si>
  <si>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</si>
  <si>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</si>
  <si>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</si>
  <si>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</si>
  <si>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</si>
  <si>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</si>
  <si>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</si>
  <si>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</si>
  <si>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</si>
  <si>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</si>
  <si>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</si>
  <si>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</si>
  <si>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</si>
  <si>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</si>
  <si>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</si>
  <si>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</si>
  <si>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</si>
  <si>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</si>
  <si>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</si>
  <si>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</si>
  <si>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</si>
  <si>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</si>
  <si>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</si>
  <si>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</si>
  <si>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</si>
  <si>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</si>
  <si>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</si>
  <si>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</si>
  <si>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</si>
  <si>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</si>
  <si>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</si>
  <si>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</si>
  <si>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</si>
  <si>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</si>
  <si>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</si>
  <si>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</si>
  <si>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</si>
  <si>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</si>
  <si>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</si>
  <si>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</si>
  <si>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</si>
  <si>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</si>
  <si>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</si>
  <si>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</si>
  <si>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</si>
  <si>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</si>
  <si>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</si>
  <si>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</si>
  <si>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</si>
  <si>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</si>
  <si>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</si>
  <si>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</si>
  <si>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</si>
  <si>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</si>
  <si>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</si>
  <si>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</si>
  <si>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</si>
  <si>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</si>
  <si>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</si>
  <si>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</si>
  <si>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</si>
  <si>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</si>
  <si>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</si>
  <si>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</si>
  <si>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</si>
  <si>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</si>
  <si>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</si>
  <si>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</si>
  <si>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</si>
  <si>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</si>
  <si>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</si>
  <si>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</si>
  <si>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</si>
  <si>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</si>
  <si>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</si>
  <si>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</si>
  <si>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</si>
  <si>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</si>
  <si>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</si>
  <si>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</si>
  <si>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</si>
  <si>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</si>
  <si>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</si>
  <si>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</si>
  <si>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</si>
  <si>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</si>
  <si>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</si>
  <si>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</si>
  <si>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</si>
  <si>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</si>
  <si>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</si>
  <si>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</si>
  <si>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</si>
  <si>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</si>
  <si>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</si>
  <si>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</si>
  <si>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</si>
  <si>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</si>
  <si>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</si>
  <si>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</si>
  <si>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</si>
  <si>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</si>
  <si>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</si>
  <si>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</si>
  <si>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</si>
  <si>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</si>
  <si>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</si>
  <si>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</si>
  <si>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</si>
  <si>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</si>
  <si>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</si>
  <si>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</si>
  <si>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</si>
  <si>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</si>
  <si>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</si>
  <si>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</si>
  <si>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</si>
  <si>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</si>
  <si>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</si>
  <si>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</si>
  <si>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</si>
  <si>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</si>
  <si>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</si>
  <si>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</si>
  <si>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</si>
  <si>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</si>
  <si>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</si>
  <si>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</si>
  <si>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</si>
  <si>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</si>
  <si>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</si>
  <si>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</si>
  <si>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</si>
  <si>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</si>
  <si>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</si>
  <si>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</si>
  <si>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</si>
  <si>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</si>
  <si>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</si>
  <si>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</si>
  <si>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</si>
  <si>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</si>
  <si>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</si>
  <si>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</si>
  <si>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</si>
  <si>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</si>
  <si>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</si>
  <si>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</si>
  <si>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</si>
  <si>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</si>
  <si>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</si>
  <si>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</si>
  <si>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</si>
  <si>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</si>
  <si>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</si>
  <si>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</si>
  <si>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</si>
  <si>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</si>
  <si>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</si>
  <si>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</si>
  <si>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</si>
  <si>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</si>
  <si>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</si>
  <si>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</si>
  <si>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</si>
  <si>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</si>
  <si>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</si>
  <si>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</si>
  <si>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</si>
  <si>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</si>
  <si>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</si>
  <si>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</si>
  <si>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</si>
  <si>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</si>
  <si>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</si>
  <si>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</si>
  <si>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</si>
  <si>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</si>
  <si>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</si>
  <si>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</si>
  <si>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</si>
  <si>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</si>
  <si>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</si>
  <si>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</si>
  <si>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</si>
  <si>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</si>
  <si>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</si>
  <si>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</si>
  <si>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</si>
  <si>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</si>
  <si>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</si>
  <si>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</si>
  <si>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</si>
  <si>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</si>
  <si>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</si>
  <si>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</si>
  <si>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</si>
  <si>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</si>
  <si>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</si>
  <si>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</si>
  <si>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</si>
  <si>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</si>
  <si>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</si>
  <si>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</si>
  <si>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</si>
  <si>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</si>
  <si>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</si>
  <si>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</si>
  <si>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</si>
  <si>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</si>
  <si>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</si>
  <si>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</si>
  <si>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</si>
  <si>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</si>
  <si>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</si>
  <si>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</si>
  <si>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</si>
  <si>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</si>
  <si>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</si>
  <si>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</si>
  <si>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</si>
  <si>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</si>
  <si>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</si>
  <si>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</si>
  <si>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</si>
  <si>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</si>
  <si>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</si>
  <si>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</si>
  <si>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</si>
  <si>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</si>
  <si>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</si>
  <si>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</si>
  <si>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</si>
  <si>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</si>
  <si>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</si>
  <si>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</si>
  <si>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</si>
  <si>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</si>
  <si>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</si>
  <si>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</si>
  <si>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</si>
  <si>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</si>
  <si>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</si>
  <si>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</si>
  <si>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</si>
  <si>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</si>
  <si>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</si>
  <si>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</si>
  <si>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</si>
  <si>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</si>
  <si>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</si>
  <si>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</si>
  <si>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</si>
  <si>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</si>
  <si>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</si>
  <si>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</si>
  <si>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</si>
  <si>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</si>
  <si>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</si>
  <si>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</si>
  <si>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</si>
  <si>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</si>
  <si>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</si>
  <si>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</si>
  <si>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</si>
  <si>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</si>
  <si>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</si>
  <si>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</si>
  <si>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</si>
  <si>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</si>
  <si>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</si>
  <si>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</si>
  <si>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</si>
  <si>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</si>
  <si>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</si>
  <si>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</si>
  <si>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</si>
  <si>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</si>
  <si>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</si>
  <si>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</si>
  <si>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</si>
  <si>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</si>
  <si>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</si>
  <si>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</si>
  <si>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</si>
  <si>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</si>
  <si>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</si>
  <si>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</si>
  <si>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</si>
  <si>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</si>
  <si>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</si>
  <si>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</si>
  <si>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</si>
  <si>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</si>
  <si>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</si>
  <si>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</si>
  <si>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</si>
  <si>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</si>
  <si>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</si>
  <si>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</si>
  <si>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</si>
  <si>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</si>
  <si>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</si>
  <si>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</si>
  <si>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</si>
  <si>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</si>
  <si>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</si>
  <si>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</si>
  <si>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</si>
  <si>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</si>
  <si>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</si>
  <si>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</si>
  <si>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</si>
  <si>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</si>
  <si>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</si>
  <si>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</si>
  <si>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</si>
  <si>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</si>
  <si>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</si>
  <si>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</si>
  <si>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</si>
  <si>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</si>
  <si>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</si>
  <si>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</si>
  <si>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</si>
  <si>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</si>
  <si>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</si>
  <si>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</si>
  <si>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</si>
  <si>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</si>
  <si>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</si>
  <si>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</si>
  <si>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</si>
  <si>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</si>
  <si>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</si>
  <si>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</si>
  <si>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</si>
  <si>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</si>
  <si>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</si>
  <si>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</si>
  <si>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</si>
  <si>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</si>
  <si>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</si>
  <si>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</si>
  <si>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</si>
  <si>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</si>
  <si>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</si>
  <si>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</si>
  <si>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</si>
  <si>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</si>
  <si>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</si>
  <si>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</si>
  <si>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</si>
  <si>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</si>
  <si>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</si>
  <si>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</si>
  <si>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</si>
  <si>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</si>
  <si>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</si>
  <si>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</si>
  <si>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</si>
  <si>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</si>
  <si>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</si>
  <si>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</si>
  <si>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</si>
  <si>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</si>
  <si>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</si>
  <si>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</si>
  <si>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</si>
  <si>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</si>
  <si>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</si>
  <si>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</si>
  <si>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</si>
  <si>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</si>
  <si>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</si>
  <si>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</si>
  <si>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</si>
  <si>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</si>
  <si>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</si>
  <si>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</si>
  <si>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</si>
  <si>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</si>
  <si>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</si>
  <si>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</si>
  <si>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</si>
  <si>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</si>
  <si>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</si>
  <si>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</si>
  <si>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</si>
  <si>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</si>
  <si>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</si>
  <si>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</si>
  <si>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</si>
  <si>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</si>
  <si>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</si>
  <si>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</si>
  <si>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</si>
  <si>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</si>
  <si>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</si>
  <si>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</si>
  <si>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</si>
  <si>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</si>
  <si>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</si>
  <si>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</si>
  <si>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</si>
  <si>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</si>
  <si>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</si>
  <si>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</si>
  <si>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</si>
  <si>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</si>
  <si>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</si>
  <si>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</si>
  <si>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</si>
  <si>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</si>
  <si>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</si>
  <si>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</si>
  <si>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</si>
  <si>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</si>
  <si>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</si>
  <si>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</si>
  <si>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</si>
  <si>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</si>
  <si>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</si>
  <si>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</si>
  <si>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</si>
  <si>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</si>
  <si>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</si>
  <si>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</si>
  <si>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</si>
  <si>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</si>
  <si>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</si>
  <si>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</si>
  <si>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</si>
  <si>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</si>
  <si>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</si>
  <si>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</si>
  <si>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</si>
  <si>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</si>
  <si>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</si>
  <si>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</si>
  <si>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</si>
  <si>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</si>
  <si>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</si>
  <si>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</si>
  <si>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</si>
  <si>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</si>
  <si>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</si>
  <si>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</si>
  <si>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</si>
  <si>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</si>
  <si>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</si>
  <si>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</si>
  <si>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</si>
  <si>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</si>
  <si>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</si>
  <si>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</si>
  <si>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</si>
  <si>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</si>
  <si>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</si>
  <si>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</si>
  <si>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</si>
  <si>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</si>
  <si>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</si>
  <si>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</si>
  <si>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</si>
  <si>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</si>
  <si>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</si>
  <si>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</si>
  <si>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</si>
  <si>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</si>
  <si>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</si>
  <si>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</si>
  <si>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</si>
  <si>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</si>
  <si>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</si>
  <si>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</si>
  <si>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</si>
  <si>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</si>
  <si>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</si>
  <si>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</si>
  <si>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</si>
  <si>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</si>
  <si>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</si>
  <si>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</si>
  <si>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</si>
  <si>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</si>
  <si>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</si>
  <si>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</si>
  <si>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</si>
  <si>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</si>
  <si>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</si>
  <si>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</si>
  <si>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</si>
  <si>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</si>
  <si>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</si>
  <si>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</si>
  <si>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</si>
  <si>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</si>
  <si>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</si>
  <si>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</si>
  <si>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</si>
  <si>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</si>
  <si>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</si>
  <si>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</si>
  <si>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</si>
  <si>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</si>
  <si>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</si>
  <si>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</si>
  <si>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</si>
  <si>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</si>
  <si>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</si>
  <si>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</si>
  <si>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</si>
  <si>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</si>
  <si>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</si>
  <si>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</si>
  <si>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</si>
  <si>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</si>
  <si>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</si>
  <si>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</si>
  <si>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</si>
  <si>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</si>
  <si>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</si>
  <si>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</si>
  <si>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</si>
  <si>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</si>
  <si>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</si>
  <si>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</si>
  <si>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</si>
  <si>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</si>
  <si>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</si>
  <si>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</si>
  <si>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</si>
  <si>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</si>
  <si>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</si>
  <si>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</si>
  <si>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</si>
  <si>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</si>
  <si>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</si>
  <si>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</si>
  <si>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</si>
  <si>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</si>
  <si>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</si>
  <si>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</si>
  <si>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</si>
  <si>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</si>
  <si>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</si>
  <si>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</si>
  <si>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</si>
  <si>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</si>
  <si>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</si>
  <si>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</si>
  <si>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</si>
  <si>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</si>
  <si>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</si>
  <si>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</si>
  <si>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</si>
  <si>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</si>
  <si>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</si>
  <si>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</si>
  <si>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</si>
  <si>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</si>
  <si>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</si>
  <si>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</si>
  <si>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</si>
  <si>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</si>
  <si>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</si>
  <si>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</si>
  <si>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</si>
  <si>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</si>
  <si>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</si>
  <si>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</si>
  <si>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</si>
  <si>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</si>
  <si>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</si>
  <si>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</si>
  <si>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</si>
  <si>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</si>
  <si>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</si>
  <si>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</si>
  <si>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</si>
  <si>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</si>
  <si>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</si>
  <si>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</si>
  <si>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</si>
  <si>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</si>
  <si>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</si>
  <si>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</si>
  <si>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</si>
  <si>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</si>
  <si>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</si>
  <si>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</si>
  <si>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</si>
  <si>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</si>
  <si>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</si>
  <si>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</si>
  <si>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</si>
  <si>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</si>
  <si>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</si>
  <si>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</si>
  <si>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</si>
  <si>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</si>
  <si>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</si>
  <si>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</si>
  <si>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</si>
  <si>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</si>
  <si>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</si>
  <si>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</si>
  <si>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</si>
  <si>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</si>
  <si>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</si>
  <si>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</si>
  <si>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</si>
  <si>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</si>
  <si>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</si>
  <si>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</si>
  <si>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</si>
  <si>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</si>
  <si>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</si>
  <si>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</si>
  <si>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</si>
  <si>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</si>
  <si>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</si>
  <si>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</si>
  <si>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</si>
  <si>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</si>
  <si>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</si>
  <si>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</si>
  <si>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</si>
  <si>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</si>
  <si>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</si>
  <si>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</si>
  <si>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</si>
  <si>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</si>
  <si>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</si>
  <si>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</si>
  <si>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</si>
  <si>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</si>
  <si>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</si>
  <si>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</si>
  <si>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</si>
  <si>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</si>
  <si>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</si>
  <si>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</si>
  <si>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</si>
  <si>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</si>
  <si>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</si>
  <si>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</si>
  <si>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</si>
  <si>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</si>
  <si>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</si>
  <si>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</si>
  <si>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</si>
  <si>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</si>
  <si>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</si>
  <si>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</si>
  <si>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</si>
  <si>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</si>
  <si>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</si>
  <si>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</si>
  <si>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</si>
  <si>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</si>
  <si>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</si>
  <si>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</si>
  <si>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</si>
  <si>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</si>
  <si>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</si>
  <si>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</si>
  <si>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</si>
  <si>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</si>
  <si>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</si>
  <si>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</si>
  <si>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</si>
  <si>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</si>
  <si>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</si>
  <si>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</si>
  <si>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</si>
  <si>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</si>
  <si>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</si>
  <si>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</si>
  <si>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</si>
  <si>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</si>
  <si>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</si>
  <si>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</si>
  <si>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</si>
  <si>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</si>
  <si>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</si>
  <si>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</si>
  <si>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</si>
  <si>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</si>
  <si>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</si>
  <si>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</si>
  <si>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</si>
  <si>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</si>
  <si>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</si>
  <si>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</si>
  <si>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</si>
  <si>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</si>
  <si>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</si>
  <si>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</si>
  <si>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</si>
  <si>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</si>
  <si>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</si>
  <si>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</si>
  <si>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</si>
  <si>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</si>
  <si>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</si>
  <si>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</si>
  <si>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</si>
  <si>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</si>
  <si>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</si>
  <si>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</si>
  <si>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</si>
  <si>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</si>
  <si>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</si>
  <si>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</si>
  <si>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</si>
  <si>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</si>
  <si>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</si>
  <si>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</si>
  <si>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</si>
  <si>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</si>
  <si>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</si>
  <si>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</si>
  <si>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</si>
  <si>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</si>
  <si>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</si>
  <si>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</si>
  <si>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</si>
  <si>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</si>
  <si>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</si>
  <si>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</si>
  <si>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</si>
  <si>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</si>
  <si>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</si>
  <si>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</si>
  <si>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</si>
  <si>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</si>
  <si>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</si>
  <si>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</si>
  <si>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</si>
  <si>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</si>
  <si>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</si>
  <si>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</si>
  <si>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</si>
  <si>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</si>
  <si>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</si>
  <si>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</si>
  <si>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</si>
  <si>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</si>
  <si>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</si>
  <si>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</si>
  <si>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</si>
  <si>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</si>
  <si>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</si>
  <si>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</si>
  <si>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</si>
  <si>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</si>
  <si>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</si>
  <si>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</si>
  <si>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</si>
  <si>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</si>
  <si>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</si>
  <si>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</si>
  <si>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</si>
  <si>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</si>
  <si>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</si>
  <si>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</si>
  <si>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</si>
  <si>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</si>
  <si>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</si>
  <si>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</si>
  <si>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</si>
  <si>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</si>
  <si>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</si>
  <si>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</si>
  <si>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</si>
  <si>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</si>
  <si>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</si>
  <si>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</si>
  <si>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</si>
  <si>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</si>
  <si>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</si>
  <si>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</si>
  <si>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</si>
  <si>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</si>
  <si>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</si>
  <si>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</si>
  <si>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</si>
  <si>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</si>
  <si>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</si>
  <si>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</si>
  <si>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</si>
  <si>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</si>
  <si>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</si>
  <si>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</si>
  <si>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</si>
  <si>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</si>
  <si>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</si>
  <si>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</si>
  <si>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</si>
  <si>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</si>
  <si>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</si>
  <si>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</si>
  <si>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</si>
  <si>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</si>
  <si>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</si>
  <si>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</si>
  <si>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</si>
  <si>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</si>
  <si>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</si>
  <si>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</si>
  <si>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</si>
  <si>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</si>
  <si>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</si>
  <si>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</si>
  <si>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</si>
  <si>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</si>
  <si>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</si>
  <si>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</si>
  <si>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</si>
  <si>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</si>
  <si>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</si>
  <si>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</si>
  <si>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</si>
  <si>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</si>
  <si>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</si>
  <si>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</si>
  <si>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</si>
  <si>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</si>
  <si>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</si>
  <si>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</si>
  <si>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</si>
  <si>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</si>
  <si>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</si>
  <si>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</si>
  <si>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</si>
  <si>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</si>
  <si>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</si>
  <si>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</si>
  <si>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</si>
  <si>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</si>
  <si>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</si>
  <si>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</si>
  <si>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</si>
  <si>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</si>
  <si>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</si>
  <si>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</si>
  <si>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</si>
  <si>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</si>
  <si>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</si>
  <si>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</si>
  <si>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</si>
  <si>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</si>
  <si>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</si>
  <si>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</si>
  <si>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</si>
  <si>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</si>
  <si>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</si>
  <si>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</si>
  <si>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</si>
  <si>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</si>
  <si>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</si>
  <si>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</si>
  <si>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</si>
  <si>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</si>
  <si>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</si>
  <si>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</si>
  <si>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</si>
  <si>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</si>
  <si>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</si>
  <si>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</si>
  <si>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</si>
  <si>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</si>
  <si>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</si>
  <si>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</si>
  <si>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</si>
  <si>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</si>
  <si>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</si>
  <si>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</si>
  <si>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</si>
  <si>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</si>
  <si>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</si>
  <si>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</si>
  <si>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</si>
  <si>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</si>
  <si>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</si>
  <si>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</si>
  <si>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</si>
  <si>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</si>
  <si>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</si>
  <si>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</si>
  <si>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</si>
  <si>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</si>
  <si>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</si>
  <si>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</si>
  <si>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</si>
  <si>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</si>
  <si>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</si>
  <si>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</si>
  <si>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</si>
  <si>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</si>
  <si>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</si>
  <si>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</si>
  <si>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</si>
  <si>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</si>
  <si>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</si>
  <si>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</si>
  <si>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</si>
  <si>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</si>
  <si>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</si>
  <si>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</si>
  <si>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</si>
  <si>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</si>
  <si>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</si>
  <si>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</si>
  <si>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</si>
  <si>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</si>
  <si>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</si>
  <si>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</si>
  <si>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</si>
  <si>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</si>
  <si>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</si>
  <si>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</si>
  <si>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</si>
  <si>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</si>
  <si>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</si>
  <si>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</si>
  <si>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</si>
  <si>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</si>
  <si>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</si>
  <si>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</si>
  <si>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</si>
  <si>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</si>
  <si>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</si>
  <si>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</si>
  <si>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</si>
  <si>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</si>
  <si>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</si>
  <si>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</si>
  <si>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</si>
  <si>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</si>
  <si>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</si>
  <si>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</si>
  <si>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</si>
  <si>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</si>
  <si>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</si>
  <si>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</si>
  <si>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</si>
  <si>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</si>
  <si>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</si>
  <si>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</si>
  <si>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</si>
  <si>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</si>
  <si>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</si>
  <si>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</si>
  <si>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</si>
  <si>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</si>
  <si>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</si>
  <si>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</si>
  <si>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</si>
  <si>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</si>
  <si>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</si>
  <si>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</si>
  <si>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</si>
  <si>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</si>
  <si>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</si>
  <si>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</si>
  <si>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</si>
  <si>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</si>
  <si>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</si>
  <si>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</si>
  <si>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</si>
  <si>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</si>
  <si>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</si>
  <si>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</si>
  <si>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</si>
  <si>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</si>
  <si>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</si>
  <si>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</si>
  <si>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</si>
  <si>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</si>
  <si>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</si>
  <si>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</si>
  <si>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</si>
  <si>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</si>
  <si>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</si>
  <si>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</si>
  <si>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</si>
  <si>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</si>
  <si>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</si>
  <si>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</si>
  <si>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</si>
  <si>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</si>
  <si>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</si>
  <si>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</si>
  <si>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</si>
  <si>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</si>
  <si>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</si>
  <si>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</si>
  <si>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</si>
  <si>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</si>
  <si>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</si>
  <si>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</si>
  <si>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</si>
  <si>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</si>
  <si>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</si>
  <si>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</si>
  <si>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</si>
  <si>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</si>
  <si>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</si>
  <si>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</si>
  <si>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</si>
  <si>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</si>
  <si>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</si>
  <si>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</si>
  <si>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</si>
  <si>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</si>
  <si>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</si>
  <si>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</si>
  <si>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</si>
  <si>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</si>
  <si>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</si>
  <si>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</si>
  <si>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</si>
  <si>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</si>
  <si>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</si>
  <si>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</si>
  <si>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</si>
  <si>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</si>
  <si>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</si>
  <si>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</si>
  <si>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</si>
  <si>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</si>
  <si>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</si>
  <si>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</si>
  <si>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</si>
  <si>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</si>
  <si>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</si>
  <si>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</si>
  <si>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</si>
  <si>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</si>
  <si>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</si>
  <si>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</si>
  <si>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</si>
  <si>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</si>
  <si>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</si>
  <si>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</si>
  <si>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</si>
  <si>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</si>
  <si>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</si>
  <si>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</si>
  <si>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</si>
  <si>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</si>
  <si>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</si>
  <si>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</si>
  <si>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</si>
  <si>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</si>
  <si>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</si>
  <si>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</si>
  <si>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</si>
  <si>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</si>
  <si>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</si>
  <si>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</si>
  <si>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</si>
  <si>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</si>
  <si>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</si>
  <si>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</si>
  <si>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</si>
  <si>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</si>
  <si>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</si>
  <si>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</si>
  <si>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</si>
  <si>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</si>
  <si>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</si>
  <si>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</si>
  <si>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</si>
  <si>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</si>
  <si>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</si>
  <si>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</si>
  <si>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</si>
  <si>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</si>
  <si>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</si>
  <si>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</si>
  <si>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</si>
  <si>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</si>
  <si>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</si>
  <si>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</si>
  <si>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</si>
  <si>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</si>
  <si>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</si>
  <si>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</si>
  <si>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</si>
  <si>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</si>
  <si>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</si>
  <si>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</si>
  <si>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</si>
  <si>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</si>
  <si>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</si>
  <si>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</si>
  <si>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</si>
  <si>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</si>
  <si>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</si>
  <si>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</si>
  <si>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</si>
  <si>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</si>
  <si>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</si>
  <si>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</si>
  <si>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</si>
  <si>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</si>
  <si>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</si>
  <si>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</si>
  <si>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</si>
  <si>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</si>
  <si>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</si>
  <si>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</si>
  <si>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</si>
  <si>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</si>
  <si>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</si>
  <si>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</si>
  <si>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</si>
  <si>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</si>
  <si>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</si>
  <si>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</si>
  <si>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</si>
  <si>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</si>
  <si>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</si>
  <si>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</si>
  <si>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</si>
  <si>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</si>
  <si>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</si>
  <si>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</si>
  <si>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</si>
  <si>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</si>
  <si>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</si>
  <si>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</si>
  <si>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</si>
  <si>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</si>
  <si>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</si>
  <si>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</si>
  <si>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</si>
  <si>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</si>
  <si>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</si>
  <si>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</si>
  <si>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</si>
  <si>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</si>
  <si>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</si>
  <si>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</si>
  <si>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</si>
  <si>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</si>
  <si>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</si>
  <si>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</si>
  <si>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</si>
  <si>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</si>
  <si>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</si>
  <si>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</si>
  <si>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</si>
  <si>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</si>
  <si>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</si>
  <si>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</si>
  <si>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</si>
  <si>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</si>
  <si>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</si>
  <si>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</si>
  <si>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</si>
  <si>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</si>
  <si>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</si>
  <si>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</si>
  <si>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</si>
  <si>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</si>
  <si>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</si>
  <si>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</si>
  <si>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</si>
  <si>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</si>
  <si>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</si>
  <si>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</si>
  <si>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</si>
  <si>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</si>
  <si>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</si>
  <si>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</si>
  <si>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</si>
  <si>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</si>
  <si>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</si>
  <si>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</si>
  <si>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</si>
  <si>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</si>
  <si>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</si>
  <si>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</si>
  <si>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</si>
  <si>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</si>
  <si>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</si>
  <si>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</si>
  <si>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</si>
  <si>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</si>
  <si>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</si>
  <si>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</si>
  <si>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</si>
  <si>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</si>
  <si>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</si>
  <si>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</si>
  <si>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</si>
  <si>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</si>
  <si>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</si>
  <si>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</si>
  <si>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</si>
  <si>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</si>
  <si>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</si>
  <si>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</si>
  <si>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</si>
  <si>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</si>
  <si>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</si>
  <si>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</si>
  <si>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</si>
  <si>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</si>
  <si>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</si>
  <si>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</si>
  <si>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</si>
  <si>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</si>
  <si>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</si>
  <si>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</si>
  <si>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</si>
  <si>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</si>
  <si>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</si>
  <si>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</si>
  <si>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</si>
  <si>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</si>
  <si>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</si>
  <si>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</si>
  <si>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</si>
  <si>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</si>
  <si>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</si>
  <si>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</si>
  <si>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</si>
  <si>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</si>
  <si>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</si>
  <si>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</si>
  <si>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</si>
  <si>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</si>
  <si>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</si>
  <si>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</si>
  <si>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</si>
  <si>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</si>
  <si>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</si>
  <si>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</si>
  <si>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</si>
  <si>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</si>
  <si>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</si>
  <si>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</si>
  <si>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</si>
  <si>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</si>
  <si>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</si>
  <si>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</si>
  <si>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</si>
  <si>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</si>
  <si>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</si>
  <si>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</si>
  <si>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</si>
  <si>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</si>
  <si>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</si>
  <si>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</si>
  <si>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</si>
  <si>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</si>
  <si>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</si>
  <si>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</si>
  <si>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</si>
  <si>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</si>
  <si>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</si>
  <si>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</si>
  <si>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</si>
  <si>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</si>
  <si>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</si>
  <si>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</si>
  <si>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</si>
  <si>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</si>
  <si>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</si>
  <si>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</si>
  <si>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</si>
  <si>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</si>
  <si>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</si>
  <si>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</si>
  <si>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</si>
  <si>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</si>
  <si>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</si>
  <si>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</si>
  <si>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</si>
  <si>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</si>
  <si>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</si>
  <si>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</si>
  <si>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</si>
  <si>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</si>
  <si>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</si>
  <si>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</si>
  <si>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</si>
  <si>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</si>
  <si>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</si>
  <si>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</si>
  <si>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</si>
  <si>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</si>
  <si>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</si>
  <si>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</si>
  <si>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</si>
  <si>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</si>
  <si>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</si>
  <si>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</si>
  <si>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</si>
  <si>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</si>
  <si>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</si>
  <si>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</si>
  <si>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</si>
  <si>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</si>
  <si>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</si>
  <si>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</si>
  <si>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</si>
  <si>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</si>
  <si>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</si>
  <si>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</si>
  <si>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</si>
  <si>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</si>
  <si>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</si>
  <si>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</si>
  <si>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</si>
  <si>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</si>
  <si>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</si>
  <si>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</si>
  <si>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</si>
  <si>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</si>
  <si>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</si>
  <si>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</si>
  <si>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</si>
  <si>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</si>
  <si>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</si>
  <si>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</si>
  <si>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</si>
  <si>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</si>
  <si>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</si>
  <si>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</si>
  <si>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</si>
  <si>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</si>
  <si>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</si>
  <si>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</si>
  <si>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</si>
  <si>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</si>
  <si>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</si>
  <si>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</si>
  <si>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</si>
  <si>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</si>
  <si>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</si>
  <si>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</si>
  <si>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</si>
  <si>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</si>
  <si>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</si>
  <si>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</si>
  <si>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</si>
  <si>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</si>
  <si>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</si>
  <si>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</si>
  <si>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</si>
  <si>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</si>
  <si>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</si>
  <si>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</si>
  <si>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</si>
  <si>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</si>
  <si>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</si>
  <si>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</si>
  <si>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</si>
  <si>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</si>
  <si>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</si>
  <si>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</si>
  <si>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</si>
  <si>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</si>
  <si>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</si>
  <si>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</si>
  <si>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</si>
  <si>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</si>
  <si>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</si>
  <si>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</si>
  <si>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</si>
  <si>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</si>
  <si>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</si>
  <si>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</si>
  <si>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</si>
  <si>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</si>
  <si>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</si>
  <si>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</si>
  <si>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</si>
  <si>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</si>
  <si>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</si>
  <si>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</si>
  <si>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</si>
  <si>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</si>
  <si>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</si>
  <si>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</si>
  <si>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</si>
  <si>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</si>
  <si>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</si>
  <si>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</si>
  <si>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</si>
  <si>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</si>
  <si>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</si>
  <si>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</si>
  <si>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</si>
  <si>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</si>
  <si>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</si>
  <si>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</si>
  <si>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</si>
  <si>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</si>
  <si>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</si>
  <si>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</si>
  <si>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</si>
  <si>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</si>
  <si>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</si>
  <si>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</si>
  <si>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</si>
  <si>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</si>
  <si>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</si>
  <si>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</si>
  <si>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</si>
  <si>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</si>
  <si>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</si>
  <si>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</si>
  <si>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</si>
  <si>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</si>
  <si>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</si>
  <si>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</si>
  <si>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</si>
  <si>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</si>
  <si>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</si>
  <si>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</si>
  <si>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</si>
  <si>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</si>
  <si>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</si>
  <si>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</si>
  <si>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</si>
  <si>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</si>
  <si>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</si>
  <si>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</si>
  <si>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</si>
  <si>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</si>
  <si>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</si>
  <si>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</si>
  <si>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</si>
  <si>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</si>
  <si>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</si>
  <si>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</si>
  <si>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</si>
  <si>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</si>
  <si>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</si>
  <si>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</si>
  <si>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</si>
  <si>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</si>
  <si>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</si>
  <si>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</si>
  <si>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</si>
  <si>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</si>
  <si>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</si>
  <si>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</si>
  <si>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</si>
  <si>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</si>
  <si>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</si>
  <si>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</si>
  <si>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</si>
  <si>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</si>
  <si>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</si>
  <si>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</si>
  <si>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</si>
  <si>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</si>
  <si>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</si>
  <si>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</si>
  <si>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</si>
  <si>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</si>
  <si>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</si>
  <si>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</si>
  <si>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</si>
  <si>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</si>
  <si>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</si>
  <si>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</si>
  <si>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</si>
  <si>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</si>
  <si>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</si>
  <si>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</si>
  <si>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</si>
  <si>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</si>
  <si>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</si>
  <si>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</si>
  <si>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</si>
  <si>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</si>
  <si>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</si>
  <si>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</si>
  <si>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</si>
  <si>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</si>
  <si>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</si>
  <si>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</si>
  <si>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</si>
  <si>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</si>
  <si>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</si>
  <si>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</si>
  <si>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</si>
  <si>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</si>
  <si>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</si>
  <si>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</si>
  <si>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</si>
  <si>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</si>
  <si>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</si>
  <si>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</si>
  <si>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</si>
  <si>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</si>
  <si>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</si>
  <si>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</si>
  <si>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</si>
  <si>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</si>
  <si>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</si>
  <si>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</si>
  <si>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</si>
  <si>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</si>
  <si>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</si>
  <si>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</si>
  <si>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</si>
  <si>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</si>
  <si>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</si>
  <si>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</si>
  <si>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</si>
  <si>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</si>
  <si>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</si>
  <si>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</si>
  <si>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</si>
  <si>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</si>
  <si>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</si>
  <si>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</si>
  <si>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</si>
  <si>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</si>
  <si>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</si>
  <si>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</si>
  <si>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</si>
  <si>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</si>
  <si>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</si>
  <si>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</si>
  <si>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</si>
  <si>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</si>
  <si>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</si>
  <si>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</si>
  <si>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</si>
  <si>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</si>
  <si>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</si>
  <si>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</si>
  <si>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</si>
  <si>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</si>
  <si>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</si>
  <si>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</si>
  <si>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</si>
  <si>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</si>
  <si>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</si>
  <si>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</si>
  <si>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</si>
  <si>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</si>
  <si>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</si>
  <si>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</si>
  <si>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</si>
  <si>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</si>
  <si>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</si>
  <si>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</si>
  <si>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</si>
  <si>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</si>
  <si>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</si>
  <si>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</si>
  <si>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</si>
  <si>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</si>
  <si>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</si>
  <si>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</si>
  <si>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</si>
  <si>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</si>
  <si>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</si>
  <si>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</si>
  <si>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</si>
  <si>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</si>
  <si>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</si>
  <si>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</si>
  <si>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</si>
  <si>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</si>
  <si>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</si>
  <si>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</si>
  <si>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</si>
  <si>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</si>
  <si>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</si>
  <si>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</si>
  <si>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</si>
  <si>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</si>
  <si>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</si>
  <si>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</si>
  <si>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</si>
  <si>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</si>
  <si>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</si>
  <si>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</si>
  <si>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</si>
  <si>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</si>
  <si>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</si>
  <si>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</si>
  <si>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</si>
  <si>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</si>
  <si>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</si>
  <si>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</si>
  <si>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</si>
  <si>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</si>
  <si>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</si>
  <si>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</si>
  <si>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</si>
  <si>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</si>
  <si>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</si>
  <si>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</si>
  <si>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</si>
  <si>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</si>
  <si>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</si>
  <si>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</si>
  <si>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</si>
  <si>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</si>
  <si>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</si>
  <si>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</si>
  <si>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</si>
  <si>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</si>
  <si>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</si>
  <si>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</si>
  <si>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</si>
  <si>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</si>
  <si>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</si>
  <si>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</si>
  <si>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</si>
  <si>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</si>
  <si>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</si>
  <si>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</si>
  <si>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</si>
  <si>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</si>
  <si>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</si>
  <si>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</si>
  <si>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</si>
  <si>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</si>
  <si>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</si>
  <si>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</si>
  <si>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</si>
  <si>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</si>
  <si>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</si>
  <si>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</si>
  <si>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</si>
  <si>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</si>
  <si>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</si>
  <si>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</si>
  <si>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</si>
  <si>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</si>
  <si>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</si>
  <si>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</si>
  <si>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</si>
  <si>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</si>
  <si>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</si>
  <si>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</si>
  <si>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</si>
  <si>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</si>
  <si>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</si>
  <si>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</si>
  <si>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</si>
  <si>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</si>
  <si>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</si>
  <si>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</si>
  <si>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</si>
  <si>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</si>
  <si>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</si>
  <si>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</si>
  <si>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</si>
  <si>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</si>
  <si>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</si>
  <si>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</si>
  <si>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</si>
  <si>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</si>
  <si>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</si>
  <si>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</si>
  <si>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</si>
  <si>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</si>
  <si>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</si>
  <si>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</si>
  <si>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</si>
  <si>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</si>
  <si>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</si>
  <si>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</si>
  <si>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</si>
  <si>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</si>
  <si>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</si>
  <si>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</si>
  <si>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</si>
  <si>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</si>
  <si>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</si>
  <si>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</si>
  <si>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</si>
  <si>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</si>
  <si>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</si>
  <si>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</si>
  <si>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</si>
  <si>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</si>
  <si>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</si>
  <si>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</si>
  <si>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</si>
  <si>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</si>
  <si>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</si>
  <si>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</si>
  <si>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</si>
  <si>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</si>
  <si>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</si>
  <si>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</si>
  <si>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</si>
  <si>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</si>
  <si>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</si>
  <si>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</si>
  <si>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</si>
  <si>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</si>
  <si>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</si>
  <si>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</si>
  <si>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</si>
  <si>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</si>
  <si>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</si>
  <si>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</si>
  <si>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</si>
  <si>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</si>
  <si>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</si>
  <si>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</si>
  <si>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</si>
  <si>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</si>
  <si>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</si>
  <si>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</si>
  <si>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</si>
  <si>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</si>
  <si>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</si>
  <si>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</si>
  <si>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</si>
  <si>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</si>
  <si>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</si>
  <si>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</si>
  <si>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</si>
  <si>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</si>
  <si>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</si>
  <si>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</si>
  <si>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</si>
  <si>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</si>
  <si>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</si>
  <si>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</si>
  <si>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</si>
  <si>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</si>
  <si>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</si>
  <si>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</si>
  <si>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</si>
  <si>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</si>
  <si>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</si>
  <si>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</si>
  <si>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</si>
  <si>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</si>
  <si>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</si>
  <si>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</si>
  <si>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</si>
  <si>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</si>
  <si>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</si>
  <si>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</si>
  <si>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</si>
  <si>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</si>
  <si>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</si>
  <si>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</si>
  <si>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</si>
  <si>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</si>
  <si>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</si>
  <si>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</si>
  <si>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</si>
  <si>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</si>
  <si>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</si>
  <si>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Mean</t>
  </si>
  <si>
    <t>Median</t>
  </si>
  <si>
    <t>Minimum</t>
  </si>
  <si>
    <t>Maximum</t>
  </si>
  <si>
    <t>Variance</t>
  </si>
  <si>
    <t>Std Dev</t>
  </si>
  <si>
    <t>Z-score</t>
  </si>
  <si>
    <t>TTL Z-score</t>
  </si>
  <si>
    <t>Sum of Backers</t>
  </si>
  <si>
    <t>Count of Campaigns</t>
  </si>
  <si>
    <t>Does Mean or Median better summarize the data?</t>
  </si>
  <si>
    <t>- Median better summarizes the data due the number not being skewed by the outlier campaigns with significantly higher backer counts.</t>
  </si>
  <si>
    <t>Is there more Variability with Successful or Unsuccessful campaigns?</t>
  </si>
  <si>
    <t>- Successful</t>
  </si>
  <si>
    <t>Is that surprising?</t>
  </si>
  <si>
    <t>- No</t>
  </si>
  <si>
    <t>Why?</t>
  </si>
  <si>
    <t>- The successful campaigns have a higher sample count so there is a higher chance of 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</si>
</sst>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0" fontId="0" fillId="0" borderId="0" xfId="0" applyNumberFormat="1" applyFill="1"/>
    <xf numFmtId="164" fontId="0" fillId="0" borderId="0" xfId="42" applyNumberFormat="1" applyFont="1" applyFill="1"/>
    <xf numFmtId="0" fontId="16" fillId="0" borderId="0" xfId="0" applyNumberFormat="1" applyFont="1" applyFill="1" applyBorder="1"/>
    <xf numFmtId="0" fontId="0" fillId="0" borderId="0" xfId="0" applyNumberFormat="1" applyFill="1" applyBorder="1"/>
    <xf numFmtId="2" fontId="0" fillId="0" borderId="0" xfId="0" applyNumberFormat="1"/>
    <xf numFmtId="166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Crowdfunded Results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E-4C01-9FF2-6EC318650AF6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E-4C01-9FF2-6EC318650AF6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E-4C01-9FF2-6EC318650AF6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0A-486E-A50B-A05604B9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734735"/>
        <c:axId val="312733903"/>
      </c:barChart>
      <c:catAx>
        <c:axId val="3127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3903"/>
        <c:crosses val="autoZero"/>
        <c:auto val="1"/>
        <c:lblAlgn val="ctr"/>
        <c:lblOffset val="100"/>
        <c:noMultiLvlLbl val="0"/>
      </c:catAx>
      <c:valAx>
        <c:axId val="3127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Crowdfunded Results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4B69-991B-CF8F5D35D4F1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E-4B69-991B-CF8F5D35D4F1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E-4B69-991B-CF8F5D35D4F1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E-4B69-991B-CF8F5D35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21039"/>
        <c:axId val="18519791"/>
      </c:barChart>
      <c:catAx>
        <c:axId val="185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791"/>
        <c:crosses val="autoZero"/>
        <c:auto val="1"/>
        <c:lblAlgn val="ctr"/>
        <c:lblOffset val="100"/>
        <c:noMultiLvlLbl val="0"/>
      </c:catAx>
      <c:valAx>
        <c:axId val="185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[CrowdfundingBook.xlsx]Created Timetable 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Crowdfunded Results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square"/>
          <c:size val="6"/>
          <c:spPr>
            <a:solidFill>
              <a:srgbClr val="C0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square"/>
          <c:size val="6"/>
          <c:spPr>
            <a:solidFill>
              <a:srgbClr val="92D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'Created Timetable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'Created Timetable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Timetable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6-4663-A566-2F67D5F30D82}"/>
            </c:ext>
          </c:extLst>
        </c:ser>
        <c:ser>
          <c:idx val="1"/>
          <c:order val="1"/>
          <c:tx>
            <c:strRef>
              <c:f>'Created Timetable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'Created Timetable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Timetable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0-4BE6-AF5C-AFFFF10950BB}"/>
            </c:ext>
          </c:extLst>
        </c:ser>
        <c:ser>
          <c:idx val="2"/>
          <c:order val="2"/>
          <c:tx>
            <c:strRef>
              <c:f>'Created Timetable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'Created Timetable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'Created Timetable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80-4BE6-AF5C-AFFFF109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81439"/>
        <c:axId val="308081855"/>
      </c:lineChart>
      <c:catAx>
        <c:axId val="3080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81855"/>
        <c:crosses val="autoZero"/>
        <c:auto val="1"/>
        <c:lblAlgn val="ctr"/>
        <c:lblOffset val="100"/>
        <c:noMultiLvlLbl val="0"/>
      </c:catAx>
      <c:valAx>
        <c:axId val="3080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Successful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Graph'!$F$2:$F$13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580-BC5E-37038637BBB8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Graph'!$G$2:$G$13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580-BC5E-37038637BBB8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Graph'!$H$2:$H$13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7-4580-BC5E-37038637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59904"/>
        <c:axId val="1506559488"/>
      </c:lineChart>
      <c:catAx>
        <c:axId val="15065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59488"/>
        <c:crosses val="autoZero"/>
        <c:auto val="1"/>
        <c:lblAlgn val="ctr"/>
        <c:lblOffset val="100"/>
        <c:noMultiLvlLbl val="0"/>
      </c:catAx>
      <c:valAx>
        <c:axId val="1506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C-4C94-8DE0-52FEF7B9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13760"/>
        <c:axId val="1530211680"/>
      </c:scatterChart>
      <c:valAx>
        <c:axId val="15302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11680"/>
        <c:crosses val="autoZero"/>
        <c:crossBetween val="midCat"/>
      </c:valAx>
      <c:valAx>
        <c:axId val="1530211680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13760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Backer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Analysis'!$F$1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Analysis'!$F$2:$F$566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5-4902-96F7-9F041E72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85488"/>
        <c:axId val="1873877584"/>
      </c:scatterChart>
      <c:valAx>
        <c:axId val="16014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77584"/>
        <c:crosses val="autoZero"/>
        <c:crossBetween val="midCat"/>
      </c:valAx>
      <c:valAx>
        <c:axId val="187387758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5488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190499</xdr:rowOff>
    </xdr:from>
    <xdr:to>
      <xdr:col>17</xdr:col>
      <xdr:colOff>9525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5D285-826E-BB42-0865-6D03D73C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2</xdr:row>
      <xdr:rowOff>200024</xdr:rowOff>
    </xdr:from>
    <xdr:to>
      <xdr:col>23</xdr:col>
      <xdr:colOff>1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CE7C1-91CE-C1C4-D27B-C83839962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190499</xdr:rowOff>
    </xdr:from>
    <xdr:to>
      <xdr:col>18</xdr:col>
      <xdr:colOff>9525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761A0-2040-0683-6D4B-611A8CB6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14</xdr:row>
      <xdr:rowOff>4762</xdr:rowOff>
    </xdr:from>
    <xdr:to>
      <xdr:col>7</xdr:col>
      <xdr:colOff>1219201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51E9B-5274-AF1E-60AD-8345762E1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12</xdr:row>
      <xdr:rowOff>14287</xdr:rowOff>
    </xdr:from>
    <xdr:to>
      <xdr:col>13</xdr:col>
      <xdr:colOff>223837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521A4-DC4A-2284-C20E-A3FD40054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223837</xdr:colOff>
      <xdr:row>12</xdr:row>
      <xdr:rowOff>4761</xdr:rowOff>
    </xdr:from>
    <xdr:to>
      <xdr:col>21</xdr:col>
      <xdr:colOff>681037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97E3-3C9A-1DFD-4EF5-3503B69B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30</xdr:row>
      <xdr:rowOff>66675</xdr:rowOff>
    </xdr:from>
    <xdr:to>
      <xdr:col>13</xdr:col>
      <xdr:colOff>19050</xdr:colOff>
      <xdr:row>30</xdr:row>
      <xdr:rowOff>66675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E6EB32F-0595-AEE7-480C-20D135AB21E7}"/>
            </a:ext>
          </a:extLst>
        </xdr:cNvPr>
        <xdr:cNvCxnSpPr/>
      </xdr:nvCxnSpPr>
      <xdr:spPr>
        <a:xfrm>
          <a:off x="6953250" y="6067425"/>
          <a:ext cx="39719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628650</xdr:colOff>
      <xdr:row>31</xdr:row>
      <xdr:rowOff>19050</xdr:rowOff>
    </xdr:from>
    <xdr:to>
      <xdr:col>21</xdr:col>
      <xdr:colOff>485775</xdr:colOff>
      <xdr:row>31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148C3A4-28AE-4DD9-8304-00AD3F9DAE94}"/>
            </a:ext>
          </a:extLst>
        </xdr:cNvPr>
        <xdr:cNvCxnSpPr/>
      </xdr:nvCxnSpPr>
      <xdr:spPr>
        <a:xfrm>
          <a:off x="12906375" y="6219825"/>
          <a:ext cx="39719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32</xdr:row>
      <xdr:rowOff>9525</xdr:rowOff>
    </xdr:from>
    <xdr:to>
      <xdr:col>13</xdr:col>
      <xdr:colOff>19050</xdr:colOff>
      <xdr:row>32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61572CC-1BE1-6C8D-987F-30BD4DF07233}"/>
            </a:ext>
          </a:extLst>
        </xdr:cNvPr>
        <xdr:cNvCxnSpPr/>
      </xdr:nvCxnSpPr>
      <xdr:spPr>
        <a:xfrm>
          <a:off x="6915150" y="6410325"/>
          <a:ext cx="40100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32</xdr:row>
      <xdr:rowOff>66675</xdr:rowOff>
    </xdr:from>
    <xdr:to>
      <xdr:col>21</xdr:col>
      <xdr:colOff>495300</xdr:colOff>
      <xdr:row>32</xdr:row>
      <xdr:rowOff>66675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35013E7-804C-4275-82B7-9F1EF5FA29F3}"/>
            </a:ext>
          </a:extLst>
        </xdr:cNvPr>
        <xdr:cNvCxnSpPr/>
      </xdr:nvCxnSpPr>
      <xdr:spPr>
        <a:xfrm>
          <a:off x="12877800" y="6467475"/>
          <a:ext cx="40100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10.03756527778" createdVersion="8" refreshedVersion="8" minRefreshableVersion="3" recordCount="1000" xr:uid="{B9B250F7-FBA5-4495-8BA2-C0AC43D2DB9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613ED-3FE7-4E64-9033-B1D6D4E1BD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8"/>
  </dataFields>
  <formats count="3">
    <format dxfId="21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318D1-6ECD-45FE-8489-4D634DF3871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2"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00330-DEF9-4AB5-90E5-9A3CB99BC3F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23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7385-7566-4B88-91E2-F98CDBB2A3E2}">
  <dimension ref="A1:F14"/>
  <sheetViews>
    <sheetView workbookViewId="0">
      <selection activeCell="G19" sqref="G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2068</v>
      </c>
    </row>
    <row r="5" spans="1:6" x14ac:dyDescent="0.25">
      <c r="A5" s="8" t="s">
        <v>2039</v>
      </c>
      <c r="B5" s="13">
        <v>23</v>
      </c>
      <c r="C5" s="13">
        <v>132</v>
      </c>
      <c r="D5" s="13">
        <v>2</v>
      </c>
      <c r="E5" s="13">
        <v>187</v>
      </c>
      <c r="F5" s="13">
        <v>344</v>
      </c>
    </row>
    <row r="6" spans="1:6" x14ac:dyDescent="0.25">
      <c r="A6" s="8" t="s">
        <v>2041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25">
      <c r="A7" s="8" t="s">
        <v>2035</v>
      </c>
      <c r="B7" s="13">
        <v>10</v>
      </c>
      <c r="C7" s="13">
        <v>66</v>
      </c>
      <c r="D7" s="13"/>
      <c r="E7" s="13">
        <v>99</v>
      </c>
      <c r="F7" s="13">
        <v>175</v>
      </c>
    </row>
    <row r="8" spans="1:6" x14ac:dyDescent="0.25">
      <c r="A8" s="8" t="s">
        <v>2037</v>
      </c>
      <c r="B8" s="13">
        <v>2</v>
      </c>
      <c r="C8" s="13">
        <v>28</v>
      </c>
      <c r="D8" s="13">
        <v>2</v>
      </c>
      <c r="E8" s="13">
        <v>64</v>
      </c>
      <c r="F8" s="13">
        <v>96</v>
      </c>
    </row>
    <row r="9" spans="1:6" x14ac:dyDescent="0.25">
      <c r="A9" s="8" t="s">
        <v>2047</v>
      </c>
      <c r="B9" s="13">
        <v>2</v>
      </c>
      <c r="C9" s="13">
        <v>24</v>
      </c>
      <c r="D9" s="13">
        <v>1</v>
      </c>
      <c r="E9" s="13">
        <v>40</v>
      </c>
      <c r="F9" s="13">
        <v>67</v>
      </c>
    </row>
    <row r="10" spans="1:6" x14ac:dyDescent="0.25">
      <c r="A10" s="8" t="s">
        <v>2050</v>
      </c>
      <c r="B10" s="13">
        <v>1</v>
      </c>
      <c r="C10" s="13">
        <v>23</v>
      </c>
      <c r="D10" s="13">
        <v>3</v>
      </c>
      <c r="E10" s="13">
        <v>21</v>
      </c>
      <c r="F10" s="13">
        <v>48</v>
      </c>
    </row>
    <row r="11" spans="1:6" x14ac:dyDescent="0.25">
      <c r="A11" s="8" t="s">
        <v>2033</v>
      </c>
      <c r="B11" s="13">
        <v>4</v>
      </c>
      <c r="C11" s="13">
        <v>20</v>
      </c>
      <c r="D11" s="13"/>
      <c r="E11" s="13">
        <v>22</v>
      </c>
      <c r="F11" s="13">
        <v>46</v>
      </c>
    </row>
    <row r="12" spans="1:6" x14ac:dyDescent="0.25">
      <c r="A12" s="8" t="s">
        <v>2054</v>
      </c>
      <c r="B12" s="13">
        <v>4</v>
      </c>
      <c r="C12" s="13">
        <v>11</v>
      </c>
      <c r="D12" s="13">
        <v>1</v>
      </c>
      <c r="E12" s="13">
        <v>26</v>
      </c>
      <c r="F12" s="13">
        <v>42</v>
      </c>
    </row>
    <row r="13" spans="1:6" x14ac:dyDescent="0.25">
      <c r="A13" s="8" t="s">
        <v>2064</v>
      </c>
      <c r="B13" s="13"/>
      <c r="C13" s="13"/>
      <c r="D13" s="13"/>
      <c r="E13" s="13">
        <v>4</v>
      </c>
      <c r="F13" s="13">
        <v>4</v>
      </c>
    </row>
    <row r="14" spans="1:6" x14ac:dyDescent="0.25">
      <c r="A14" s="8" t="s">
        <v>2068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453B-EABF-4E8A-AB21-2C0D6E4E5C80}">
  <dimension ref="A1:I30"/>
  <sheetViews>
    <sheetView workbookViewId="0">
      <selection activeCell="U3" sqref="U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9" x14ac:dyDescent="0.25">
      <c r="A1" s="7" t="s">
        <v>6</v>
      </c>
      <c r="B1" t="s">
        <v>2066</v>
      </c>
    </row>
    <row r="2" spans="1:9" x14ac:dyDescent="0.25">
      <c r="A2" s="7" t="s">
        <v>2031</v>
      </c>
      <c r="B2" t="s">
        <v>2066</v>
      </c>
    </row>
    <row r="4" spans="1:9" x14ac:dyDescent="0.25">
      <c r="A4" s="7" t="s">
        <v>2070</v>
      </c>
      <c r="B4" s="7" t="s">
        <v>2069</v>
      </c>
    </row>
    <row r="5" spans="1:9" x14ac:dyDescent="0.25">
      <c r="A5" s="7" t="s">
        <v>2067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2068</v>
      </c>
    </row>
    <row r="6" spans="1:9" x14ac:dyDescent="0.25">
      <c r="A6" s="8" t="s">
        <v>2040</v>
      </c>
      <c r="B6" s="13">
        <v>23</v>
      </c>
      <c r="C6" s="13">
        <v>132</v>
      </c>
      <c r="D6" s="13">
        <v>2</v>
      </c>
      <c r="E6" s="13">
        <v>187</v>
      </c>
      <c r="F6" s="13">
        <v>344</v>
      </c>
      <c r="G6" s="15"/>
      <c r="H6" s="15"/>
      <c r="I6" s="16"/>
    </row>
    <row r="7" spans="1:9" x14ac:dyDescent="0.25">
      <c r="A7" s="8" t="s">
        <v>2036</v>
      </c>
      <c r="B7" s="13">
        <v>6</v>
      </c>
      <c r="C7" s="13">
        <v>30</v>
      </c>
      <c r="D7" s="13"/>
      <c r="E7" s="13">
        <v>49</v>
      </c>
      <c r="F7" s="13">
        <v>85</v>
      </c>
      <c r="G7" s="15"/>
      <c r="H7" s="15"/>
      <c r="I7" s="16"/>
    </row>
    <row r="8" spans="1:9" x14ac:dyDescent="0.25">
      <c r="A8" s="8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  <c r="G8" s="15"/>
      <c r="H8" s="15"/>
      <c r="I8" s="16"/>
    </row>
    <row r="9" spans="1:9" x14ac:dyDescent="0.25">
      <c r="A9" s="8" t="s">
        <v>2038</v>
      </c>
      <c r="B9" s="13">
        <v>2</v>
      </c>
      <c r="C9" s="13">
        <v>12</v>
      </c>
      <c r="D9" s="13">
        <v>1</v>
      </c>
      <c r="E9" s="13">
        <v>36</v>
      </c>
      <c r="F9" s="13">
        <v>51</v>
      </c>
      <c r="G9" s="15"/>
      <c r="H9" s="15"/>
      <c r="I9" s="16"/>
    </row>
    <row r="10" spans="1:9" x14ac:dyDescent="0.25">
      <c r="A10" s="8" t="s">
        <v>2034</v>
      </c>
      <c r="B10" s="13">
        <v>4</v>
      </c>
      <c r="C10" s="13">
        <v>20</v>
      </c>
      <c r="D10" s="13"/>
      <c r="E10" s="13">
        <v>22</v>
      </c>
      <c r="F10" s="13">
        <v>46</v>
      </c>
      <c r="G10" s="15"/>
      <c r="H10" s="15"/>
      <c r="I10" s="16"/>
    </row>
    <row r="11" spans="1:9" x14ac:dyDescent="0.25">
      <c r="A11" s="8" t="s">
        <v>2046</v>
      </c>
      <c r="B11" s="13"/>
      <c r="C11" s="13">
        <v>16</v>
      </c>
      <c r="D11" s="13">
        <v>1</v>
      </c>
      <c r="E11" s="13">
        <v>28</v>
      </c>
      <c r="F11" s="13">
        <v>45</v>
      </c>
      <c r="G11" s="15"/>
      <c r="H11" s="15"/>
      <c r="I11" s="16"/>
    </row>
    <row r="12" spans="1:9" x14ac:dyDescent="0.25">
      <c r="A12" s="8" t="s">
        <v>2045</v>
      </c>
      <c r="B12" s="13">
        <v>3</v>
      </c>
      <c r="C12" s="13">
        <v>19</v>
      </c>
      <c r="D12" s="13"/>
      <c r="E12" s="13">
        <v>23</v>
      </c>
      <c r="F12" s="13">
        <v>45</v>
      </c>
      <c r="G12" s="15"/>
      <c r="H12" s="15"/>
      <c r="I12" s="16"/>
    </row>
    <row r="13" spans="1:9" x14ac:dyDescent="0.25">
      <c r="A13" s="8" t="s">
        <v>2055</v>
      </c>
      <c r="B13" s="13">
        <v>4</v>
      </c>
      <c r="C13" s="13">
        <v>11</v>
      </c>
      <c r="D13" s="13">
        <v>1</v>
      </c>
      <c r="E13" s="13">
        <v>26</v>
      </c>
      <c r="F13" s="13">
        <v>42</v>
      </c>
      <c r="G13" s="15"/>
      <c r="H13" s="15"/>
      <c r="I13" s="16"/>
    </row>
    <row r="14" spans="1:9" x14ac:dyDescent="0.25">
      <c r="A14" s="8" t="s">
        <v>2044</v>
      </c>
      <c r="B14" s="13">
        <v>2</v>
      </c>
      <c r="C14" s="13">
        <v>12</v>
      </c>
      <c r="D14" s="13">
        <v>1</v>
      </c>
      <c r="E14" s="13">
        <v>22</v>
      </c>
      <c r="F14" s="13">
        <v>37</v>
      </c>
      <c r="G14" s="15"/>
      <c r="H14" s="15"/>
      <c r="I14" s="16"/>
    </row>
    <row r="15" spans="1:9" x14ac:dyDescent="0.25">
      <c r="A15" s="8" t="s">
        <v>2051</v>
      </c>
      <c r="B15" s="13">
        <v>1</v>
      </c>
      <c r="C15" s="13">
        <v>15</v>
      </c>
      <c r="D15" s="13">
        <v>2</v>
      </c>
      <c r="E15" s="13">
        <v>17</v>
      </c>
      <c r="F15" s="13">
        <v>35</v>
      </c>
      <c r="G15" s="15"/>
      <c r="H15" s="15"/>
      <c r="I15" s="16"/>
    </row>
    <row r="16" spans="1:9" x14ac:dyDescent="0.25">
      <c r="A16" s="8" t="s">
        <v>2049</v>
      </c>
      <c r="B16" s="13">
        <v>1</v>
      </c>
      <c r="C16" s="13">
        <v>10</v>
      </c>
      <c r="D16" s="13">
        <v>2</v>
      </c>
      <c r="E16" s="13">
        <v>21</v>
      </c>
      <c r="F16" s="13">
        <v>34</v>
      </c>
      <c r="G16" s="15"/>
      <c r="H16" s="15"/>
      <c r="I16" s="16"/>
    </row>
    <row r="17" spans="1:9" x14ac:dyDescent="0.25">
      <c r="A17" s="8" t="s">
        <v>2059</v>
      </c>
      <c r="B17" s="13"/>
      <c r="C17" s="13">
        <v>7</v>
      </c>
      <c r="D17" s="13"/>
      <c r="E17" s="13">
        <v>14</v>
      </c>
      <c r="F17" s="13">
        <v>21</v>
      </c>
      <c r="G17" s="15"/>
      <c r="H17" s="15"/>
      <c r="I17" s="16"/>
    </row>
    <row r="18" spans="1:9" x14ac:dyDescent="0.25">
      <c r="A18" s="8" t="s">
        <v>2048</v>
      </c>
      <c r="B18" s="13">
        <v>1</v>
      </c>
      <c r="C18" s="13">
        <v>6</v>
      </c>
      <c r="D18" s="13">
        <v>1</v>
      </c>
      <c r="E18" s="13">
        <v>13</v>
      </c>
      <c r="F18" s="13">
        <v>21</v>
      </c>
      <c r="G18" s="15"/>
      <c r="H18" s="15"/>
      <c r="I18" s="16"/>
    </row>
    <row r="19" spans="1:9" x14ac:dyDescent="0.25">
      <c r="A19" s="8" t="s">
        <v>2043</v>
      </c>
      <c r="B19" s="13"/>
      <c r="C19" s="13">
        <v>8</v>
      </c>
      <c r="D19" s="13"/>
      <c r="E19" s="13">
        <v>10</v>
      </c>
      <c r="F19" s="13">
        <v>18</v>
      </c>
      <c r="G19" s="15"/>
      <c r="H19" s="15"/>
      <c r="I19" s="16"/>
    </row>
    <row r="20" spans="1:9" x14ac:dyDescent="0.25">
      <c r="A20" s="8" t="s">
        <v>2053</v>
      </c>
      <c r="B20" s="13">
        <v>1</v>
      </c>
      <c r="C20" s="13">
        <v>7</v>
      </c>
      <c r="D20" s="13"/>
      <c r="E20" s="13">
        <v>9</v>
      </c>
      <c r="F20" s="13">
        <v>17</v>
      </c>
      <c r="G20" s="15"/>
      <c r="H20" s="15"/>
      <c r="I20" s="16"/>
    </row>
    <row r="21" spans="1:9" x14ac:dyDescent="0.25">
      <c r="A21" s="8" t="s">
        <v>2058</v>
      </c>
      <c r="B21" s="13">
        <v>1</v>
      </c>
      <c r="C21" s="13">
        <v>6</v>
      </c>
      <c r="D21" s="13"/>
      <c r="E21" s="13">
        <v>10</v>
      </c>
      <c r="F21" s="13">
        <v>17</v>
      </c>
      <c r="G21" s="15"/>
      <c r="H21" s="15"/>
      <c r="I21" s="16"/>
    </row>
    <row r="22" spans="1:9" x14ac:dyDescent="0.25">
      <c r="A22" s="8" t="s">
        <v>2060</v>
      </c>
      <c r="B22" s="13">
        <v>3</v>
      </c>
      <c r="C22" s="13">
        <v>3</v>
      </c>
      <c r="D22" s="13"/>
      <c r="E22" s="13">
        <v>11</v>
      </c>
      <c r="F22" s="13">
        <v>17</v>
      </c>
      <c r="G22" s="15"/>
      <c r="H22" s="15"/>
      <c r="I22" s="16"/>
    </row>
    <row r="23" spans="1:9" x14ac:dyDescent="0.25">
      <c r="A23" s="8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  <c r="G23" s="15"/>
      <c r="H23" s="15"/>
      <c r="I23" s="16"/>
    </row>
    <row r="24" spans="1:9" x14ac:dyDescent="0.25">
      <c r="A24" s="8" t="s">
        <v>2063</v>
      </c>
      <c r="B24" s="13"/>
      <c r="C24" s="13">
        <v>9</v>
      </c>
      <c r="D24" s="13"/>
      <c r="E24" s="13">
        <v>5</v>
      </c>
      <c r="F24" s="13">
        <v>14</v>
      </c>
      <c r="G24" s="15"/>
      <c r="H24" s="15"/>
      <c r="I24" s="16"/>
    </row>
    <row r="25" spans="1:9" x14ac:dyDescent="0.25">
      <c r="A25" s="8" t="s">
        <v>2061</v>
      </c>
      <c r="B25" s="13"/>
      <c r="C25" s="13">
        <v>8</v>
      </c>
      <c r="D25" s="13">
        <v>1</v>
      </c>
      <c r="E25" s="13">
        <v>4</v>
      </c>
      <c r="F25" s="13">
        <v>13</v>
      </c>
      <c r="G25" s="15"/>
      <c r="H25" s="15"/>
      <c r="I25" s="16"/>
    </row>
    <row r="26" spans="1:9" x14ac:dyDescent="0.25">
      <c r="A26" s="8" t="s">
        <v>2056</v>
      </c>
      <c r="B26" s="13"/>
      <c r="C26" s="13">
        <v>4</v>
      </c>
      <c r="D26" s="13"/>
      <c r="E26" s="13">
        <v>4</v>
      </c>
      <c r="F26" s="13">
        <v>8</v>
      </c>
      <c r="G26" s="15"/>
      <c r="H26" s="15"/>
      <c r="I26" s="16"/>
    </row>
    <row r="27" spans="1:9" x14ac:dyDescent="0.25">
      <c r="A27" s="8" t="s">
        <v>2057</v>
      </c>
      <c r="B27" s="13"/>
      <c r="C27" s="13">
        <v>3</v>
      </c>
      <c r="D27" s="13"/>
      <c r="E27" s="13">
        <v>4</v>
      </c>
      <c r="F27" s="13">
        <v>7</v>
      </c>
      <c r="G27" s="15"/>
      <c r="H27" s="15"/>
      <c r="I27" s="16"/>
    </row>
    <row r="28" spans="1:9" x14ac:dyDescent="0.25">
      <c r="A28" s="8" t="s">
        <v>2065</v>
      </c>
      <c r="B28" s="13"/>
      <c r="C28" s="13"/>
      <c r="D28" s="13"/>
      <c r="E28" s="13">
        <v>4</v>
      </c>
      <c r="F28" s="13">
        <v>4</v>
      </c>
      <c r="G28" s="15"/>
      <c r="H28" s="15"/>
      <c r="I28" s="16"/>
    </row>
    <row r="29" spans="1:9" x14ac:dyDescent="0.25">
      <c r="A29" s="8" t="s">
        <v>2062</v>
      </c>
      <c r="B29" s="13"/>
      <c r="C29" s="13"/>
      <c r="D29" s="13"/>
      <c r="E29" s="13">
        <v>3</v>
      </c>
      <c r="F29" s="13">
        <v>3</v>
      </c>
      <c r="G29" s="18"/>
      <c r="H29" s="18"/>
      <c r="I29" s="16"/>
    </row>
    <row r="30" spans="1:9" x14ac:dyDescent="0.25">
      <c r="A30" s="8" t="s">
        <v>2068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  <c r="G30" s="17"/>
      <c r="H30" s="17"/>
      <c r="I30" s="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7F42-002F-4B1B-9811-58450F2A6B4A}">
  <dimension ref="A1:E21"/>
  <sheetViews>
    <sheetView workbookViewId="0">
      <selection activeCell="D3" sqref="D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s="9" t="s">
        <v>74</v>
      </c>
      <c r="C5" t="s">
        <v>14</v>
      </c>
      <c r="D5" t="s">
        <v>20</v>
      </c>
      <c r="E5" t="s">
        <v>2068</v>
      </c>
    </row>
    <row r="6" spans="1:5" x14ac:dyDescent="0.25">
      <c r="A6" s="12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2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2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2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2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2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2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2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2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2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2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2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2" t="s">
        <v>2068</v>
      </c>
      <c r="B18" s="13">
        <v>57</v>
      </c>
      <c r="C18" s="13">
        <v>364</v>
      </c>
      <c r="D18" s="13">
        <v>565</v>
      </c>
      <c r="E18" s="13">
        <v>986</v>
      </c>
    </row>
    <row r="21" spans="1:5" x14ac:dyDescent="0.25">
      <c r="D21" s="1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C29E-08C5-4195-9C5E-FD3FEE5FDA21}">
  <dimension ref="A1:H13"/>
  <sheetViews>
    <sheetView workbookViewId="0">
      <selection activeCell="K17" sqref="K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5353-05EB-479B-B218-BB2BB81F49E5}">
  <dimension ref="A1:O566"/>
  <sheetViews>
    <sheetView workbookViewId="0">
      <selection activeCell="O19" sqref="O19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5" max="5" width="9.125" customWidth="1"/>
    <col min="6" max="6" width="13.5" bestFit="1" customWidth="1"/>
    <col min="9" max="9" width="18.125" bestFit="1" customWidth="1"/>
    <col min="10" max="10" width="9.375" bestFit="1" customWidth="1"/>
    <col min="11" max="11" width="11.625" bestFit="1" customWidth="1"/>
  </cols>
  <sheetData>
    <row r="1" spans="1:15" x14ac:dyDescent="0.25">
      <c r="A1" s="1" t="s">
        <v>4</v>
      </c>
      <c r="B1" s="1" t="s">
        <v>5</v>
      </c>
      <c r="C1" s="1" t="s">
        <v>2114</v>
      </c>
      <c r="E1" s="1" t="s">
        <v>4</v>
      </c>
      <c r="F1" s="1" t="s">
        <v>5</v>
      </c>
      <c r="G1" s="1" t="s">
        <v>2114</v>
      </c>
      <c r="J1" s="21" t="s">
        <v>2106</v>
      </c>
      <c r="K1" s="21" t="s">
        <v>2107</v>
      </c>
      <c r="M1" s="21" t="s">
        <v>2118</v>
      </c>
    </row>
    <row r="2" spans="1:15" x14ac:dyDescent="0.25">
      <c r="A2" t="s">
        <v>20</v>
      </c>
      <c r="B2">
        <v>158</v>
      </c>
      <c r="C2" s="19">
        <f>(B2-$J$2)/$J$7</f>
        <v>-0.54740392204382071</v>
      </c>
      <c r="E2" t="s">
        <v>14</v>
      </c>
      <c r="F2">
        <v>0</v>
      </c>
      <c r="G2" s="19">
        <f>(F2-$J$2)/$J$7</f>
        <v>-0.67218240601547707</v>
      </c>
      <c r="I2" s="21" t="s">
        <v>2108</v>
      </c>
      <c r="J2" s="20">
        <f>AVERAGE(B:B)</f>
        <v>851.14690265486729</v>
      </c>
      <c r="K2" s="20">
        <f>AVERAGE(F:F)</f>
        <v>585.61538461538464</v>
      </c>
      <c r="M2" s="24" t="s">
        <v>2119</v>
      </c>
    </row>
    <row r="3" spans="1:15" x14ac:dyDescent="0.25">
      <c r="A3" t="s">
        <v>20</v>
      </c>
      <c r="B3">
        <v>1425</v>
      </c>
      <c r="C3" s="19">
        <f>(B3-$J$2)/$J$7</f>
        <v>0.45319316145041166</v>
      </c>
      <c r="E3" t="s">
        <v>14</v>
      </c>
      <c r="F3">
        <v>24</v>
      </c>
      <c r="G3" s="19">
        <f>(F3-$J$2)/$J$7</f>
        <v>-0.65322871224763057</v>
      </c>
      <c r="I3" s="21" t="s">
        <v>2109</v>
      </c>
      <c r="J3">
        <f>MEDIAN(B:B)</f>
        <v>201</v>
      </c>
      <c r="K3">
        <f>MEDIAN(F:F)</f>
        <v>114.5</v>
      </c>
    </row>
    <row r="4" spans="1:15" x14ac:dyDescent="0.25">
      <c r="A4" t="s">
        <v>20</v>
      </c>
      <c r="B4">
        <v>174</v>
      </c>
      <c r="C4" s="19">
        <f>(B4-$J$2)/$J$7</f>
        <v>-0.5347681261985896</v>
      </c>
      <c r="E4" t="s">
        <v>14</v>
      </c>
      <c r="F4">
        <v>53</v>
      </c>
      <c r="G4" s="19">
        <f>(F4-$J$2)/$J$7</f>
        <v>-0.63032633227814927</v>
      </c>
      <c r="I4" s="21" t="s">
        <v>2110</v>
      </c>
      <c r="J4">
        <f>MIN(B:B)</f>
        <v>16</v>
      </c>
      <c r="K4">
        <f>MIN(F:F)</f>
        <v>0</v>
      </c>
      <c r="M4" s="21" t="s">
        <v>2120</v>
      </c>
    </row>
    <row r="5" spans="1:15" x14ac:dyDescent="0.25">
      <c r="A5" t="s">
        <v>20</v>
      </c>
      <c r="B5">
        <v>227</v>
      </c>
      <c r="C5" s="19">
        <f>(B5-$J$2)/$J$7</f>
        <v>-0.49291205246126185</v>
      </c>
      <c r="E5" t="s">
        <v>14</v>
      </c>
      <c r="F5">
        <v>18</v>
      </c>
      <c r="G5" s="19">
        <f>(F5-$J$2)/$J$7</f>
        <v>-0.6579671356895922</v>
      </c>
      <c r="I5" s="21" t="s">
        <v>2111</v>
      </c>
      <c r="J5">
        <f>MAX(B:B)</f>
        <v>7295</v>
      </c>
      <c r="K5">
        <f>MAX(F:F)</f>
        <v>6080</v>
      </c>
      <c r="M5" s="24" t="s">
        <v>2121</v>
      </c>
    </row>
    <row r="6" spans="1:15" x14ac:dyDescent="0.25">
      <c r="A6" t="s">
        <v>20</v>
      </c>
      <c r="B6">
        <v>220</v>
      </c>
      <c r="C6" s="19">
        <f>(B6-$J$2)/$J$7</f>
        <v>-0.49844021314355041</v>
      </c>
      <c r="E6" t="s">
        <v>14</v>
      </c>
      <c r="F6">
        <v>44</v>
      </c>
      <c r="G6" s="19">
        <f>(F6-$J$2)/$J$7</f>
        <v>-0.63743396744109171</v>
      </c>
      <c r="I6" s="21" t="s">
        <v>2112</v>
      </c>
      <c r="J6">
        <f>_xlfn.VAR.P(B:B)</f>
        <v>1603373.7324019109</v>
      </c>
      <c r="K6" s="6">
        <f>_xlfn.VAR.P(F:F)</f>
        <v>921574.68174133555</v>
      </c>
      <c r="M6" s="21" t="s">
        <v>2122</v>
      </c>
    </row>
    <row r="7" spans="1:15" x14ac:dyDescent="0.25">
      <c r="A7" t="s">
        <v>20</v>
      </c>
      <c r="B7">
        <v>98</v>
      </c>
      <c r="C7" s="19">
        <f>(B7-$J$2)/$J$7</f>
        <v>-0.59478815646343708</v>
      </c>
      <c r="E7" t="s">
        <v>14</v>
      </c>
      <c r="F7">
        <v>27</v>
      </c>
      <c r="G7" s="19">
        <f>(F7-$J$2)/$J$7</f>
        <v>-0.65085950052664976</v>
      </c>
      <c r="I7" s="21" t="s">
        <v>2113</v>
      </c>
      <c r="J7" s="19">
        <f>_xlfn.STDEV.P(B:B)</f>
        <v>1266.2439466397898</v>
      </c>
      <c r="K7" s="19">
        <f>_xlfn.STDEV.P(F:F)</f>
        <v>959.98681331637863</v>
      </c>
      <c r="M7" s="24" t="s">
        <v>2123</v>
      </c>
    </row>
    <row r="8" spans="1:15" x14ac:dyDescent="0.25">
      <c r="A8" t="s">
        <v>20</v>
      </c>
      <c r="B8">
        <v>100</v>
      </c>
      <c r="C8" s="19">
        <f>(B8-$J$2)/$J$7</f>
        <v>-0.59320868198278309</v>
      </c>
      <c r="E8" t="s">
        <v>14</v>
      </c>
      <c r="F8">
        <v>55</v>
      </c>
      <c r="G8" s="19">
        <f>(F8-$J$2)/$J$7</f>
        <v>-0.6287468577974954</v>
      </c>
      <c r="M8" s="21" t="s">
        <v>2124</v>
      </c>
    </row>
    <row r="9" spans="1:15" x14ac:dyDescent="0.25">
      <c r="A9" t="s">
        <v>20</v>
      </c>
      <c r="B9">
        <v>1249</v>
      </c>
      <c r="C9" s="19">
        <f>(B9-$J$2)/$J$7</f>
        <v>0.31419940715287031</v>
      </c>
      <c r="E9" t="s">
        <v>14</v>
      </c>
      <c r="F9">
        <v>200</v>
      </c>
      <c r="G9" s="19">
        <f>(F9-$J$2)/$J$7</f>
        <v>-0.51423495795008922</v>
      </c>
      <c r="I9" s="21" t="s">
        <v>2117</v>
      </c>
      <c r="J9">
        <f>COUNT(B:B)</f>
        <v>565</v>
      </c>
      <c r="K9">
        <f>COUNT(F:F)</f>
        <v>364</v>
      </c>
      <c r="M9" s="24" t="s">
        <v>2125</v>
      </c>
    </row>
    <row r="10" spans="1:15" x14ac:dyDescent="0.25">
      <c r="A10" t="s">
        <v>20</v>
      </c>
      <c r="B10">
        <v>1396</v>
      </c>
      <c r="C10" s="19">
        <f>(B10-$J$2)/$J$7</f>
        <v>0.43029078148093042</v>
      </c>
      <c r="E10" t="s">
        <v>14</v>
      </c>
      <c r="F10">
        <v>452</v>
      </c>
      <c r="G10" s="19">
        <f>(F10-$J$2)/$J$7</f>
        <v>-0.31522117338770045</v>
      </c>
      <c r="I10" s="21" t="s">
        <v>2116</v>
      </c>
      <c r="J10">
        <f>SUM(B:B)</f>
        <v>480898</v>
      </c>
      <c r="K10">
        <f>SUM(F:F)</f>
        <v>213164</v>
      </c>
    </row>
    <row r="11" spans="1:15" x14ac:dyDescent="0.25">
      <c r="A11" t="s">
        <v>20</v>
      </c>
      <c r="B11">
        <v>890</v>
      </c>
      <c r="C11" s="19">
        <f>(B11-$J$2)/$J$7</f>
        <v>3.0683737875499044E-2</v>
      </c>
      <c r="E11" t="s">
        <v>14</v>
      </c>
      <c r="F11">
        <v>674</v>
      </c>
      <c r="G11" s="19">
        <f>(F11-$J$2)/$J$7</f>
        <v>-0.13989950603511989</v>
      </c>
      <c r="I11" s="21" t="s">
        <v>2115</v>
      </c>
      <c r="J11" s="19">
        <f>(J10-J2)/J7</f>
        <v>379.11087699272906</v>
      </c>
      <c r="K11" s="19">
        <f>(K10-K2)/K7</f>
        <v>221.43885902037499</v>
      </c>
    </row>
    <row r="12" spans="1:15" x14ac:dyDescent="0.25">
      <c r="A12" t="s">
        <v>20</v>
      </c>
      <c r="B12">
        <v>142</v>
      </c>
      <c r="C12" s="19">
        <f>(B12-$J$2)/$J$7</f>
        <v>-0.56003971788905171</v>
      </c>
      <c r="E12" t="s">
        <v>14</v>
      </c>
      <c r="F12">
        <v>558</v>
      </c>
      <c r="G12" s="19">
        <f>(F12-$J$2)/$J$7</f>
        <v>-0.23150902591304487</v>
      </c>
    </row>
    <row r="13" spans="1:15" x14ac:dyDescent="0.25">
      <c r="A13" t="s">
        <v>20</v>
      </c>
      <c r="B13">
        <v>2673</v>
      </c>
      <c r="C13" s="19">
        <f>(B13-$J$2)/$J$7</f>
        <v>1.4387852373784322</v>
      </c>
      <c r="E13" t="s">
        <v>14</v>
      </c>
      <c r="F13">
        <v>15</v>
      </c>
      <c r="G13" s="19">
        <f>(F13-$J$2)/$J$7</f>
        <v>-0.66033634741057301</v>
      </c>
      <c r="O13" s="23" t="s">
        <v>2108</v>
      </c>
    </row>
    <row r="14" spans="1:15" x14ac:dyDescent="0.25">
      <c r="A14" t="s">
        <v>20</v>
      </c>
      <c r="B14">
        <v>163</v>
      </c>
      <c r="C14" s="19">
        <f>(B14-$J$2)/$J$7</f>
        <v>-0.54345523584218591</v>
      </c>
      <c r="E14" t="s">
        <v>14</v>
      </c>
      <c r="F14">
        <v>2307</v>
      </c>
      <c r="G14" s="19">
        <f>(F14-$J$2)/$J$7</f>
        <v>1.1497414074187724</v>
      </c>
      <c r="O14" s="22" t="s">
        <v>2109</v>
      </c>
    </row>
    <row r="15" spans="1:15" x14ac:dyDescent="0.25">
      <c r="A15" t="s">
        <v>20</v>
      </c>
      <c r="B15">
        <v>2220</v>
      </c>
      <c r="C15" s="19">
        <f>(B15-$J$2)/$J$7</f>
        <v>1.0810342675103286</v>
      </c>
      <c r="E15" t="s">
        <v>14</v>
      </c>
      <c r="F15">
        <v>88</v>
      </c>
      <c r="G15" s="19">
        <f>(F15-$J$2)/$J$7</f>
        <v>-0.60268552886670645</v>
      </c>
    </row>
    <row r="16" spans="1:15" x14ac:dyDescent="0.25">
      <c r="A16" t="s">
        <v>20</v>
      </c>
      <c r="B16">
        <v>1606</v>
      </c>
      <c r="C16" s="19">
        <f>(B16-$J$2)/$J$7</f>
        <v>0.5961356019495877</v>
      </c>
      <c r="E16" t="s">
        <v>14</v>
      </c>
      <c r="F16">
        <v>48</v>
      </c>
      <c r="G16" s="19">
        <f>(F16-$J$2)/$J$7</f>
        <v>-0.63427501847978396</v>
      </c>
    </row>
    <row r="17" spans="1:7" x14ac:dyDescent="0.25">
      <c r="A17" t="s">
        <v>20</v>
      </c>
      <c r="B17">
        <v>129</v>
      </c>
      <c r="C17" s="19">
        <f>(B17-$J$2)/$J$7</f>
        <v>-0.5703063020133019</v>
      </c>
      <c r="E17" t="s">
        <v>14</v>
      </c>
      <c r="F17">
        <v>1</v>
      </c>
      <c r="G17" s="19">
        <f>(F17-$J$2)/$J$7</f>
        <v>-0.67139266877515014</v>
      </c>
    </row>
    <row r="18" spans="1:7" x14ac:dyDescent="0.25">
      <c r="A18" t="s">
        <v>20</v>
      </c>
      <c r="B18">
        <v>226</v>
      </c>
      <c r="C18" s="19">
        <f>(B18-$J$2)/$J$7</f>
        <v>-0.49370178970158879</v>
      </c>
      <c r="E18" t="s">
        <v>14</v>
      </c>
      <c r="F18">
        <v>1467</v>
      </c>
      <c r="G18" s="19">
        <f>(F18-$J$2)/$J$7</f>
        <v>0.48636212554414315</v>
      </c>
    </row>
    <row r="19" spans="1:7" x14ac:dyDescent="0.25">
      <c r="A19" t="s">
        <v>20</v>
      </c>
      <c r="B19">
        <v>5419</v>
      </c>
      <c r="C19" s="19">
        <f>(B19-$J$2)/$J$7</f>
        <v>3.6074036993162077</v>
      </c>
      <c r="E19" t="s">
        <v>14</v>
      </c>
      <c r="F19">
        <v>75</v>
      </c>
      <c r="G19" s="19">
        <f>(F19-$J$2)/$J$7</f>
        <v>-0.61295211299095664</v>
      </c>
    </row>
    <row r="20" spans="1:7" x14ac:dyDescent="0.25">
      <c r="A20" t="s">
        <v>20</v>
      </c>
      <c r="B20">
        <v>165</v>
      </c>
      <c r="C20" s="19">
        <f>(B20-$J$2)/$J$7</f>
        <v>-0.54187576136153204</v>
      </c>
      <c r="E20" t="s">
        <v>14</v>
      </c>
      <c r="F20">
        <v>120</v>
      </c>
      <c r="G20" s="19">
        <f>(F20-$J$2)/$J$7</f>
        <v>-0.57741393717624434</v>
      </c>
    </row>
    <row r="21" spans="1:7" x14ac:dyDescent="0.25">
      <c r="A21" t="s">
        <v>20</v>
      </c>
      <c r="B21">
        <v>1965</v>
      </c>
      <c r="C21" s="19">
        <f>(B21-$J$2)/$J$7</f>
        <v>0.87965127122695896</v>
      </c>
      <c r="E21" t="s">
        <v>14</v>
      </c>
      <c r="F21">
        <v>2253</v>
      </c>
      <c r="G21" s="19">
        <f>(F21-$J$2)/$J$7</f>
        <v>1.1070955964411175</v>
      </c>
    </row>
    <row r="22" spans="1:7" x14ac:dyDescent="0.25">
      <c r="A22" t="s">
        <v>20</v>
      </c>
      <c r="B22">
        <v>16</v>
      </c>
      <c r="C22" s="19">
        <f>(B22-$J$2)/$J$7</f>
        <v>-0.65954661017024607</v>
      </c>
      <c r="E22" t="s">
        <v>14</v>
      </c>
      <c r="F22">
        <v>5</v>
      </c>
      <c r="G22" s="19">
        <f>(F22-$J$2)/$J$7</f>
        <v>-0.66823371981384239</v>
      </c>
    </row>
    <row r="23" spans="1:7" x14ac:dyDescent="0.25">
      <c r="A23" t="s">
        <v>20</v>
      </c>
      <c r="B23">
        <v>107</v>
      </c>
      <c r="C23" s="19">
        <f>(B23-$J$2)/$J$7</f>
        <v>-0.58768052130049453</v>
      </c>
      <c r="E23" t="s">
        <v>14</v>
      </c>
      <c r="F23">
        <v>38</v>
      </c>
      <c r="G23" s="19">
        <f>(F23-$J$2)/$J$7</f>
        <v>-0.64217239088305345</v>
      </c>
    </row>
    <row r="24" spans="1:7" x14ac:dyDescent="0.25">
      <c r="A24" t="s">
        <v>20</v>
      </c>
      <c r="B24">
        <v>134</v>
      </c>
      <c r="C24" s="19">
        <f>(B24-$J$2)/$J$7</f>
        <v>-0.56635761581166721</v>
      </c>
      <c r="E24" t="s">
        <v>14</v>
      </c>
      <c r="F24">
        <v>12</v>
      </c>
      <c r="G24" s="19">
        <f>(F24-$J$2)/$J$7</f>
        <v>-0.66270555913155382</v>
      </c>
    </row>
    <row r="25" spans="1:7" x14ac:dyDescent="0.25">
      <c r="A25" t="s">
        <v>20</v>
      </c>
      <c r="B25">
        <v>198</v>
      </c>
      <c r="C25" s="19">
        <f>(B25-$J$2)/$J$7</f>
        <v>-0.5158144324307431</v>
      </c>
      <c r="E25" t="s">
        <v>14</v>
      </c>
      <c r="F25">
        <v>1684</v>
      </c>
      <c r="G25" s="19">
        <f>(F25-$J$2)/$J$7</f>
        <v>0.65773510669508894</v>
      </c>
    </row>
    <row r="26" spans="1:7" x14ac:dyDescent="0.25">
      <c r="A26" t="s">
        <v>20</v>
      </c>
      <c r="B26">
        <v>111</v>
      </c>
      <c r="C26" s="19">
        <f>(B26-$J$2)/$J$7</f>
        <v>-0.58452157233918678</v>
      </c>
      <c r="E26" t="s">
        <v>14</v>
      </c>
      <c r="F26">
        <v>56</v>
      </c>
      <c r="G26" s="19">
        <f>(F26-$J$2)/$J$7</f>
        <v>-0.62795712055716846</v>
      </c>
    </row>
    <row r="27" spans="1:7" x14ac:dyDescent="0.25">
      <c r="A27" t="s">
        <v>20</v>
      </c>
      <c r="B27">
        <v>222</v>
      </c>
      <c r="C27" s="19">
        <f>(B27-$J$2)/$J$7</f>
        <v>-0.49686073866289654</v>
      </c>
      <c r="E27" t="s">
        <v>14</v>
      </c>
      <c r="F27">
        <v>838</v>
      </c>
      <c r="G27" s="19">
        <f>(F27-$J$2)/$J$7</f>
        <v>-1.0382598621501808E-2</v>
      </c>
    </row>
    <row r="28" spans="1:7" x14ac:dyDescent="0.25">
      <c r="A28" t="s">
        <v>20</v>
      </c>
      <c r="B28">
        <v>6212</v>
      </c>
      <c r="C28" s="19">
        <f>(B28-$J$2)/$J$7</f>
        <v>4.2336653308954704</v>
      </c>
      <c r="E28" t="s">
        <v>14</v>
      </c>
      <c r="F28">
        <v>1000</v>
      </c>
      <c r="G28" s="19">
        <f>(F28-$J$2)/$J$7</f>
        <v>0.11755483431146239</v>
      </c>
    </row>
    <row r="29" spans="1:7" x14ac:dyDescent="0.25">
      <c r="A29" t="s">
        <v>20</v>
      </c>
      <c r="B29">
        <v>98</v>
      </c>
      <c r="C29" s="19">
        <f>(B29-$J$2)/$J$7</f>
        <v>-0.59478815646343708</v>
      </c>
      <c r="E29" t="s">
        <v>14</v>
      </c>
      <c r="F29">
        <v>1482</v>
      </c>
      <c r="G29" s="19">
        <f>(F29-$J$2)/$J$7</f>
        <v>0.49820818414904722</v>
      </c>
    </row>
    <row r="30" spans="1:7" x14ac:dyDescent="0.25">
      <c r="A30" t="s">
        <v>20</v>
      </c>
      <c r="B30">
        <v>92</v>
      </c>
      <c r="C30" s="19">
        <f>(B30-$J$2)/$J$7</f>
        <v>-0.5995265799053987</v>
      </c>
      <c r="E30" t="s">
        <v>14</v>
      </c>
      <c r="F30">
        <v>106</v>
      </c>
      <c r="G30" s="19">
        <f>(F30-$J$2)/$J$7</f>
        <v>-0.58847025854082147</v>
      </c>
    </row>
    <row r="31" spans="1:7" x14ac:dyDescent="0.25">
      <c r="A31" t="s">
        <v>20</v>
      </c>
      <c r="B31">
        <v>149</v>
      </c>
      <c r="C31" s="19">
        <f>(B31-$J$2)/$J$7</f>
        <v>-0.55451155720676315</v>
      </c>
      <c r="E31" t="s">
        <v>14</v>
      </c>
      <c r="F31">
        <v>679</v>
      </c>
      <c r="G31" s="19">
        <f>(F31-$J$2)/$J$7</f>
        <v>-0.1359508198334852</v>
      </c>
    </row>
    <row r="32" spans="1:7" x14ac:dyDescent="0.25">
      <c r="A32" t="s">
        <v>20</v>
      </c>
      <c r="B32">
        <v>2431</v>
      </c>
      <c r="C32" s="19">
        <f>(B32-$J$2)/$J$7</f>
        <v>1.2476688252193129</v>
      </c>
      <c r="E32" t="s">
        <v>14</v>
      </c>
      <c r="F32">
        <v>1220</v>
      </c>
      <c r="G32" s="19">
        <f>(F32-$J$2)/$J$7</f>
        <v>0.29129702718338907</v>
      </c>
    </row>
    <row r="33" spans="1:7" x14ac:dyDescent="0.25">
      <c r="A33" t="s">
        <v>20</v>
      </c>
      <c r="B33">
        <v>303</v>
      </c>
      <c r="C33" s="19">
        <f>(B33-$J$2)/$J$7</f>
        <v>-0.43289202219641443</v>
      </c>
      <c r="E33" t="s">
        <v>14</v>
      </c>
      <c r="F33">
        <v>1</v>
      </c>
      <c r="G33" s="19">
        <f>(F33-$J$2)/$J$7</f>
        <v>-0.67139266877515014</v>
      </c>
    </row>
    <row r="34" spans="1:7" x14ac:dyDescent="0.25">
      <c r="A34" t="s">
        <v>20</v>
      </c>
      <c r="B34">
        <v>209</v>
      </c>
      <c r="C34" s="19">
        <f>(B34-$J$2)/$J$7</f>
        <v>-0.50712732278714678</v>
      </c>
      <c r="E34" t="s">
        <v>14</v>
      </c>
      <c r="F34">
        <v>37</v>
      </c>
      <c r="G34" s="19">
        <f>(F34-$J$2)/$J$7</f>
        <v>-0.64296212812338038</v>
      </c>
    </row>
    <row r="35" spans="1:7" x14ac:dyDescent="0.25">
      <c r="A35" t="s">
        <v>20</v>
      </c>
      <c r="B35">
        <v>131</v>
      </c>
      <c r="C35" s="19">
        <f>(B35-$J$2)/$J$7</f>
        <v>-0.56872682753264803</v>
      </c>
      <c r="E35" t="s">
        <v>14</v>
      </c>
      <c r="F35">
        <v>60</v>
      </c>
      <c r="G35" s="19">
        <f>(F35-$J$2)/$J$7</f>
        <v>-0.62479817159586071</v>
      </c>
    </row>
    <row r="36" spans="1:7" x14ac:dyDescent="0.25">
      <c r="A36" t="s">
        <v>20</v>
      </c>
      <c r="B36">
        <v>164</v>
      </c>
      <c r="C36" s="19">
        <f>(B36-$J$2)/$J$7</f>
        <v>-0.54266549860185898</v>
      </c>
      <c r="E36" t="s">
        <v>14</v>
      </c>
      <c r="F36">
        <v>296</v>
      </c>
      <c r="G36" s="19">
        <f>(F36-$J$2)/$J$7</f>
        <v>-0.43842018287870299</v>
      </c>
    </row>
    <row r="37" spans="1:7" x14ac:dyDescent="0.25">
      <c r="A37" t="s">
        <v>20</v>
      </c>
      <c r="B37">
        <v>201</v>
      </c>
      <c r="C37" s="19">
        <f>(B37-$J$2)/$J$7</f>
        <v>-0.51344522070976228</v>
      </c>
      <c r="E37" t="s">
        <v>14</v>
      </c>
      <c r="F37">
        <v>3304</v>
      </c>
      <c r="G37" s="19">
        <f>(F37-$J$2)/$J$7</f>
        <v>1.9371094360247307</v>
      </c>
    </row>
    <row r="38" spans="1:7" x14ac:dyDescent="0.25">
      <c r="A38" t="s">
        <v>20</v>
      </c>
      <c r="B38">
        <v>211</v>
      </c>
      <c r="C38" s="19">
        <f>(B38-$J$2)/$J$7</f>
        <v>-0.50554784830649291</v>
      </c>
      <c r="E38" t="s">
        <v>14</v>
      </c>
      <c r="F38">
        <v>73</v>
      </c>
      <c r="G38" s="19">
        <f>(F38-$J$2)/$J$7</f>
        <v>-0.61453158747161052</v>
      </c>
    </row>
    <row r="39" spans="1:7" x14ac:dyDescent="0.25">
      <c r="A39" t="s">
        <v>20</v>
      </c>
      <c r="B39">
        <v>128</v>
      </c>
      <c r="C39" s="19">
        <f>(B39-$J$2)/$J$7</f>
        <v>-0.57109603925362884</v>
      </c>
      <c r="E39" t="s">
        <v>14</v>
      </c>
      <c r="F39">
        <v>3387</v>
      </c>
      <c r="G39" s="19">
        <f>(F39-$J$2)/$J$7</f>
        <v>2.0026576269718666</v>
      </c>
    </row>
    <row r="40" spans="1:7" x14ac:dyDescent="0.25">
      <c r="A40" t="s">
        <v>20</v>
      </c>
      <c r="B40">
        <v>1600</v>
      </c>
      <c r="C40" s="19">
        <f>(B40-$J$2)/$J$7</f>
        <v>0.59139717850762608</v>
      </c>
      <c r="E40" t="s">
        <v>14</v>
      </c>
      <c r="F40">
        <v>662</v>
      </c>
      <c r="G40" s="19">
        <f>(F40-$J$2)/$J$7</f>
        <v>-0.14937635291904316</v>
      </c>
    </row>
    <row r="41" spans="1:7" x14ac:dyDescent="0.25">
      <c r="A41" t="s">
        <v>20</v>
      </c>
      <c r="B41">
        <v>249</v>
      </c>
      <c r="C41" s="19">
        <f>(B41-$J$2)/$J$7</f>
        <v>-0.47553783317406917</v>
      </c>
      <c r="E41" t="s">
        <v>14</v>
      </c>
      <c r="F41">
        <v>774</v>
      </c>
      <c r="G41" s="19">
        <f>(F41-$J$2)/$J$7</f>
        <v>-6.0925782002425932E-2</v>
      </c>
    </row>
    <row r="42" spans="1:7" x14ac:dyDescent="0.25">
      <c r="A42" t="s">
        <v>20</v>
      </c>
      <c r="B42">
        <v>236</v>
      </c>
      <c r="C42" s="19">
        <f>(B42-$J$2)/$J$7</f>
        <v>-0.48580441729831936</v>
      </c>
      <c r="E42" t="s">
        <v>14</v>
      </c>
      <c r="F42">
        <v>672</v>
      </c>
      <c r="G42" s="19">
        <f>(F42-$J$2)/$J$7</f>
        <v>-0.14147898051577376</v>
      </c>
    </row>
    <row r="43" spans="1:7" x14ac:dyDescent="0.25">
      <c r="A43" t="s">
        <v>20</v>
      </c>
      <c r="B43">
        <v>4065</v>
      </c>
      <c r="C43" s="19">
        <f>(B43-$J$2)/$J$7</f>
        <v>2.5380994759135316</v>
      </c>
      <c r="E43" t="s">
        <v>14</v>
      </c>
      <c r="F43">
        <v>940</v>
      </c>
      <c r="G43" s="19">
        <f>(F43-$J$2)/$J$7</f>
        <v>7.0170599891846014E-2</v>
      </c>
    </row>
    <row r="44" spans="1:7" x14ac:dyDescent="0.25">
      <c r="A44" t="s">
        <v>20</v>
      </c>
      <c r="B44">
        <v>246</v>
      </c>
      <c r="C44" s="19">
        <f>(B44-$J$2)/$J$7</f>
        <v>-0.47790704489504998</v>
      </c>
      <c r="E44" t="s">
        <v>14</v>
      </c>
      <c r="F44">
        <v>117</v>
      </c>
      <c r="G44" s="19">
        <f>(F44-$J$2)/$J$7</f>
        <v>-0.57978314889722515</v>
      </c>
    </row>
    <row r="45" spans="1:7" x14ac:dyDescent="0.25">
      <c r="A45" t="s">
        <v>20</v>
      </c>
      <c r="B45">
        <v>2475</v>
      </c>
      <c r="C45" s="19">
        <f>(B45-$J$2)/$J$7</f>
        <v>1.2824172637936981</v>
      </c>
      <c r="E45" t="s">
        <v>14</v>
      </c>
      <c r="F45">
        <v>115</v>
      </c>
      <c r="G45" s="19">
        <f>(F45-$J$2)/$J$7</f>
        <v>-0.58136262337787903</v>
      </c>
    </row>
    <row r="46" spans="1:7" x14ac:dyDescent="0.25">
      <c r="A46" t="s">
        <v>20</v>
      </c>
      <c r="B46">
        <v>76</v>
      </c>
      <c r="C46" s="19">
        <f>(B46-$J$2)/$J$7</f>
        <v>-0.61216237575062971</v>
      </c>
      <c r="E46" t="s">
        <v>14</v>
      </c>
      <c r="F46">
        <v>326</v>
      </c>
      <c r="G46" s="19">
        <f>(F46-$J$2)/$J$7</f>
        <v>-0.41472806566889481</v>
      </c>
    </row>
    <row r="47" spans="1:7" x14ac:dyDescent="0.25">
      <c r="A47" t="s">
        <v>20</v>
      </c>
      <c r="B47">
        <v>54</v>
      </c>
      <c r="C47" s="19">
        <f>(B47-$J$2)/$J$7</f>
        <v>-0.62953659503782233</v>
      </c>
      <c r="E47" t="s">
        <v>14</v>
      </c>
      <c r="F47">
        <v>1</v>
      </c>
      <c r="G47" s="19">
        <f>(F47-$J$2)/$J$7</f>
        <v>-0.67139266877515014</v>
      </c>
    </row>
    <row r="48" spans="1:7" x14ac:dyDescent="0.25">
      <c r="A48" t="s">
        <v>20</v>
      </c>
      <c r="B48">
        <v>88</v>
      </c>
      <c r="C48" s="19">
        <f>(B48-$J$2)/$J$7</f>
        <v>-0.60268552886670645</v>
      </c>
      <c r="E48" t="s">
        <v>14</v>
      </c>
      <c r="F48">
        <v>1467</v>
      </c>
      <c r="G48" s="19">
        <f>(F48-$J$2)/$J$7</f>
        <v>0.48636212554414315</v>
      </c>
    </row>
    <row r="49" spans="1:7" x14ac:dyDescent="0.25">
      <c r="A49" t="s">
        <v>20</v>
      </c>
      <c r="B49">
        <v>85</v>
      </c>
      <c r="C49" s="19">
        <f>(B49-$J$2)/$J$7</f>
        <v>-0.60505474058768727</v>
      </c>
      <c r="E49" t="s">
        <v>14</v>
      </c>
      <c r="F49">
        <v>5681</v>
      </c>
      <c r="G49" s="19">
        <f>(F49-$J$2)/$J$7</f>
        <v>3.8143148562818658</v>
      </c>
    </row>
    <row r="50" spans="1:7" x14ac:dyDescent="0.25">
      <c r="A50" t="s">
        <v>20</v>
      </c>
      <c r="B50">
        <v>170</v>
      </c>
      <c r="C50" s="19">
        <f>(B50-$J$2)/$J$7</f>
        <v>-0.53792707515989735</v>
      </c>
      <c r="E50" t="s">
        <v>14</v>
      </c>
      <c r="F50">
        <v>1059</v>
      </c>
      <c r="G50" s="19">
        <f>(F50-$J$2)/$J$7</f>
        <v>0.16414933149075181</v>
      </c>
    </row>
    <row r="51" spans="1:7" x14ac:dyDescent="0.25">
      <c r="A51" t="s">
        <v>20</v>
      </c>
      <c r="B51">
        <v>330</v>
      </c>
      <c r="C51" s="19">
        <f>(B51-$J$2)/$J$7</f>
        <v>-0.41156911670758706</v>
      </c>
      <c r="E51" t="s">
        <v>14</v>
      </c>
      <c r="F51">
        <v>1194</v>
      </c>
      <c r="G51" s="19">
        <f>(F51-$J$2)/$J$7</f>
        <v>0.27076385893488863</v>
      </c>
    </row>
    <row r="52" spans="1:7" x14ac:dyDescent="0.25">
      <c r="A52" t="s">
        <v>20</v>
      </c>
      <c r="B52">
        <v>127</v>
      </c>
      <c r="C52" s="19">
        <f>(B52-$J$2)/$J$7</f>
        <v>-0.57188577649395578</v>
      </c>
      <c r="E52" t="s">
        <v>14</v>
      </c>
      <c r="F52">
        <v>30</v>
      </c>
      <c r="G52" s="19">
        <f>(F52-$J$2)/$J$7</f>
        <v>-0.64849028880566895</v>
      </c>
    </row>
    <row r="53" spans="1:7" x14ac:dyDescent="0.25">
      <c r="A53" t="s">
        <v>20</v>
      </c>
      <c r="B53">
        <v>411</v>
      </c>
      <c r="C53" s="19">
        <f>(B53-$J$2)/$J$7</f>
        <v>-0.34760040024110495</v>
      </c>
      <c r="E53" t="s">
        <v>14</v>
      </c>
      <c r="F53">
        <v>75</v>
      </c>
      <c r="G53" s="19">
        <f>(F53-$J$2)/$J$7</f>
        <v>-0.61295211299095664</v>
      </c>
    </row>
    <row r="54" spans="1:7" x14ac:dyDescent="0.25">
      <c r="A54" t="s">
        <v>20</v>
      </c>
      <c r="B54">
        <v>180</v>
      </c>
      <c r="C54" s="19">
        <f>(B54-$J$2)/$J$7</f>
        <v>-0.53002970275662797</v>
      </c>
      <c r="E54" t="s">
        <v>14</v>
      </c>
      <c r="F54">
        <v>955</v>
      </c>
      <c r="G54" s="19">
        <f>(F54-$J$2)/$J$7</f>
        <v>8.2016658496750106E-2</v>
      </c>
    </row>
    <row r="55" spans="1:7" x14ac:dyDescent="0.25">
      <c r="A55" t="s">
        <v>20</v>
      </c>
      <c r="B55">
        <v>374</v>
      </c>
      <c r="C55" s="19">
        <f>(B55-$J$2)/$J$7</f>
        <v>-0.37682067813320175</v>
      </c>
      <c r="E55" t="s">
        <v>14</v>
      </c>
      <c r="F55">
        <v>67</v>
      </c>
      <c r="G55" s="19">
        <f>(F55-$J$2)/$J$7</f>
        <v>-0.61927001091357214</v>
      </c>
    </row>
    <row r="56" spans="1:7" x14ac:dyDescent="0.25">
      <c r="A56" t="s">
        <v>20</v>
      </c>
      <c r="B56">
        <v>71</v>
      </c>
      <c r="C56" s="19">
        <f>(B56-$J$2)/$J$7</f>
        <v>-0.61611106195226439</v>
      </c>
      <c r="E56" t="s">
        <v>14</v>
      </c>
      <c r="F56">
        <v>5</v>
      </c>
      <c r="G56" s="19">
        <f>(F56-$J$2)/$J$7</f>
        <v>-0.66823371981384239</v>
      </c>
    </row>
    <row r="57" spans="1:7" x14ac:dyDescent="0.25">
      <c r="A57" t="s">
        <v>20</v>
      </c>
      <c r="B57">
        <v>203</v>
      </c>
      <c r="C57" s="19">
        <f>(B57-$J$2)/$J$7</f>
        <v>-0.51186574622910841</v>
      </c>
      <c r="E57" t="s">
        <v>14</v>
      </c>
      <c r="F57">
        <v>26</v>
      </c>
      <c r="G57" s="19">
        <f>(F57-$J$2)/$J$7</f>
        <v>-0.6516492377669767</v>
      </c>
    </row>
    <row r="58" spans="1:7" x14ac:dyDescent="0.25">
      <c r="A58" t="s">
        <v>20</v>
      </c>
      <c r="B58">
        <v>113</v>
      </c>
      <c r="C58" s="19">
        <f>(B58-$J$2)/$J$7</f>
        <v>-0.5829420978585329</v>
      </c>
      <c r="E58" t="s">
        <v>14</v>
      </c>
      <c r="F58">
        <v>1130</v>
      </c>
      <c r="G58" s="19">
        <f>(F58-$J$2)/$J$7</f>
        <v>0.22022067555396452</v>
      </c>
    </row>
    <row r="59" spans="1:7" x14ac:dyDescent="0.25">
      <c r="A59" t="s">
        <v>20</v>
      </c>
      <c r="B59">
        <v>96</v>
      </c>
      <c r="C59" s="19">
        <f>(B59-$J$2)/$J$7</f>
        <v>-0.59636763094409095</v>
      </c>
      <c r="E59" t="s">
        <v>14</v>
      </c>
      <c r="F59">
        <v>782</v>
      </c>
      <c r="G59" s="19">
        <f>(F59-$J$2)/$J$7</f>
        <v>-5.4607884079810418E-2</v>
      </c>
    </row>
    <row r="60" spans="1:7" x14ac:dyDescent="0.25">
      <c r="A60" t="s">
        <v>20</v>
      </c>
      <c r="B60">
        <v>498</v>
      </c>
      <c r="C60" s="19">
        <f>(B60-$J$2)/$J$7</f>
        <v>-0.27889326033266121</v>
      </c>
      <c r="E60" t="s">
        <v>14</v>
      </c>
      <c r="F60">
        <v>210</v>
      </c>
      <c r="G60" s="19">
        <f>(F60-$J$2)/$J$7</f>
        <v>-0.50633758554681985</v>
      </c>
    </row>
    <row r="61" spans="1:7" x14ac:dyDescent="0.25">
      <c r="A61" t="s">
        <v>20</v>
      </c>
      <c r="B61">
        <v>180</v>
      </c>
      <c r="C61" s="19">
        <f>(B61-$J$2)/$J$7</f>
        <v>-0.53002970275662797</v>
      </c>
      <c r="E61" t="s">
        <v>14</v>
      </c>
      <c r="F61">
        <v>136</v>
      </c>
      <c r="G61" s="19">
        <f>(F61-$J$2)/$J$7</f>
        <v>-0.56477814133101334</v>
      </c>
    </row>
    <row r="62" spans="1:7" x14ac:dyDescent="0.25">
      <c r="A62" t="s">
        <v>20</v>
      </c>
      <c r="B62">
        <v>27</v>
      </c>
      <c r="C62" s="19">
        <f>(B62-$J$2)/$J$7</f>
        <v>-0.65085950052664976</v>
      </c>
      <c r="E62" t="s">
        <v>14</v>
      </c>
      <c r="F62">
        <v>86</v>
      </c>
      <c r="G62" s="19">
        <f>(F62-$J$2)/$J$7</f>
        <v>-0.60426500334736033</v>
      </c>
    </row>
    <row r="63" spans="1:7" x14ac:dyDescent="0.25">
      <c r="A63" t="s">
        <v>20</v>
      </c>
      <c r="B63">
        <v>2331</v>
      </c>
      <c r="C63" s="19">
        <f>(B63-$J$2)/$J$7</f>
        <v>1.1686951011866189</v>
      </c>
      <c r="E63" t="s">
        <v>14</v>
      </c>
      <c r="F63">
        <v>19</v>
      </c>
      <c r="G63" s="19">
        <f>(F63-$J$2)/$J$7</f>
        <v>-0.65717739844926526</v>
      </c>
    </row>
    <row r="64" spans="1:7" x14ac:dyDescent="0.25">
      <c r="A64" t="s">
        <v>20</v>
      </c>
      <c r="B64">
        <v>113</v>
      </c>
      <c r="C64" s="19">
        <f>(B64-$J$2)/$J$7</f>
        <v>-0.5829420978585329</v>
      </c>
      <c r="E64" t="s">
        <v>14</v>
      </c>
      <c r="F64">
        <v>886</v>
      </c>
      <c r="G64" s="19">
        <f>(F64-$J$2)/$J$7</f>
        <v>2.7524788914191287E-2</v>
      </c>
    </row>
    <row r="65" spans="1:7" x14ac:dyDescent="0.25">
      <c r="A65" t="s">
        <v>20</v>
      </c>
      <c r="B65">
        <v>164</v>
      </c>
      <c r="C65" s="19">
        <f>(B65-$J$2)/$J$7</f>
        <v>-0.54266549860185898</v>
      </c>
      <c r="E65" t="s">
        <v>14</v>
      </c>
      <c r="F65">
        <v>35</v>
      </c>
      <c r="G65" s="19">
        <f>(F65-$J$2)/$J$7</f>
        <v>-0.64454160260403426</v>
      </c>
    </row>
    <row r="66" spans="1:7" x14ac:dyDescent="0.25">
      <c r="A66" t="s">
        <v>20</v>
      </c>
      <c r="B66">
        <v>164</v>
      </c>
      <c r="C66" s="19">
        <f>(B66-$J$2)/$J$7</f>
        <v>-0.54266549860185898</v>
      </c>
      <c r="E66" t="s">
        <v>14</v>
      </c>
      <c r="F66">
        <v>24</v>
      </c>
      <c r="G66" s="19">
        <f>(F66-$J$2)/$J$7</f>
        <v>-0.65322871224763057</v>
      </c>
    </row>
    <row r="67" spans="1:7" x14ac:dyDescent="0.25">
      <c r="A67" t="s">
        <v>20</v>
      </c>
      <c r="B67">
        <v>336</v>
      </c>
      <c r="C67" s="19">
        <f>(B67-$J$2)/$J$7</f>
        <v>-0.40683069326562543</v>
      </c>
      <c r="E67" t="s">
        <v>14</v>
      </c>
      <c r="F67">
        <v>86</v>
      </c>
      <c r="G67" s="19">
        <f>(F67-$J$2)/$J$7</f>
        <v>-0.60426500334736033</v>
      </c>
    </row>
    <row r="68" spans="1:7" x14ac:dyDescent="0.25">
      <c r="A68" t="s">
        <v>20</v>
      </c>
      <c r="B68">
        <v>1917</v>
      </c>
      <c r="C68" s="19">
        <f>(B68-$J$2)/$J$7</f>
        <v>0.84174388369126585</v>
      </c>
      <c r="E68" t="s">
        <v>14</v>
      </c>
      <c r="F68">
        <v>243</v>
      </c>
      <c r="G68" s="19">
        <f>(F68-$J$2)/$J$7</f>
        <v>-0.48027625661603079</v>
      </c>
    </row>
    <row r="69" spans="1:7" x14ac:dyDescent="0.25">
      <c r="A69" t="s">
        <v>20</v>
      </c>
      <c r="B69">
        <v>95</v>
      </c>
      <c r="C69" s="19">
        <f>(B69-$J$2)/$J$7</f>
        <v>-0.59715736818441789</v>
      </c>
      <c r="E69" t="s">
        <v>14</v>
      </c>
      <c r="F69">
        <v>65</v>
      </c>
      <c r="G69" s="19">
        <f>(F69-$J$2)/$J$7</f>
        <v>-0.62084948539422602</v>
      </c>
    </row>
    <row r="70" spans="1:7" x14ac:dyDescent="0.25">
      <c r="A70" t="s">
        <v>20</v>
      </c>
      <c r="B70">
        <v>147</v>
      </c>
      <c r="C70" s="19">
        <f>(B70-$J$2)/$J$7</f>
        <v>-0.55609103168741703</v>
      </c>
      <c r="E70" t="s">
        <v>14</v>
      </c>
      <c r="F70">
        <v>100</v>
      </c>
      <c r="G70" s="19">
        <f>(F70-$J$2)/$J$7</f>
        <v>-0.59320868198278309</v>
      </c>
    </row>
    <row r="71" spans="1:7" x14ac:dyDescent="0.25">
      <c r="A71" t="s">
        <v>20</v>
      </c>
      <c r="B71">
        <v>86</v>
      </c>
      <c r="C71" s="19">
        <f>(B71-$J$2)/$J$7</f>
        <v>-0.60426500334736033</v>
      </c>
      <c r="E71" t="s">
        <v>14</v>
      </c>
      <c r="F71">
        <v>168</v>
      </c>
      <c r="G71" s="19">
        <f>(F71-$J$2)/$J$7</f>
        <v>-0.53950654964055123</v>
      </c>
    </row>
    <row r="72" spans="1:7" x14ac:dyDescent="0.25">
      <c r="A72" t="s">
        <v>20</v>
      </c>
      <c r="B72">
        <v>83</v>
      </c>
      <c r="C72" s="19">
        <f>(B72-$J$2)/$J$7</f>
        <v>-0.60663421506834114</v>
      </c>
      <c r="E72" t="s">
        <v>14</v>
      </c>
      <c r="F72">
        <v>13</v>
      </c>
      <c r="G72" s="19">
        <f>(F72-$J$2)/$J$7</f>
        <v>-0.66191582189122689</v>
      </c>
    </row>
    <row r="73" spans="1:7" x14ac:dyDescent="0.25">
      <c r="A73" t="s">
        <v>20</v>
      </c>
      <c r="B73">
        <v>676</v>
      </c>
      <c r="C73" s="19">
        <f>(B73-$J$2)/$J$7</f>
        <v>-0.13832003155446601</v>
      </c>
      <c r="E73" t="s">
        <v>14</v>
      </c>
      <c r="F73">
        <v>1</v>
      </c>
      <c r="G73" s="19">
        <f>(F73-$J$2)/$J$7</f>
        <v>-0.67139266877515014</v>
      </c>
    </row>
    <row r="74" spans="1:7" x14ac:dyDescent="0.25">
      <c r="A74" t="s">
        <v>20</v>
      </c>
      <c r="B74">
        <v>361</v>
      </c>
      <c r="C74" s="19">
        <f>(B74-$J$2)/$J$7</f>
        <v>-0.38708726225745194</v>
      </c>
      <c r="E74" t="s">
        <v>14</v>
      </c>
      <c r="F74">
        <v>40</v>
      </c>
      <c r="G74" s="19">
        <f>(F74-$J$2)/$J$7</f>
        <v>-0.64059291640239957</v>
      </c>
    </row>
    <row r="75" spans="1:7" x14ac:dyDescent="0.25">
      <c r="A75" t="s">
        <v>20</v>
      </c>
      <c r="B75">
        <v>131</v>
      </c>
      <c r="C75" s="19">
        <f>(B75-$J$2)/$J$7</f>
        <v>-0.56872682753264803</v>
      </c>
      <c r="E75" t="s">
        <v>14</v>
      </c>
      <c r="F75">
        <v>226</v>
      </c>
      <c r="G75" s="19">
        <f>(F75-$J$2)/$J$7</f>
        <v>-0.49370178970158879</v>
      </c>
    </row>
    <row r="76" spans="1:7" x14ac:dyDescent="0.25">
      <c r="A76" t="s">
        <v>20</v>
      </c>
      <c r="B76">
        <v>126</v>
      </c>
      <c r="C76" s="19">
        <f>(B76-$J$2)/$J$7</f>
        <v>-0.57267551373428272</v>
      </c>
      <c r="E76" t="s">
        <v>14</v>
      </c>
      <c r="F76">
        <v>1625</v>
      </c>
      <c r="G76" s="19">
        <f>(F76-$J$2)/$J$7</f>
        <v>0.61114060951579952</v>
      </c>
    </row>
    <row r="77" spans="1:7" x14ac:dyDescent="0.25">
      <c r="A77" t="s">
        <v>20</v>
      </c>
      <c r="B77">
        <v>275</v>
      </c>
      <c r="C77" s="19">
        <f>(B77-$J$2)/$J$7</f>
        <v>-0.45500466492556874</v>
      </c>
      <c r="E77" t="s">
        <v>14</v>
      </c>
      <c r="F77">
        <v>143</v>
      </c>
      <c r="G77" s="19">
        <f>(F77-$J$2)/$J$7</f>
        <v>-0.55924998064872478</v>
      </c>
    </row>
    <row r="78" spans="1:7" x14ac:dyDescent="0.25">
      <c r="A78" t="s">
        <v>20</v>
      </c>
      <c r="B78">
        <v>67</v>
      </c>
      <c r="C78" s="19">
        <f>(B78-$J$2)/$J$7</f>
        <v>-0.61927001091357214</v>
      </c>
      <c r="E78" t="s">
        <v>14</v>
      </c>
      <c r="F78">
        <v>934</v>
      </c>
      <c r="G78" s="19">
        <f>(F78-$J$2)/$J$7</f>
        <v>6.5432176449884388E-2</v>
      </c>
    </row>
    <row r="79" spans="1:7" x14ac:dyDescent="0.25">
      <c r="A79" t="s">
        <v>20</v>
      </c>
      <c r="B79">
        <v>154</v>
      </c>
      <c r="C79" s="19">
        <f>(B79-$J$2)/$J$7</f>
        <v>-0.55056287100512846</v>
      </c>
      <c r="E79" t="s">
        <v>14</v>
      </c>
      <c r="F79">
        <v>17</v>
      </c>
      <c r="G79" s="19">
        <f>(F79-$J$2)/$J$7</f>
        <v>-0.65875687292991914</v>
      </c>
    </row>
    <row r="80" spans="1:7" x14ac:dyDescent="0.25">
      <c r="A80" t="s">
        <v>20</v>
      </c>
      <c r="B80">
        <v>1782</v>
      </c>
      <c r="C80" s="19">
        <f>(B80-$J$2)/$J$7</f>
        <v>0.73512935624712905</v>
      </c>
      <c r="E80" t="s">
        <v>14</v>
      </c>
      <c r="F80">
        <v>2179</v>
      </c>
      <c r="G80" s="19">
        <f>(F80-$J$2)/$J$7</f>
        <v>1.0486550406569239</v>
      </c>
    </row>
    <row r="81" spans="1:7" x14ac:dyDescent="0.25">
      <c r="A81" t="s">
        <v>20</v>
      </c>
      <c r="B81">
        <v>903</v>
      </c>
      <c r="C81" s="19">
        <f>(B81-$J$2)/$J$7</f>
        <v>4.095032199974926E-2</v>
      </c>
      <c r="E81" t="s">
        <v>14</v>
      </c>
      <c r="F81">
        <v>931</v>
      </c>
      <c r="G81" s="19">
        <f>(F81-$J$2)/$J$7</f>
        <v>6.3062964728903562E-2</v>
      </c>
    </row>
    <row r="82" spans="1:7" x14ac:dyDescent="0.25">
      <c r="A82" t="s">
        <v>20</v>
      </c>
      <c r="B82">
        <v>94</v>
      </c>
      <c r="C82" s="19">
        <f>(B82-$J$2)/$J$7</f>
        <v>-0.59794710542474483</v>
      </c>
      <c r="E82" t="s">
        <v>14</v>
      </c>
      <c r="F82">
        <v>92</v>
      </c>
      <c r="G82" s="19">
        <f>(F82-$J$2)/$J$7</f>
        <v>-0.5995265799053987</v>
      </c>
    </row>
    <row r="83" spans="1:7" x14ac:dyDescent="0.25">
      <c r="A83" t="s">
        <v>20</v>
      </c>
      <c r="B83">
        <v>180</v>
      </c>
      <c r="C83" s="19">
        <f>(B83-$J$2)/$J$7</f>
        <v>-0.53002970275662797</v>
      </c>
      <c r="E83" t="s">
        <v>14</v>
      </c>
      <c r="F83">
        <v>57</v>
      </c>
      <c r="G83" s="19">
        <f>(F83-$J$2)/$J$7</f>
        <v>-0.62716738331684152</v>
      </c>
    </row>
    <row r="84" spans="1:7" x14ac:dyDescent="0.25">
      <c r="A84" t="s">
        <v>20</v>
      </c>
      <c r="B84">
        <v>533</v>
      </c>
      <c r="C84" s="19">
        <f>(B84-$J$2)/$J$7</f>
        <v>-0.25125245692121834</v>
      </c>
      <c r="E84" t="s">
        <v>14</v>
      </c>
      <c r="F84">
        <v>41</v>
      </c>
      <c r="G84" s="19">
        <f>(F84-$J$2)/$J$7</f>
        <v>-0.63980317916207252</v>
      </c>
    </row>
    <row r="85" spans="1:7" x14ac:dyDescent="0.25">
      <c r="A85" t="s">
        <v>20</v>
      </c>
      <c r="B85">
        <v>2443</v>
      </c>
      <c r="C85" s="19">
        <f>(B85-$J$2)/$J$7</f>
        <v>1.2571456721032361</v>
      </c>
      <c r="E85" t="s">
        <v>14</v>
      </c>
      <c r="F85">
        <v>1</v>
      </c>
      <c r="G85" s="19">
        <f>(F85-$J$2)/$J$7</f>
        <v>-0.67139266877515014</v>
      </c>
    </row>
    <row r="86" spans="1:7" x14ac:dyDescent="0.25">
      <c r="A86" t="s">
        <v>20</v>
      </c>
      <c r="B86">
        <v>89</v>
      </c>
      <c r="C86" s="19">
        <f>(B86-$J$2)/$J$7</f>
        <v>-0.60189579162637952</v>
      </c>
      <c r="E86" t="s">
        <v>14</v>
      </c>
      <c r="F86">
        <v>101</v>
      </c>
      <c r="G86" s="19">
        <f>(F86-$J$2)/$J$7</f>
        <v>-0.59241894474245615</v>
      </c>
    </row>
    <row r="87" spans="1:7" x14ac:dyDescent="0.25">
      <c r="A87" t="s">
        <v>20</v>
      </c>
      <c r="B87">
        <v>159</v>
      </c>
      <c r="C87" s="19">
        <f>(B87-$J$2)/$J$7</f>
        <v>-0.54661418480349366</v>
      </c>
      <c r="E87" t="s">
        <v>14</v>
      </c>
      <c r="F87">
        <v>1335</v>
      </c>
      <c r="G87" s="19">
        <f>(F87-$J$2)/$J$7</f>
        <v>0.38211680982098711</v>
      </c>
    </row>
    <row r="88" spans="1:7" x14ac:dyDescent="0.25">
      <c r="A88" t="s">
        <v>20</v>
      </c>
      <c r="B88">
        <v>50</v>
      </c>
      <c r="C88" s="19">
        <f>(B88-$J$2)/$J$7</f>
        <v>-0.63269554399913008</v>
      </c>
      <c r="E88" t="s">
        <v>14</v>
      </c>
      <c r="F88">
        <v>15</v>
      </c>
      <c r="G88" s="19">
        <f>(F88-$J$2)/$J$7</f>
        <v>-0.66033634741057301</v>
      </c>
    </row>
    <row r="89" spans="1:7" x14ac:dyDescent="0.25">
      <c r="A89" t="s">
        <v>20</v>
      </c>
      <c r="B89">
        <v>186</v>
      </c>
      <c r="C89" s="19">
        <f>(B89-$J$2)/$J$7</f>
        <v>-0.52529127931466635</v>
      </c>
      <c r="E89" t="s">
        <v>14</v>
      </c>
      <c r="F89">
        <v>454</v>
      </c>
      <c r="G89" s="19">
        <f>(F89-$J$2)/$J$7</f>
        <v>-0.31364169890704657</v>
      </c>
    </row>
    <row r="90" spans="1:7" x14ac:dyDescent="0.25">
      <c r="A90" t="s">
        <v>20</v>
      </c>
      <c r="B90">
        <v>1071</v>
      </c>
      <c r="C90" s="19">
        <f>(B90-$J$2)/$J$7</f>
        <v>0.17362617837467509</v>
      </c>
      <c r="E90" t="s">
        <v>14</v>
      </c>
      <c r="F90">
        <v>3182</v>
      </c>
      <c r="G90" s="19">
        <f>(F90-$J$2)/$J$7</f>
        <v>1.8407614927048441</v>
      </c>
    </row>
    <row r="91" spans="1:7" x14ac:dyDescent="0.25">
      <c r="A91" t="s">
        <v>20</v>
      </c>
      <c r="B91">
        <v>117</v>
      </c>
      <c r="C91" s="19">
        <f>(B91-$J$2)/$J$7</f>
        <v>-0.57978314889722515</v>
      </c>
      <c r="E91" t="s">
        <v>14</v>
      </c>
      <c r="F91">
        <v>15</v>
      </c>
      <c r="G91" s="19">
        <f>(F91-$J$2)/$J$7</f>
        <v>-0.66033634741057301</v>
      </c>
    </row>
    <row r="92" spans="1:7" x14ac:dyDescent="0.25">
      <c r="A92" t="s">
        <v>20</v>
      </c>
      <c r="B92">
        <v>70</v>
      </c>
      <c r="C92" s="19">
        <f>(B92-$J$2)/$J$7</f>
        <v>-0.61690079919259133</v>
      </c>
      <c r="E92" t="s">
        <v>14</v>
      </c>
      <c r="F92">
        <v>133</v>
      </c>
      <c r="G92" s="19">
        <f>(F92-$J$2)/$J$7</f>
        <v>-0.56714735305199415</v>
      </c>
    </row>
    <row r="93" spans="1:7" x14ac:dyDescent="0.25">
      <c r="A93" t="s">
        <v>20</v>
      </c>
      <c r="B93">
        <v>135</v>
      </c>
      <c r="C93" s="19">
        <f>(B93-$J$2)/$J$7</f>
        <v>-0.56556787857134028</v>
      </c>
      <c r="E93" t="s">
        <v>14</v>
      </c>
      <c r="F93">
        <v>2062</v>
      </c>
      <c r="G93" s="19">
        <f>(F93-$J$2)/$J$7</f>
        <v>0.95625578353867213</v>
      </c>
    </row>
    <row r="94" spans="1:7" x14ac:dyDescent="0.25">
      <c r="A94" t="s">
        <v>20</v>
      </c>
      <c r="B94">
        <v>768</v>
      </c>
      <c r="C94" s="19">
        <f>(B94-$J$2)/$J$7</f>
        <v>-6.5664205444387572E-2</v>
      </c>
      <c r="E94" t="s">
        <v>14</v>
      </c>
      <c r="F94">
        <v>29</v>
      </c>
      <c r="G94" s="19">
        <f>(F94-$J$2)/$J$7</f>
        <v>-0.64928002604599588</v>
      </c>
    </row>
    <row r="95" spans="1:7" x14ac:dyDescent="0.25">
      <c r="A95" t="s">
        <v>20</v>
      </c>
      <c r="B95">
        <v>199</v>
      </c>
      <c r="C95" s="19">
        <f>(B95-$J$2)/$J$7</f>
        <v>-0.51502469519041616</v>
      </c>
      <c r="E95" t="s">
        <v>14</v>
      </c>
      <c r="F95">
        <v>132</v>
      </c>
      <c r="G95" s="19">
        <f>(F95-$J$2)/$J$7</f>
        <v>-0.56793709029232109</v>
      </c>
    </row>
    <row r="96" spans="1:7" x14ac:dyDescent="0.25">
      <c r="A96" t="s">
        <v>20</v>
      </c>
      <c r="B96">
        <v>107</v>
      </c>
      <c r="C96" s="19">
        <f>(B96-$J$2)/$J$7</f>
        <v>-0.58768052130049453</v>
      </c>
      <c r="E96" t="s">
        <v>14</v>
      </c>
      <c r="F96">
        <v>137</v>
      </c>
      <c r="G96" s="19">
        <f>(F96-$J$2)/$J$7</f>
        <v>-0.5639884040906864</v>
      </c>
    </row>
    <row r="97" spans="1:7" x14ac:dyDescent="0.25">
      <c r="A97" t="s">
        <v>20</v>
      </c>
      <c r="B97">
        <v>195</v>
      </c>
      <c r="C97" s="19">
        <f>(B97-$J$2)/$J$7</f>
        <v>-0.51818364415172391</v>
      </c>
      <c r="E97" t="s">
        <v>14</v>
      </c>
      <c r="F97">
        <v>908</v>
      </c>
      <c r="G97" s="19">
        <f>(F97-$J$2)/$J$7</f>
        <v>4.4899008201383955E-2</v>
      </c>
    </row>
    <row r="98" spans="1:7" x14ac:dyDescent="0.25">
      <c r="A98" t="s">
        <v>20</v>
      </c>
      <c r="B98">
        <v>3376</v>
      </c>
      <c r="C98" s="19">
        <f>(B98-$J$2)/$J$7</f>
        <v>1.9939705173282705</v>
      </c>
      <c r="E98" t="s">
        <v>14</v>
      </c>
      <c r="F98">
        <v>10</v>
      </c>
      <c r="G98" s="19">
        <f>(F98-$J$2)/$J$7</f>
        <v>-0.6642850336122077</v>
      </c>
    </row>
    <row r="99" spans="1:7" x14ac:dyDescent="0.25">
      <c r="A99" t="s">
        <v>20</v>
      </c>
      <c r="B99">
        <v>41</v>
      </c>
      <c r="C99" s="19">
        <f>(B99-$J$2)/$J$7</f>
        <v>-0.63980317916207252</v>
      </c>
      <c r="E99" t="s">
        <v>14</v>
      </c>
      <c r="F99">
        <v>1910</v>
      </c>
      <c r="G99" s="19">
        <f>(F99-$J$2)/$J$7</f>
        <v>0.83621572300897729</v>
      </c>
    </row>
    <row r="100" spans="1:7" x14ac:dyDescent="0.25">
      <c r="A100" t="s">
        <v>20</v>
      </c>
      <c r="B100">
        <v>1821</v>
      </c>
      <c r="C100" s="19">
        <f>(B100-$J$2)/$J$7</f>
        <v>0.76592910861987973</v>
      </c>
      <c r="E100" t="s">
        <v>14</v>
      </c>
      <c r="F100">
        <v>38</v>
      </c>
      <c r="G100" s="19">
        <f>(F100-$J$2)/$J$7</f>
        <v>-0.64217239088305345</v>
      </c>
    </row>
    <row r="101" spans="1:7" x14ac:dyDescent="0.25">
      <c r="A101" t="s">
        <v>20</v>
      </c>
      <c r="B101">
        <v>164</v>
      </c>
      <c r="C101" s="19">
        <f>(B101-$J$2)/$J$7</f>
        <v>-0.54266549860185898</v>
      </c>
      <c r="E101" t="s">
        <v>14</v>
      </c>
      <c r="F101">
        <v>104</v>
      </c>
      <c r="G101" s="19">
        <f>(F101-$J$2)/$J$7</f>
        <v>-0.59004973302147534</v>
      </c>
    </row>
    <row r="102" spans="1:7" x14ac:dyDescent="0.25">
      <c r="A102" t="s">
        <v>20</v>
      </c>
      <c r="B102">
        <v>157</v>
      </c>
      <c r="C102" s="19">
        <f>(B102-$J$2)/$J$7</f>
        <v>-0.54819365928414765</v>
      </c>
      <c r="E102" t="s">
        <v>14</v>
      </c>
      <c r="F102">
        <v>49</v>
      </c>
      <c r="G102" s="19">
        <f>(F102-$J$2)/$J$7</f>
        <v>-0.63348528123945702</v>
      </c>
    </row>
    <row r="103" spans="1:7" x14ac:dyDescent="0.25">
      <c r="A103" t="s">
        <v>20</v>
      </c>
      <c r="B103">
        <v>246</v>
      </c>
      <c r="C103" s="19">
        <f>(B103-$J$2)/$J$7</f>
        <v>-0.47790704489504998</v>
      </c>
      <c r="E103" t="s">
        <v>14</v>
      </c>
      <c r="F103">
        <v>1</v>
      </c>
      <c r="G103" s="19">
        <f>(F103-$J$2)/$J$7</f>
        <v>-0.67139266877515014</v>
      </c>
    </row>
    <row r="104" spans="1:7" x14ac:dyDescent="0.25">
      <c r="A104" t="s">
        <v>20</v>
      </c>
      <c r="B104">
        <v>1396</v>
      </c>
      <c r="C104" s="19">
        <f>(B104-$J$2)/$J$7</f>
        <v>0.43029078148093042</v>
      </c>
      <c r="E104" t="s">
        <v>14</v>
      </c>
      <c r="F104">
        <v>245</v>
      </c>
      <c r="G104" s="19">
        <f>(F104-$J$2)/$J$7</f>
        <v>-0.47869678213537692</v>
      </c>
    </row>
    <row r="105" spans="1:7" x14ac:dyDescent="0.25">
      <c r="A105" t="s">
        <v>20</v>
      </c>
      <c r="B105">
        <v>2506</v>
      </c>
      <c r="C105" s="19">
        <f>(B105-$J$2)/$J$7</f>
        <v>1.3068991182438332</v>
      </c>
      <c r="E105" t="s">
        <v>14</v>
      </c>
      <c r="F105">
        <v>32</v>
      </c>
      <c r="G105" s="19">
        <f>(F105-$J$2)/$J$7</f>
        <v>-0.64691081432501507</v>
      </c>
    </row>
    <row r="106" spans="1:7" x14ac:dyDescent="0.25">
      <c r="A106" t="s">
        <v>20</v>
      </c>
      <c r="B106">
        <v>244</v>
      </c>
      <c r="C106" s="19">
        <f>(B106-$J$2)/$J$7</f>
        <v>-0.47948651937570386</v>
      </c>
      <c r="E106" t="s">
        <v>14</v>
      </c>
      <c r="F106">
        <v>7</v>
      </c>
      <c r="G106" s="19">
        <f>(F106-$J$2)/$J$7</f>
        <v>-0.66665424533318851</v>
      </c>
    </row>
    <row r="107" spans="1:7" x14ac:dyDescent="0.25">
      <c r="A107" t="s">
        <v>20</v>
      </c>
      <c r="B107">
        <v>146</v>
      </c>
      <c r="C107" s="19">
        <f>(B107-$J$2)/$J$7</f>
        <v>-0.55688076892774396</v>
      </c>
      <c r="E107" t="s">
        <v>14</v>
      </c>
      <c r="F107">
        <v>803</v>
      </c>
      <c r="G107" s="19">
        <f>(F107-$J$2)/$J$7</f>
        <v>-3.8023402032944686E-2</v>
      </c>
    </row>
    <row r="108" spans="1:7" x14ac:dyDescent="0.25">
      <c r="A108" t="s">
        <v>20</v>
      </c>
      <c r="B108">
        <v>1267</v>
      </c>
      <c r="C108" s="19">
        <f>(B108-$J$2)/$J$7</f>
        <v>0.32841467747875525</v>
      </c>
      <c r="E108" t="s">
        <v>14</v>
      </c>
      <c r="F108">
        <v>16</v>
      </c>
      <c r="G108" s="19">
        <f>(F108-$J$2)/$J$7</f>
        <v>-0.65954661017024607</v>
      </c>
    </row>
    <row r="109" spans="1:7" x14ac:dyDescent="0.25">
      <c r="A109" t="s">
        <v>20</v>
      </c>
      <c r="B109">
        <v>1561</v>
      </c>
      <c r="C109" s="19">
        <f>(B109-$J$2)/$J$7</f>
        <v>0.5605974261348754</v>
      </c>
      <c r="E109" t="s">
        <v>14</v>
      </c>
      <c r="F109">
        <v>31</v>
      </c>
      <c r="G109" s="19">
        <f>(F109-$J$2)/$J$7</f>
        <v>-0.64770055156534201</v>
      </c>
    </row>
    <row r="110" spans="1:7" x14ac:dyDescent="0.25">
      <c r="A110" t="s">
        <v>20</v>
      </c>
      <c r="B110">
        <v>48</v>
      </c>
      <c r="C110" s="19">
        <f>(B110-$J$2)/$J$7</f>
        <v>-0.63427501847978396</v>
      </c>
      <c r="E110" t="s">
        <v>14</v>
      </c>
      <c r="F110">
        <v>108</v>
      </c>
      <c r="G110" s="19">
        <f>(F110-$J$2)/$J$7</f>
        <v>-0.58689078406016759</v>
      </c>
    </row>
    <row r="111" spans="1:7" x14ac:dyDescent="0.25">
      <c r="A111" t="s">
        <v>20</v>
      </c>
      <c r="B111">
        <v>2739</v>
      </c>
      <c r="C111" s="19">
        <f>(B111-$J$2)/$J$7</f>
        <v>1.4909078952400101</v>
      </c>
      <c r="E111" t="s">
        <v>14</v>
      </c>
      <c r="F111">
        <v>30</v>
      </c>
      <c r="G111" s="19">
        <f>(F111-$J$2)/$J$7</f>
        <v>-0.64849028880566895</v>
      </c>
    </row>
    <row r="112" spans="1:7" x14ac:dyDescent="0.25">
      <c r="A112" t="s">
        <v>20</v>
      </c>
      <c r="B112">
        <v>3537</v>
      </c>
      <c r="C112" s="19">
        <f>(B112-$J$2)/$J$7</f>
        <v>2.1211182130209076</v>
      </c>
      <c r="E112" t="s">
        <v>14</v>
      </c>
      <c r="F112">
        <v>17</v>
      </c>
      <c r="G112" s="19">
        <f>(F112-$J$2)/$J$7</f>
        <v>-0.65875687292991914</v>
      </c>
    </row>
    <row r="113" spans="1:7" x14ac:dyDescent="0.25">
      <c r="A113" t="s">
        <v>20</v>
      </c>
      <c r="B113">
        <v>2107</v>
      </c>
      <c r="C113" s="19">
        <f>(B113-$J$2)/$J$7</f>
        <v>0.99179395935338444</v>
      </c>
      <c r="E113" t="s">
        <v>14</v>
      </c>
      <c r="F113">
        <v>80</v>
      </c>
      <c r="G113" s="19">
        <f>(F113-$J$2)/$J$7</f>
        <v>-0.60900342678932196</v>
      </c>
    </row>
    <row r="114" spans="1:7" x14ac:dyDescent="0.25">
      <c r="A114" t="s">
        <v>20</v>
      </c>
      <c r="B114">
        <v>3318</v>
      </c>
      <c r="C114" s="19">
        <f>(B114-$J$2)/$J$7</f>
        <v>1.9481657573893079</v>
      </c>
      <c r="E114" t="s">
        <v>14</v>
      </c>
      <c r="F114">
        <v>2468</v>
      </c>
      <c r="G114" s="19">
        <f>(F114-$J$2)/$J$7</f>
        <v>1.2768891031114096</v>
      </c>
    </row>
    <row r="115" spans="1:7" x14ac:dyDescent="0.25">
      <c r="A115" t="s">
        <v>20</v>
      </c>
      <c r="B115">
        <v>340</v>
      </c>
      <c r="C115" s="19">
        <f>(B115-$J$2)/$J$7</f>
        <v>-0.40367174430431768</v>
      </c>
      <c r="E115" t="s">
        <v>14</v>
      </c>
      <c r="F115">
        <v>26</v>
      </c>
      <c r="G115" s="19">
        <f>(F115-$J$2)/$J$7</f>
        <v>-0.6516492377669767</v>
      </c>
    </row>
    <row r="116" spans="1:7" x14ac:dyDescent="0.25">
      <c r="A116" t="s">
        <v>20</v>
      </c>
      <c r="B116">
        <v>1442</v>
      </c>
      <c r="C116" s="19">
        <f>(B116-$J$2)/$J$7</f>
        <v>0.46661869453596966</v>
      </c>
      <c r="E116" t="s">
        <v>14</v>
      </c>
      <c r="F116">
        <v>73</v>
      </c>
      <c r="G116" s="19">
        <f>(F116-$J$2)/$J$7</f>
        <v>-0.61453158747161052</v>
      </c>
    </row>
    <row r="117" spans="1:7" x14ac:dyDescent="0.25">
      <c r="A117" t="s">
        <v>20</v>
      </c>
      <c r="B117">
        <v>126</v>
      </c>
      <c r="C117" s="19">
        <f>(B117-$J$2)/$J$7</f>
        <v>-0.57267551373428272</v>
      </c>
      <c r="E117" t="s">
        <v>14</v>
      </c>
      <c r="F117">
        <v>128</v>
      </c>
      <c r="G117" s="19">
        <f>(F117-$J$2)/$J$7</f>
        <v>-0.57109603925362884</v>
      </c>
    </row>
    <row r="118" spans="1:7" x14ac:dyDescent="0.25">
      <c r="A118" t="s">
        <v>20</v>
      </c>
      <c r="B118">
        <v>524</v>
      </c>
      <c r="C118" s="19">
        <f>(B118-$J$2)/$J$7</f>
        <v>-0.25836009208416083</v>
      </c>
      <c r="E118" t="s">
        <v>14</v>
      </c>
      <c r="F118">
        <v>33</v>
      </c>
      <c r="G118" s="19">
        <f>(F118-$J$2)/$J$7</f>
        <v>-0.64612107708468813</v>
      </c>
    </row>
    <row r="119" spans="1:7" x14ac:dyDescent="0.25">
      <c r="A119" t="s">
        <v>20</v>
      </c>
      <c r="B119">
        <v>1989</v>
      </c>
      <c r="C119" s="19">
        <f>(B119-$J$2)/$J$7</f>
        <v>0.89860496499480558</v>
      </c>
      <c r="E119" t="s">
        <v>14</v>
      </c>
      <c r="F119">
        <v>1072</v>
      </c>
      <c r="G119" s="19">
        <f>(F119-$J$2)/$J$7</f>
        <v>0.17441591561500203</v>
      </c>
    </row>
    <row r="120" spans="1:7" x14ac:dyDescent="0.25">
      <c r="A120" t="s">
        <v>20</v>
      </c>
      <c r="B120">
        <v>157</v>
      </c>
      <c r="C120" s="19">
        <f>(B120-$J$2)/$J$7</f>
        <v>-0.54819365928414765</v>
      </c>
      <c r="E120" t="s">
        <v>14</v>
      </c>
      <c r="F120">
        <v>393</v>
      </c>
      <c r="G120" s="19">
        <f>(F120-$J$2)/$J$7</f>
        <v>-0.36181567056698988</v>
      </c>
    </row>
    <row r="121" spans="1:7" x14ac:dyDescent="0.25">
      <c r="A121" t="s">
        <v>20</v>
      </c>
      <c r="B121">
        <v>4498</v>
      </c>
      <c r="C121" s="19">
        <f>(B121-$J$2)/$J$7</f>
        <v>2.8800557009750967</v>
      </c>
      <c r="E121" t="s">
        <v>14</v>
      </c>
      <c r="F121">
        <v>1257</v>
      </c>
      <c r="G121" s="19">
        <f>(F121-$J$2)/$J$7</f>
        <v>0.32051730507548581</v>
      </c>
    </row>
    <row r="122" spans="1:7" x14ac:dyDescent="0.25">
      <c r="A122" t="s">
        <v>20</v>
      </c>
      <c r="B122">
        <v>80</v>
      </c>
      <c r="C122" s="19">
        <f>(B122-$J$2)/$J$7</f>
        <v>-0.60900342678932196</v>
      </c>
      <c r="E122" t="s">
        <v>14</v>
      </c>
      <c r="F122">
        <v>328</v>
      </c>
      <c r="G122" s="19">
        <f>(F122-$J$2)/$J$7</f>
        <v>-0.41314859118824093</v>
      </c>
    </row>
    <row r="123" spans="1:7" x14ac:dyDescent="0.25">
      <c r="A123" t="s">
        <v>20</v>
      </c>
      <c r="B123">
        <v>43</v>
      </c>
      <c r="C123" s="19">
        <f>(B123-$J$2)/$J$7</f>
        <v>-0.63822370468141865</v>
      </c>
      <c r="E123" t="s">
        <v>14</v>
      </c>
      <c r="F123">
        <v>147</v>
      </c>
      <c r="G123" s="19">
        <f>(F123-$J$2)/$J$7</f>
        <v>-0.55609103168741703</v>
      </c>
    </row>
    <row r="124" spans="1:7" x14ac:dyDescent="0.25">
      <c r="A124" t="s">
        <v>20</v>
      </c>
      <c r="B124">
        <v>2053</v>
      </c>
      <c r="C124" s="19">
        <f>(B124-$J$2)/$J$7</f>
        <v>0.94914814837572969</v>
      </c>
      <c r="E124" t="s">
        <v>14</v>
      </c>
      <c r="F124">
        <v>830</v>
      </c>
      <c r="G124" s="19">
        <f>(F124-$J$2)/$J$7</f>
        <v>-1.6700496544117323E-2</v>
      </c>
    </row>
    <row r="125" spans="1:7" x14ac:dyDescent="0.25">
      <c r="A125" t="s">
        <v>20</v>
      </c>
      <c r="B125">
        <v>168</v>
      </c>
      <c r="C125" s="19">
        <f>(B125-$J$2)/$J$7</f>
        <v>-0.53950654964055123</v>
      </c>
      <c r="E125" t="s">
        <v>14</v>
      </c>
      <c r="F125">
        <v>331</v>
      </c>
      <c r="G125" s="19">
        <f>(F125-$J$2)/$J$7</f>
        <v>-0.41077937946726012</v>
      </c>
    </row>
    <row r="126" spans="1:7" x14ac:dyDescent="0.25">
      <c r="A126" t="s">
        <v>20</v>
      </c>
      <c r="B126">
        <v>4289</v>
      </c>
      <c r="C126" s="19">
        <f>(B126-$J$2)/$J$7</f>
        <v>2.715000617746766</v>
      </c>
      <c r="E126" t="s">
        <v>14</v>
      </c>
      <c r="F126">
        <v>25</v>
      </c>
      <c r="G126" s="19">
        <f>(F126-$J$2)/$J$7</f>
        <v>-0.65243897500730363</v>
      </c>
    </row>
    <row r="127" spans="1:7" x14ac:dyDescent="0.25">
      <c r="A127" t="s">
        <v>20</v>
      </c>
      <c r="B127">
        <v>165</v>
      </c>
      <c r="C127" s="19">
        <f>(B127-$J$2)/$J$7</f>
        <v>-0.54187576136153204</v>
      </c>
      <c r="E127" t="s">
        <v>14</v>
      </c>
      <c r="F127">
        <v>3483</v>
      </c>
      <c r="G127" s="19">
        <f>(F127-$J$2)/$J$7</f>
        <v>2.078472402043253</v>
      </c>
    </row>
    <row r="128" spans="1:7" x14ac:dyDescent="0.25">
      <c r="A128" t="s">
        <v>20</v>
      </c>
      <c r="B128">
        <v>1815</v>
      </c>
      <c r="C128" s="19">
        <f>(B128-$J$2)/$J$7</f>
        <v>0.7611906851779181</v>
      </c>
      <c r="E128" t="s">
        <v>14</v>
      </c>
      <c r="F128">
        <v>923</v>
      </c>
      <c r="G128" s="19">
        <f>(F128-$J$2)/$J$7</f>
        <v>5.6745066806288047E-2</v>
      </c>
    </row>
    <row r="129" spans="1:7" x14ac:dyDescent="0.25">
      <c r="A129" t="s">
        <v>20</v>
      </c>
      <c r="B129">
        <v>397</v>
      </c>
      <c r="C129" s="19">
        <f>(B129-$J$2)/$J$7</f>
        <v>-0.35865672160568213</v>
      </c>
      <c r="E129" t="s">
        <v>14</v>
      </c>
      <c r="F129">
        <v>1</v>
      </c>
      <c r="G129" s="19">
        <f>(F129-$J$2)/$J$7</f>
        <v>-0.67139266877515014</v>
      </c>
    </row>
    <row r="130" spans="1:7" x14ac:dyDescent="0.25">
      <c r="A130" t="s">
        <v>20</v>
      </c>
      <c r="B130">
        <v>1539</v>
      </c>
      <c r="C130" s="19">
        <f>(B130-$J$2)/$J$7</f>
        <v>0.54322320684768277</v>
      </c>
      <c r="E130" t="s">
        <v>14</v>
      </c>
      <c r="F130">
        <v>33</v>
      </c>
      <c r="G130" s="19">
        <f>(F130-$J$2)/$J$7</f>
        <v>-0.64612107708468813</v>
      </c>
    </row>
    <row r="131" spans="1:7" x14ac:dyDescent="0.25">
      <c r="A131" t="s">
        <v>20</v>
      </c>
      <c r="B131">
        <v>138</v>
      </c>
      <c r="C131" s="19">
        <f>(B131-$J$2)/$J$7</f>
        <v>-0.56319866685035946</v>
      </c>
      <c r="E131" t="s">
        <v>14</v>
      </c>
      <c r="F131">
        <v>40</v>
      </c>
      <c r="G131" s="19">
        <f>(F131-$J$2)/$J$7</f>
        <v>-0.64059291640239957</v>
      </c>
    </row>
    <row r="132" spans="1:7" x14ac:dyDescent="0.25">
      <c r="A132" t="s">
        <v>20</v>
      </c>
      <c r="B132">
        <v>3594</v>
      </c>
      <c r="C132" s="19">
        <f>(B132-$J$2)/$J$7</f>
        <v>2.1661332357195433</v>
      </c>
      <c r="E132" t="s">
        <v>14</v>
      </c>
      <c r="F132">
        <v>23</v>
      </c>
      <c r="G132" s="19">
        <f>(F132-$J$2)/$J$7</f>
        <v>-0.65401844948795751</v>
      </c>
    </row>
    <row r="133" spans="1:7" x14ac:dyDescent="0.25">
      <c r="A133" t="s">
        <v>20</v>
      </c>
      <c r="B133">
        <v>5880</v>
      </c>
      <c r="C133" s="19">
        <f>(B133-$J$2)/$J$7</f>
        <v>3.9714725671069271</v>
      </c>
      <c r="E133" t="s">
        <v>14</v>
      </c>
      <c r="F133">
        <v>75</v>
      </c>
      <c r="G133" s="19">
        <f>(F133-$J$2)/$J$7</f>
        <v>-0.61295211299095664</v>
      </c>
    </row>
    <row r="134" spans="1:7" x14ac:dyDescent="0.25">
      <c r="A134" t="s">
        <v>20</v>
      </c>
      <c r="B134">
        <v>112</v>
      </c>
      <c r="C134" s="19">
        <f>(B134-$J$2)/$J$7</f>
        <v>-0.58373183509885984</v>
      </c>
      <c r="E134" t="s">
        <v>14</v>
      </c>
      <c r="F134">
        <v>2176</v>
      </c>
      <c r="G134" s="19">
        <f>(F134-$J$2)/$J$7</f>
        <v>1.0462858289359431</v>
      </c>
    </row>
    <row r="135" spans="1:7" x14ac:dyDescent="0.25">
      <c r="A135" t="s">
        <v>20</v>
      </c>
      <c r="B135">
        <v>943</v>
      </c>
      <c r="C135" s="19">
        <f>(B135-$J$2)/$J$7</f>
        <v>7.2539811612826841E-2</v>
      </c>
      <c r="E135" t="s">
        <v>14</v>
      </c>
      <c r="F135">
        <v>441</v>
      </c>
      <c r="G135" s="19">
        <f>(F135-$J$2)/$J$7</f>
        <v>-0.32390828303129676</v>
      </c>
    </row>
    <row r="136" spans="1:7" x14ac:dyDescent="0.25">
      <c r="A136" t="s">
        <v>20</v>
      </c>
      <c r="B136">
        <v>2468</v>
      </c>
      <c r="C136" s="19">
        <f>(B136-$J$2)/$J$7</f>
        <v>1.2768891031114096</v>
      </c>
      <c r="E136" t="s">
        <v>14</v>
      </c>
      <c r="F136">
        <v>25</v>
      </c>
      <c r="G136" s="19">
        <f>(F136-$J$2)/$J$7</f>
        <v>-0.65243897500730363</v>
      </c>
    </row>
    <row r="137" spans="1:7" x14ac:dyDescent="0.25">
      <c r="A137" t="s">
        <v>20</v>
      </c>
      <c r="B137">
        <v>2551</v>
      </c>
      <c r="C137" s="19">
        <f>(B137-$J$2)/$J$7</f>
        <v>1.3424372940585456</v>
      </c>
      <c r="E137" t="s">
        <v>14</v>
      </c>
      <c r="F137">
        <v>127</v>
      </c>
      <c r="G137" s="19">
        <f>(F137-$J$2)/$J$7</f>
        <v>-0.57188577649395578</v>
      </c>
    </row>
    <row r="138" spans="1:7" x14ac:dyDescent="0.25">
      <c r="A138" t="s">
        <v>20</v>
      </c>
      <c r="B138">
        <v>101</v>
      </c>
      <c r="C138" s="19">
        <f>(B138-$J$2)/$J$7</f>
        <v>-0.59241894474245615</v>
      </c>
      <c r="E138" t="s">
        <v>14</v>
      </c>
      <c r="F138">
        <v>355</v>
      </c>
      <c r="G138" s="19">
        <f>(F138-$J$2)/$J$7</f>
        <v>-0.39182568569941356</v>
      </c>
    </row>
    <row r="139" spans="1:7" x14ac:dyDescent="0.25">
      <c r="A139" t="s">
        <v>20</v>
      </c>
      <c r="B139">
        <v>92</v>
      </c>
      <c r="C139" s="19">
        <f>(B139-$J$2)/$J$7</f>
        <v>-0.5995265799053987</v>
      </c>
      <c r="E139" t="s">
        <v>14</v>
      </c>
      <c r="F139">
        <v>44</v>
      </c>
      <c r="G139" s="19">
        <f>(F139-$J$2)/$J$7</f>
        <v>-0.63743396744109171</v>
      </c>
    </row>
    <row r="140" spans="1:7" x14ac:dyDescent="0.25">
      <c r="A140" t="s">
        <v>20</v>
      </c>
      <c r="B140">
        <v>62</v>
      </c>
      <c r="C140" s="19">
        <f>(B140-$J$2)/$J$7</f>
        <v>-0.62321869711520683</v>
      </c>
      <c r="E140" t="s">
        <v>14</v>
      </c>
      <c r="F140">
        <v>67</v>
      </c>
      <c r="G140" s="19">
        <f>(F140-$J$2)/$J$7</f>
        <v>-0.61927001091357214</v>
      </c>
    </row>
    <row r="141" spans="1:7" x14ac:dyDescent="0.25">
      <c r="A141" t="s">
        <v>20</v>
      </c>
      <c r="B141">
        <v>149</v>
      </c>
      <c r="C141" s="19">
        <f>(B141-$J$2)/$J$7</f>
        <v>-0.55451155720676315</v>
      </c>
      <c r="E141" t="s">
        <v>14</v>
      </c>
      <c r="F141">
        <v>1068</v>
      </c>
      <c r="G141" s="19">
        <f>(F141-$J$2)/$J$7</f>
        <v>0.17125696665369428</v>
      </c>
    </row>
    <row r="142" spans="1:7" x14ac:dyDescent="0.25">
      <c r="A142" t="s">
        <v>20</v>
      </c>
      <c r="B142">
        <v>329</v>
      </c>
      <c r="C142" s="19">
        <f>(B142-$J$2)/$J$7</f>
        <v>-0.41235885394791399</v>
      </c>
      <c r="E142" t="s">
        <v>14</v>
      </c>
      <c r="F142">
        <v>424</v>
      </c>
      <c r="G142" s="19">
        <f>(F142-$J$2)/$J$7</f>
        <v>-0.33733381611685476</v>
      </c>
    </row>
    <row r="143" spans="1:7" x14ac:dyDescent="0.25">
      <c r="A143" t="s">
        <v>20</v>
      </c>
      <c r="B143">
        <v>97</v>
      </c>
      <c r="C143" s="19">
        <f>(B143-$J$2)/$J$7</f>
        <v>-0.59557789370376402</v>
      </c>
      <c r="E143" t="s">
        <v>14</v>
      </c>
      <c r="F143">
        <v>151</v>
      </c>
      <c r="G143" s="19">
        <f>(F143-$J$2)/$J$7</f>
        <v>-0.55293208272610928</v>
      </c>
    </row>
    <row r="144" spans="1:7" x14ac:dyDescent="0.25">
      <c r="A144" t="s">
        <v>20</v>
      </c>
      <c r="B144">
        <v>1784</v>
      </c>
      <c r="C144" s="19">
        <f>(B144-$J$2)/$J$7</f>
        <v>0.73670883072778293</v>
      </c>
      <c r="E144" t="s">
        <v>14</v>
      </c>
      <c r="F144">
        <v>1608</v>
      </c>
      <c r="G144" s="19">
        <f>(F144-$J$2)/$J$7</f>
        <v>0.59771507643024158</v>
      </c>
    </row>
    <row r="145" spans="1:7" x14ac:dyDescent="0.25">
      <c r="A145" t="s">
        <v>20</v>
      </c>
      <c r="B145">
        <v>1684</v>
      </c>
      <c r="C145" s="19">
        <f>(B145-$J$2)/$J$7</f>
        <v>0.65773510669508894</v>
      </c>
      <c r="E145" t="s">
        <v>14</v>
      </c>
      <c r="F145">
        <v>941</v>
      </c>
      <c r="G145" s="19">
        <f>(F145-$J$2)/$J$7</f>
        <v>7.0960337132172965E-2</v>
      </c>
    </row>
    <row r="146" spans="1:7" x14ac:dyDescent="0.25">
      <c r="A146" t="s">
        <v>20</v>
      </c>
      <c r="B146">
        <v>250</v>
      </c>
      <c r="C146" s="19">
        <f>(B146-$J$2)/$J$7</f>
        <v>-0.47474809593374223</v>
      </c>
      <c r="E146" t="s">
        <v>14</v>
      </c>
      <c r="F146">
        <v>1</v>
      </c>
      <c r="G146" s="19">
        <f>(F146-$J$2)/$J$7</f>
        <v>-0.67139266877515014</v>
      </c>
    </row>
    <row r="147" spans="1:7" x14ac:dyDescent="0.25">
      <c r="A147" t="s">
        <v>20</v>
      </c>
      <c r="B147">
        <v>238</v>
      </c>
      <c r="C147" s="19">
        <f>(B147-$J$2)/$J$7</f>
        <v>-0.48422494281766548</v>
      </c>
      <c r="E147" t="s">
        <v>14</v>
      </c>
      <c r="F147">
        <v>40</v>
      </c>
      <c r="G147" s="19">
        <f>(F147-$J$2)/$J$7</f>
        <v>-0.64059291640239957</v>
      </c>
    </row>
    <row r="148" spans="1:7" x14ac:dyDescent="0.25">
      <c r="A148" t="s">
        <v>20</v>
      </c>
      <c r="B148">
        <v>53</v>
      </c>
      <c r="C148" s="19">
        <f>(B148-$J$2)/$J$7</f>
        <v>-0.63032633227814927</v>
      </c>
      <c r="E148" t="s">
        <v>14</v>
      </c>
      <c r="F148">
        <v>3015</v>
      </c>
      <c r="G148" s="19">
        <f>(F148-$J$2)/$J$7</f>
        <v>1.7088753735702453</v>
      </c>
    </row>
    <row r="149" spans="1:7" x14ac:dyDescent="0.25">
      <c r="A149" t="s">
        <v>20</v>
      </c>
      <c r="B149">
        <v>214</v>
      </c>
      <c r="C149" s="19">
        <f>(B149-$J$2)/$J$7</f>
        <v>-0.5031786365855121</v>
      </c>
      <c r="E149" t="s">
        <v>14</v>
      </c>
      <c r="F149">
        <v>435</v>
      </c>
      <c r="G149" s="19">
        <f>(F149-$J$2)/$J$7</f>
        <v>-0.32864670647325844</v>
      </c>
    </row>
    <row r="150" spans="1:7" x14ac:dyDescent="0.25">
      <c r="A150" t="s">
        <v>20</v>
      </c>
      <c r="B150">
        <v>222</v>
      </c>
      <c r="C150" s="19">
        <f>(B150-$J$2)/$J$7</f>
        <v>-0.49686073866289654</v>
      </c>
      <c r="E150" t="s">
        <v>14</v>
      </c>
      <c r="F150">
        <v>714</v>
      </c>
      <c r="G150" s="19">
        <f>(F150-$J$2)/$J$7</f>
        <v>-0.1083100164220423</v>
      </c>
    </row>
    <row r="151" spans="1:7" x14ac:dyDescent="0.25">
      <c r="A151" t="s">
        <v>20</v>
      </c>
      <c r="B151">
        <v>1884</v>
      </c>
      <c r="C151" s="19">
        <f>(B151-$J$2)/$J$7</f>
        <v>0.81568255476047691</v>
      </c>
      <c r="E151" t="s">
        <v>14</v>
      </c>
      <c r="F151">
        <v>5497</v>
      </c>
      <c r="G151" s="19">
        <f>(F151-$J$2)/$J$7</f>
        <v>3.6690032040617089</v>
      </c>
    </row>
    <row r="152" spans="1:7" x14ac:dyDescent="0.25">
      <c r="A152" t="s">
        <v>20</v>
      </c>
      <c r="B152">
        <v>218</v>
      </c>
      <c r="C152" s="19">
        <f>(B152-$J$2)/$J$7</f>
        <v>-0.50001968762420423</v>
      </c>
      <c r="E152" t="s">
        <v>14</v>
      </c>
      <c r="F152">
        <v>418</v>
      </c>
      <c r="G152" s="19">
        <f>(F152-$J$2)/$J$7</f>
        <v>-0.34207223955881638</v>
      </c>
    </row>
    <row r="153" spans="1:7" x14ac:dyDescent="0.25">
      <c r="A153" t="s">
        <v>20</v>
      </c>
      <c r="B153">
        <v>6465</v>
      </c>
      <c r="C153" s="19">
        <f>(B153-$J$2)/$J$7</f>
        <v>4.4334688526981862</v>
      </c>
      <c r="E153" t="s">
        <v>14</v>
      </c>
      <c r="F153">
        <v>1439</v>
      </c>
      <c r="G153" s="19">
        <f>(F153-$J$2)/$J$7</f>
        <v>0.46424948281498885</v>
      </c>
    </row>
    <row r="154" spans="1:7" x14ac:dyDescent="0.25">
      <c r="A154" t="s">
        <v>20</v>
      </c>
      <c r="B154">
        <v>59</v>
      </c>
      <c r="C154" s="19">
        <f>(B154-$J$2)/$J$7</f>
        <v>-0.62558790883618765</v>
      </c>
      <c r="E154" t="s">
        <v>14</v>
      </c>
      <c r="F154">
        <v>15</v>
      </c>
      <c r="G154" s="19">
        <f>(F154-$J$2)/$J$7</f>
        <v>-0.66033634741057301</v>
      </c>
    </row>
    <row r="155" spans="1:7" x14ac:dyDescent="0.25">
      <c r="A155" t="s">
        <v>20</v>
      </c>
      <c r="B155">
        <v>88</v>
      </c>
      <c r="C155" s="19">
        <f>(B155-$J$2)/$J$7</f>
        <v>-0.60268552886670645</v>
      </c>
      <c r="E155" t="s">
        <v>14</v>
      </c>
      <c r="F155">
        <v>1999</v>
      </c>
      <c r="G155" s="19">
        <f>(F155-$J$2)/$J$7</f>
        <v>0.90650233739807495</v>
      </c>
    </row>
    <row r="156" spans="1:7" x14ac:dyDescent="0.25">
      <c r="A156" t="s">
        <v>20</v>
      </c>
      <c r="B156">
        <v>1697</v>
      </c>
      <c r="C156" s="19">
        <f>(B156-$J$2)/$J$7</f>
        <v>0.66800169081933924</v>
      </c>
      <c r="E156" t="s">
        <v>14</v>
      </c>
      <c r="F156">
        <v>118</v>
      </c>
      <c r="G156" s="19">
        <f>(F156-$J$2)/$J$7</f>
        <v>-0.57899341165689822</v>
      </c>
    </row>
    <row r="157" spans="1:7" x14ac:dyDescent="0.25">
      <c r="A157" t="s">
        <v>20</v>
      </c>
      <c r="B157">
        <v>92</v>
      </c>
      <c r="C157" s="19">
        <f>(B157-$J$2)/$J$7</f>
        <v>-0.5995265799053987</v>
      </c>
      <c r="E157" t="s">
        <v>14</v>
      </c>
      <c r="F157">
        <v>162</v>
      </c>
      <c r="G157" s="19">
        <f>(F157-$J$2)/$J$7</f>
        <v>-0.54424497308251285</v>
      </c>
    </row>
    <row r="158" spans="1:7" x14ac:dyDescent="0.25">
      <c r="A158" t="s">
        <v>20</v>
      </c>
      <c r="B158">
        <v>186</v>
      </c>
      <c r="C158" s="19">
        <f>(B158-$J$2)/$J$7</f>
        <v>-0.52529127931466635</v>
      </c>
      <c r="E158" t="s">
        <v>14</v>
      </c>
      <c r="F158">
        <v>83</v>
      </c>
      <c r="G158" s="19">
        <f>(F158-$J$2)/$J$7</f>
        <v>-0.60663421506834114</v>
      </c>
    </row>
    <row r="159" spans="1:7" x14ac:dyDescent="0.25">
      <c r="A159" t="s">
        <v>20</v>
      </c>
      <c r="B159">
        <v>138</v>
      </c>
      <c r="C159" s="19">
        <f>(B159-$J$2)/$J$7</f>
        <v>-0.56319866685035946</v>
      </c>
      <c r="E159" t="s">
        <v>14</v>
      </c>
      <c r="F159">
        <v>747</v>
      </c>
      <c r="G159" s="19">
        <f>(F159-$J$2)/$J$7</f>
        <v>-8.2248687491253303E-2</v>
      </c>
    </row>
    <row r="160" spans="1:7" x14ac:dyDescent="0.25">
      <c r="A160" t="s">
        <v>20</v>
      </c>
      <c r="B160">
        <v>261</v>
      </c>
      <c r="C160" s="19">
        <f>(B160-$J$2)/$J$7</f>
        <v>-0.46606098629014592</v>
      </c>
      <c r="E160" t="s">
        <v>14</v>
      </c>
      <c r="F160">
        <v>84</v>
      </c>
      <c r="G160" s="19">
        <f>(F160-$J$2)/$J$7</f>
        <v>-0.60584447782801421</v>
      </c>
    </row>
    <row r="161" spans="1:7" x14ac:dyDescent="0.25">
      <c r="A161" t="s">
        <v>20</v>
      </c>
      <c r="B161">
        <v>107</v>
      </c>
      <c r="C161" s="19">
        <f>(B161-$J$2)/$J$7</f>
        <v>-0.58768052130049453</v>
      </c>
      <c r="E161" t="s">
        <v>14</v>
      </c>
      <c r="F161">
        <v>91</v>
      </c>
      <c r="G161" s="19">
        <f>(F161-$J$2)/$J$7</f>
        <v>-0.60031631714572564</v>
      </c>
    </row>
    <row r="162" spans="1:7" x14ac:dyDescent="0.25">
      <c r="A162" t="s">
        <v>20</v>
      </c>
      <c r="B162">
        <v>199</v>
      </c>
      <c r="C162" s="19">
        <f>(B162-$J$2)/$J$7</f>
        <v>-0.51502469519041616</v>
      </c>
      <c r="E162" t="s">
        <v>14</v>
      </c>
      <c r="F162">
        <v>792</v>
      </c>
      <c r="G162" s="19">
        <f>(F162-$J$2)/$J$7</f>
        <v>-4.6710511676541021E-2</v>
      </c>
    </row>
    <row r="163" spans="1:7" x14ac:dyDescent="0.25">
      <c r="A163" t="s">
        <v>20</v>
      </c>
      <c r="B163">
        <v>5512</v>
      </c>
      <c r="C163" s="19">
        <f>(B163-$J$2)/$J$7</f>
        <v>3.6808492626666132</v>
      </c>
      <c r="E163" t="s">
        <v>14</v>
      </c>
      <c r="F163">
        <v>32</v>
      </c>
      <c r="G163" s="19">
        <f>(F163-$J$2)/$J$7</f>
        <v>-0.64691081432501507</v>
      </c>
    </row>
    <row r="164" spans="1:7" x14ac:dyDescent="0.25">
      <c r="A164" t="s">
        <v>20</v>
      </c>
      <c r="B164">
        <v>86</v>
      </c>
      <c r="C164" s="19">
        <f>(B164-$J$2)/$J$7</f>
        <v>-0.60426500334736033</v>
      </c>
      <c r="E164" t="s">
        <v>14</v>
      </c>
      <c r="F164">
        <v>186</v>
      </c>
      <c r="G164" s="19">
        <f>(F164-$J$2)/$J$7</f>
        <v>-0.52529127931466635</v>
      </c>
    </row>
    <row r="165" spans="1:7" x14ac:dyDescent="0.25">
      <c r="A165" t="s">
        <v>20</v>
      </c>
      <c r="B165">
        <v>2768</v>
      </c>
      <c r="C165" s="19">
        <f>(B165-$J$2)/$J$7</f>
        <v>1.5138102752094913</v>
      </c>
      <c r="E165" t="s">
        <v>14</v>
      </c>
      <c r="F165">
        <v>605</v>
      </c>
      <c r="G165" s="19">
        <f>(F165-$J$2)/$J$7</f>
        <v>-0.19439137561767872</v>
      </c>
    </row>
    <row r="166" spans="1:7" x14ac:dyDescent="0.25">
      <c r="A166" t="s">
        <v>20</v>
      </c>
      <c r="B166">
        <v>48</v>
      </c>
      <c r="C166" s="19">
        <f>(B166-$J$2)/$J$7</f>
        <v>-0.63427501847978396</v>
      </c>
      <c r="E166" t="s">
        <v>14</v>
      </c>
      <c r="F166">
        <v>1</v>
      </c>
      <c r="G166" s="19">
        <f>(F166-$J$2)/$J$7</f>
        <v>-0.67139266877515014</v>
      </c>
    </row>
    <row r="167" spans="1:7" x14ac:dyDescent="0.25">
      <c r="A167" t="s">
        <v>20</v>
      </c>
      <c r="B167">
        <v>87</v>
      </c>
      <c r="C167" s="19">
        <f>(B167-$J$2)/$J$7</f>
        <v>-0.60347526610703339</v>
      </c>
      <c r="E167" t="s">
        <v>14</v>
      </c>
      <c r="F167">
        <v>31</v>
      </c>
      <c r="G167" s="19">
        <f>(F167-$J$2)/$J$7</f>
        <v>-0.64770055156534201</v>
      </c>
    </row>
    <row r="168" spans="1:7" x14ac:dyDescent="0.25">
      <c r="A168" t="s">
        <v>20</v>
      </c>
      <c r="B168">
        <v>1894</v>
      </c>
      <c r="C168" s="19">
        <f>(B168-$J$2)/$J$7</f>
        <v>0.82357992716374628</v>
      </c>
      <c r="E168" t="s">
        <v>14</v>
      </c>
      <c r="F168">
        <v>1181</v>
      </c>
      <c r="G168" s="19">
        <f>(F168-$J$2)/$J$7</f>
        <v>0.26049727481063845</v>
      </c>
    </row>
    <row r="169" spans="1:7" x14ac:dyDescent="0.25">
      <c r="A169" t="s">
        <v>20</v>
      </c>
      <c r="B169">
        <v>282</v>
      </c>
      <c r="C169" s="19">
        <f>(B169-$J$2)/$J$7</f>
        <v>-0.44947650424328017</v>
      </c>
      <c r="E169" t="s">
        <v>14</v>
      </c>
      <c r="F169">
        <v>39</v>
      </c>
      <c r="G169" s="19">
        <f>(F169-$J$2)/$J$7</f>
        <v>-0.64138265364272651</v>
      </c>
    </row>
    <row r="170" spans="1:7" x14ac:dyDescent="0.25">
      <c r="A170" t="s">
        <v>20</v>
      </c>
      <c r="B170">
        <v>116</v>
      </c>
      <c r="C170" s="19">
        <f>(B170-$J$2)/$J$7</f>
        <v>-0.58057288613755209</v>
      </c>
      <c r="E170" t="s">
        <v>14</v>
      </c>
      <c r="F170">
        <v>46</v>
      </c>
      <c r="G170" s="19">
        <f>(F170-$J$2)/$J$7</f>
        <v>-0.63585449296043783</v>
      </c>
    </row>
    <row r="171" spans="1:7" x14ac:dyDescent="0.25">
      <c r="A171" t="s">
        <v>20</v>
      </c>
      <c r="B171">
        <v>83</v>
      </c>
      <c r="C171" s="19">
        <f>(B171-$J$2)/$J$7</f>
        <v>-0.60663421506834114</v>
      </c>
      <c r="E171" t="s">
        <v>14</v>
      </c>
      <c r="F171">
        <v>105</v>
      </c>
      <c r="G171" s="19">
        <f>(F171-$J$2)/$J$7</f>
        <v>-0.5892599957811484</v>
      </c>
    </row>
    <row r="172" spans="1:7" x14ac:dyDescent="0.25">
      <c r="A172" t="s">
        <v>20</v>
      </c>
      <c r="B172">
        <v>91</v>
      </c>
      <c r="C172" s="19">
        <f>(B172-$J$2)/$J$7</f>
        <v>-0.60031631714572564</v>
      </c>
      <c r="E172" t="s">
        <v>14</v>
      </c>
      <c r="F172">
        <v>535</v>
      </c>
      <c r="G172" s="19">
        <f>(F172-$J$2)/$J$7</f>
        <v>-0.24967298244056446</v>
      </c>
    </row>
    <row r="173" spans="1:7" x14ac:dyDescent="0.25">
      <c r="A173" t="s">
        <v>20</v>
      </c>
      <c r="B173">
        <v>546</v>
      </c>
      <c r="C173" s="19">
        <f>(B173-$J$2)/$J$7</f>
        <v>-0.24098587279696815</v>
      </c>
      <c r="E173" t="s">
        <v>14</v>
      </c>
      <c r="F173">
        <v>16</v>
      </c>
      <c r="G173" s="19">
        <f>(F173-$J$2)/$J$7</f>
        <v>-0.65954661017024607</v>
      </c>
    </row>
    <row r="174" spans="1:7" x14ac:dyDescent="0.25">
      <c r="A174" t="s">
        <v>20</v>
      </c>
      <c r="B174">
        <v>393</v>
      </c>
      <c r="C174" s="19">
        <f>(B174-$J$2)/$J$7</f>
        <v>-0.36181567056698988</v>
      </c>
      <c r="E174" t="s">
        <v>14</v>
      </c>
      <c r="F174">
        <v>575</v>
      </c>
      <c r="G174" s="19">
        <f>(F174-$J$2)/$J$7</f>
        <v>-0.2180834928274869</v>
      </c>
    </row>
    <row r="175" spans="1:7" x14ac:dyDescent="0.25">
      <c r="A175" t="s">
        <v>20</v>
      </c>
      <c r="B175">
        <v>133</v>
      </c>
      <c r="C175" s="19">
        <f>(B175-$J$2)/$J$7</f>
        <v>-0.56714735305199415</v>
      </c>
      <c r="E175" t="s">
        <v>14</v>
      </c>
      <c r="F175">
        <v>1120</v>
      </c>
      <c r="G175" s="19">
        <f>(F175-$J$2)/$J$7</f>
        <v>0.21232330315069511</v>
      </c>
    </row>
    <row r="176" spans="1:7" x14ac:dyDescent="0.25">
      <c r="A176" t="s">
        <v>20</v>
      </c>
      <c r="B176">
        <v>254</v>
      </c>
      <c r="C176" s="19">
        <f>(B176-$J$2)/$J$7</f>
        <v>-0.47158914697243448</v>
      </c>
      <c r="E176" t="s">
        <v>14</v>
      </c>
      <c r="F176">
        <v>113</v>
      </c>
      <c r="G176" s="19">
        <f>(F176-$J$2)/$J$7</f>
        <v>-0.5829420978585329</v>
      </c>
    </row>
    <row r="177" spans="1:7" x14ac:dyDescent="0.25">
      <c r="A177" t="s">
        <v>20</v>
      </c>
      <c r="B177">
        <v>176</v>
      </c>
      <c r="C177" s="19">
        <f>(B177-$J$2)/$J$7</f>
        <v>-0.53318865171793572</v>
      </c>
      <c r="E177" t="s">
        <v>14</v>
      </c>
      <c r="F177">
        <v>1538</v>
      </c>
      <c r="G177" s="19">
        <f>(F177-$J$2)/$J$7</f>
        <v>0.54243346960735583</v>
      </c>
    </row>
    <row r="178" spans="1:7" x14ac:dyDescent="0.25">
      <c r="A178" t="s">
        <v>20</v>
      </c>
      <c r="B178">
        <v>337</v>
      </c>
      <c r="C178" s="19">
        <f>(B178-$J$2)/$J$7</f>
        <v>-0.40604095602529849</v>
      </c>
      <c r="E178" t="s">
        <v>14</v>
      </c>
      <c r="F178">
        <v>9</v>
      </c>
      <c r="G178" s="19">
        <f>(F178-$J$2)/$J$7</f>
        <v>-0.66507477085253464</v>
      </c>
    </row>
    <row r="179" spans="1:7" x14ac:dyDescent="0.25">
      <c r="A179" t="s">
        <v>20</v>
      </c>
      <c r="B179">
        <v>107</v>
      </c>
      <c r="C179" s="19">
        <f>(B179-$J$2)/$J$7</f>
        <v>-0.58768052130049453</v>
      </c>
      <c r="E179" t="s">
        <v>14</v>
      </c>
      <c r="F179">
        <v>554</v>
      </c>
      <c r="G179" s="19">
        <f>(F179-$J$2)/$J$7</f>
        <v>-0.23466797487435262</v>
      </c>
    </row>
    <row r="180" spans="1:7" x14ac:dyDescent="0.25">
      <c r="A180" t="s">
        <v>20</v>
      </c>
      <c r="B180">
        <v>183</v>
      </c>
      <c r="C180" s="19">
        <f>(B180-$J$2)/$J$7</f>
        <v>-0.52766049103564716</v>
      </c>
      <c r="E180" t="s">
        <v>14</v>
      </c>
      <c r="F180">
        <v>648</v>
      </c>
      <c r="G180" s="19">
        <f>(F180-$J$2)/$J$7</f>
        <v>-0.16043267428362032</v>
      </c>
    </row>
    <row r="181" spans="1:7" x14ac:dyDescent="0.25">
      <c r="A181" t="s">
        <v>20</v>
      </c>
      <c r="B181">
        <v>72</v>
      </c>
      <c r="C181" s="19">
        <f>(B181-$J$2)/$J$7</f>
        <v>-0.61532132471193746</v>
      </c>
      <c r="E181" t="s">
        <v>14</v>
      </c>
      <c r="F181">
        <v>21</v>
      </c>
      <c r="G181" s="19">
        <f>(F181-$J$2)/$J$7</f>
        <v>-0.65559792396861138</v>
      </c>
    </row>
    <row r="182" spans="1:7" x14ac:dyDescent="0.25">
      <c r="A182" t="s">
        <v>20</v>
      </c>
      <c r="B182">
        <v>295</v>
      </c>
      <c r="C182" s="19">
        <f>(B182-$J$2)/$J$7</f>
        <v>-0.43920992011902993</v>
      </c>
      <c r="E182" t="s">
        <v>14</v>
      </c>
      <c r="F182">
        <v>54</v>
      </c>
      <c r="G182" s="19">
        <f>(F182-$J$2)/$J$7</f>
        <v>-0.62953659503782233</v>
      </c>
    </row>
    <row r="183" spans="1:7" x14ac:dyDescent="0.25">
      <c r="A183" t="s">
        <v>20</v>
      </c>
      <c r="B183">
        <v>142</v>
      </c>
      <c r="C183" s="19">
        <f>(B183-$J$2)/$J$7</f>
        <v>-0.56003971788905171</v>
      </c>
      <c r="E183" t="s">
        <v>14</v>
      </c>
      <c r="F183">
        <v>120</v>
      </c>
      <c r="G183" s="19">
        <f>(F183-$J$2)/$J$7</f>
        <v>-0.57741393717624434</v>
      </c>
    </row>
    <row r="184" spans="1:7" x14ac:dyDescent="0.25">
      <c r="A184" t="s">
        <v>20</v>
      </c>
      <c r="B184">
        <v>85</v>
      </c>
      <c r="C184" s="19">
        <f>(B184-$J$2)/$J$7</f>
        <v>-0.60505474058768727</v>
      </c>
      <c r="E184" t="s">
        <v>14</v>
      </c>
      <c r="F184">
        <v>579</v>
      </c>
      <c r="G184" s="19">
        <f>(F184-$J$2)/$J$7</f>
        <v>-0.21492454386617912</v>
      </c>
    </row>
    <row r="185" spans="1:7" x14ac:dyDescent="0.25">
      <c r="A185" t="s">
        <v>20</v>
      </c>
      <c r="B185">
        <v>659</v>
      </c>
      <c r="C185" s="19">
        <f>(B185-$J$2)/$J$7</f>
        <v>-0.15174556464002398</v>
      </c>
      <c r="E185" t="s">
        <v>14</v>
      </c>
      <c r="F185">
        <v>2072</v>
      </c>
      <c r="G185" s="19">
        <f>(F185-$J$2)/$J$7</f>
        <v>0.96415315594194151</v>
      </c>
    </row>
    <row r="186" spans="1:7" x14ac:dyDescent="0.25">
      <c r="A186" t="s">
        <v>20</v>
      </c>
      <c r="B186">
        <v>121</v>
      </c>
      <c r="C186" s="19">
        <f>(B186-$J$2)/$J$7</f>
        <v>-0.5766241999359174</v>
      </c>
      <c r="E186" t="s">
        <v>14</v>
      </c>
      <c r="F186">
        <v>0</v>
      </c>
      <c r="G186" s="19">
        <f>(F186-$J$2)/$J$7</f>
        <v>-0.67218240601547707</v>
      </c>
    </row>
    <row r="187" spans="1:7" x14ac:dyDescent="0.25">
      <c r="A187" t="s">
        <v>20</v>
      </c>
      <c r="B187">
        <v>3742</v>
      </c>
      <c r="C187" s="19">
        <f>(B187-$J$2)/$J$7</f>
        <v>2.2830143472879301</v>
      </c>
      <c r="E187" t="s">
        <v>14</v>
      </c>
      <c r="F187">
        <v>1796</v>
      </c>
      <c r="G187" s="19">
        <f>(F187-$J$2)/$J$7</f>
        <v>0.74618567761170618</v>
      </c>
    </row>
    <row r="188" spans="1:7" x14ac:dyDescent="0.25">
      <c r="A188" t="s">
        <v>20</v>
      </c>
      <c r="B188">
        <v>223</v>
      </c>
      <c r="C188" s="19">
        <f>(B188-$J$2)/$J$7</f>
        <v>-0.4960710014225696</v>
      </c>
      <c r="E188" t="s">
        <v>14</v>
      </c>
      <c r="F188">
        <v>62</v>
      </c>
      <c r="G188" s="19">
        <f>(F188-$J$2)/$J$7</f>
        <v>-0.62321869711520683</v>
      </c>
    </row>
    <row r="189" spans="1:7" x14ac:dyDescent="0.25">
      <c r="A189" t="s">
        <v>20</v>
      </c>
      <c r="B189">
        <v>133</v>
      </c>
      <c r="C189" s="19">
        <f>(B189-$J$2)/$J$7</f>
        <v>-0.56714735305199415</v>
      </c>
      <c r="E189" t="s">
        <v>14</v>
      </c>
      <c r="F189">
        <v>347</v>
      </c>
      <c r="G189" s="19">
        <f>(F189-$J$2)/$J$7</f>
        <v>-0.39814358362202912</v>
      </c>
    </row>
    <row r="190" spans="1:7" x14ac:dyDescent="0.25">
      <c r="A190" t="s">
        <v>20</v>
      </c>
      <c r="B190">
        <v>5168</v>
      </c>
      <c r="C190" s="19">
        <f>(B190-$J$2)/$J$7</f>
        <v>3.4091796519941462</v>
      </c>
      <c r="E190" t="s">
        <v>14</v>
      </c>
      <c r="F190">
        <v>19</v>
      </c>
      <c r="G190" s="19">
        <f>(F190-$J$2)/$J$7</f>
        <v>-0.65717739844926526</v>
      </c>
    </row>
    <row r="191" spans="1:7" x14ac:dyDescent="0.25">
      <c r="A191" t="s">
        <v>20</v>
      </c>
      <c r="B191">
        <v>307</v>
      </c>
      <c r="C191" s="19">
        <f>(B191-$J$2)/$J$7</f>
        <v>-0.42973307323510668</v>
      </c>
      <c r="E191" t="s">
        <v>14</v>
      </c>
      <c r="F191">
        <v>1258</v>
      </c>
      <c r="G191" s="19">
        <f>(F191-$J$2)/$J$7</f>
        <v>0.32130704231581275</v>
      </c>
    </row>
    <row r="192" spans="1:7" x14ac:dyDescent="0.25">
      <c r="A192" t="s">
        <v>20</v>
      </c>
      <c r="B192">
        <v>2441</v>
      </c>
      <c r="C192" s="19">
        <f>(B192-$J$2)/$J$7</f>
        <v>1.2555661976225823</v>
      </c>
      <c r="E192" t="s">
        <v>14</v>
      </c>
      <c r="F192">
        <v>362</v>
      </c>
      <c r="G192" s="19">
        <f>(F192-$J$2)/$J$7</f>
        <v>-0.386297525017125</v>
      </c>
    </row>
    <row r="193" spans="1:7" x14ac:dyDescent="0.25">
      <c r="A193" t="s">
        <v>20</v>
      </c>
      <c r="B193">
        <v>1385</v>
      </c>
      <c r="C193" s="19">
        <f>(B193-$J$2)/$J$7</f>
        <v>0.4216036718373341</v>
      </c>
      <c r="E193" t="s">
        <v>14</v>
      </c>
      <c r="F193">
        <v>133</v>
      </c>
      <c r="G193" s="19">
        <f>(F193-$J$2)/$J$7</f>
        <v>-0.56714735305199415</v>
      </c>
    </row>
    <row r="194" spans="1:7" x14ac:dyDescent="0.25">
      <c r="A194" t="s">
        <v>20</v>
      </c>
      <c r="B194">
        <v>190</v>
      </c>
      <c r="C194" s="19">
        <f>(B194-$J$2)/$J$7</f>
        <v>-0.5221323303533586</v>
      </c>
      <c r="E194" t="s">
        <v>14</v>
      </c>
      <c r="F194">
        <v>846</v>
      </c>
      <c r="G194" s="19">
        <f>(F194-$J$2)/$J$7</f>
        <v>-4.0647006988862918E-3</v>
      </c>
    </row>
    <row r="195" spans="1:7" x14ac:dyDescent="0.25">
      <c r="A195" t="s">
        <v>20</v>
      </c>
      <c r="B195">
        <v>470</v>
      </c>
      <c r="C195" s="19">
        <f>(B195-$J$2)/$J$7</f>
        <v>-0.30100590306181552</v>
      </c>
      <c r="E195" t="s">
        <v>14</v>
      </c>
      <c r="F195">
        <v>10</v>
      </c>
      <c r="G195" s="19">
        <f>(F195-$J$2)/$J$7</f>
        <v>-0.6642850336122077</v>
      </c>
    </row>
    <row r="196" spans="1:7" x14ac:dyDescent="0.25">
      <c r="A196" t="s">
        <v>20</v>
      </c>
      <c r="B196">
        <v>253</v>
      </c>
      <c r="C196" s="19">
        <f>(B196-$J$2)/$J$7</f>
        <v>-0.47237888421276142</v>
      </c>
      <c r="E196" t="s">
        <v>14</v>
      </c>
      <c r="F196">
        <v>191</v>
      </c>
      <c r="G196" s="19">
        <f>(F196-$J$2)/$J$7</f>
        <v>-0.52134259311303166</v>
      </c>
    </row>
    <row r="197" spans="1:7" x14ac:dyDescent="0.25">
      <c r="A197" t="s">
        <v>20</v>
      </c>
      <c r="B197">
        <v>1113</v>
      </c>
      <c r="C197" s="19">
        <f>(B197-$J$2)/$J$7</f>
        <v>0.20679514246840655</v>
      </c>
      <c r="E197" t="s">
        <v>14</v>
      </c>
      <c r="F197">
        <v>1979</v>
      </c>
      <c r="G197" s="19">
        <f>(F197-$J$2)/$J$7</f>
        <v>0.89070759259153609</v>
      </c>
    </row>
    <row r="198" spans="1:7" x14ac:dyDescent="0.25">
      <c r="A198" t="s">
        <v>20</v>
      </c>
      <c r="B198">
        <v>2283</v>
      </c>
      <c r="C198" s="19">
        <f>(B198-$J$2)/$J$7</f>
        <v>1.1307877136509257</v>
      </c>
      <c r="E198" t="s">
        <v>14</v>
      </c>
      <c r="F198">
        <v>63</v>
      </c>
      <c r="G198" s="19">
        <f>(F198-$J$2)/$J$7</f>
        <v>-0.62242895987487989</v>
      </c>
    </row>
    <row r="199" spans="1:7" x14ac:dyDescent="0.25">
      <c r="A199" t="s">
        <v>20</v>
      </c>
      <c r="B199">
        <v>1095</v>
      </c>
      <c r="C199" s="19">
        <f>(B199-$J$2)/$J$7</f>
        <v>0.19257987214252165</v>
      </c>
      <c r="E199" t="s">
        <v>14</v>
      </c>
      <c r="F199">
        <v>6080</v>
      </c>
      <c r="G199" s="19">
        <f>(F199-$J$2)/$J$7</f>
        <v>4.1294200151723146</v>
      </c>
    </row>
    <row r="200" spans="1:7" x14ac:dyDescent="0.25">
      <c r="A200" t="s">
        <v>20</v>
      </c>
      <c r="B200">
        <v>1690</v>
      </c>
      <c r="C200" s="19">
        <f>(B200-$J$2)/$J$7</f>
        <v>0.66247353013705068</v>
      </c>
      <c r="E200" t="s">
        <v>14</v>
      </c>
      <c r="F200">
        <v>80</v>
      </c>
      <c r="G200" s="19">
        <f>(F200-$J$2)/$J$7</f>
        <v>-0.60900342678932196</v>
      </c>
    </row>
    <row r="201" spans="1:7" x14ac:dyDescent="0.25">
      <c r="A201" t="s">
        <v>20</v>
      </c>
      <c r="B201">
        <v>191</v>
      </c>
      <c r="C201" s="19">
        <f>(B201-$J$2)/$J$7</f>
        <v>-0.52134259311303166</v>
      </c>
      <c r="E201" t="s">
        <v>14</v>
      </c>
      <c r="F201">
        <v>9</v>
      </c>
      <c r="G201" s="19">
        <f>(F201-$J$2)/$J$7</f>
        <v>-0.66507477085253464</v>
      </c>
    </row>
    <row r="202" spans="1:7" x14ac:dyDescent="0.25">
      <c r="A202" t="s">
        <v>20</v>
      </c>
      <c r="B202">
        <v>2013</v>
      </c>
      <c r="C202" s="19">
        <f>(B202-$J$2)/$J$7</f>
        <v>0.91755865876265208</v>
      </c>
      <c r="E202" t="s">
        <v>14</v>
      </c>
      <c r="F202">
        <v>1784</v>
      </c>
      <c r="G202" s="19">
        <f>(F202-$J$2)/$J$7</f>
        <v>0.73670883072778293</v>
      </c>
    </row>
    <row r="203" spans="1:7" x14ac:dyDescent="0.25">
      <c r="A203" t="s">
        <v>20</v>
      </c>
      <c r="B203">
        <v>1703</v>
      </c>
      <c r="C203" s="19">
        <f>(B203-$J$2)/$J$7</f>
        <v>0.67274011426130087</v>
      </c>
      <c r="E203" t="s">
        <v>14</v>
      </c>
      <c r="F203">
        <v>243</v>
      </c>
      <c r="G203" s="19">
        <f>(F203-$J$2)/$J$7</f>
        <v>-0.48027625661603079</v>
      </c>
    </row>
    <row r="204" spans="1:7" x14ac:dyDescent="0.25">
      <c r="A204" t="s">
        <v>20</v>
      </c>
      <c r="B204">
        <v>80</v>
      </c>
      <c r="C204" s="19">
        <f>(B204-$J$2)/$J$7</f>
        <v>-0.60900342678932196</v>
      </c>
      <c r="E204" t="s">
        <v>14</v>
      </c>
      <c r="F204">
        <v>1296</v>
      </c>
      <c r="G204" s="19">
        <f>(F204-$J$2)/$J$7</f>
        <v>0.35131705744823649</v>
      </c>
    </row>
    <row r="205" spans="1:7" x14ac:dyDescent="0.25">
      <c r="A205" t="s">
        <v>20</v>
      </c>
      <c r="B205">
        <v>41</v>
      </c>
      <c r="C205" s="19">
        <f>(B205-$J$2)/$J$7</f>
        <v>-0.63980317916207252</v>
      </c>
      <c r="E205" t="s">
        <v>14</v>
      </c>
      <c r="F205">
        <v>77</v>
      </c>
      <c r="G205" s="19">
        <f>(F205-$J$2)/$J$7</f>
        <v>-0.61137263851030277</v>
      </c>
    </row>
    <row r="206" spans="1:7" x14ac:dyDescent="0.25">
      <c r="A206" t="s">
        <v>20</v>
      </c>
      <c r="B206">
        <v>187</v>
      </c>
      <c r="C206" s="19">
        <f>(B206-$J$2)/$J$7</f>
        <v>-0.52450154207433941</v>
      </c>
      <c r="E206" t="s">
        <v>14</v>
      </c>
      <c r="F206">
        <v>395</v>
      </c>
      <c r="G206" s="19">
        <f>(F206-$J$2)/$J$7</f>
        <v>-0.360236196086336</v>
      </c>
    </row>
    <row r="207" spans="1:7" x14ac:dyDescent="0.25">
      <c r="A207" t="s">
        <v>20</v>
      </c>
      <c r="B207">
        <v>2875</v>
      </c>
      <c r="C207" s="19">
        <f>(B207-$J$2)/$J$7</f>
        <v>1.5983121599244738</v>
      </c>
      <c r="E207" t="s">
        <v>14</v>
      </c>
      <c r="F207">
        <v>49</v>
      </c>
      <c r="G207" s="19">
        <f>(F207-$J$2)/$J$7</f>
        <v>-0.63348528123945702</v>
      </c>
    </row>
    <row r="208" spans="1:7" x14ac:dyDescent="0.25">
      <c r="A208" t="s">
        <v>20</v>
      </c>
      <c r="B208">
        <v>88</v>
      </c>
      <c r="C208" s="19">
        <f>(B208-$J$2)/$J$7</f>
        <v>-0.60268552886670645</v>
      </c>
      <c r="E208" t="s">
        <v>14</v>
      </c>
      <c r="F208">
        <v>180</v>
      </c>
      <c r="G208" s="19">
        <f>(F208-$J$2)/$J$7</f>
        <v>-0.53002970275662797</v>
      </c>
    </row>
    <row r="209" spans="1:7" x14ac:dyDescent="0.25">
      <c r="A209" t="s">
        <v>20</v>
      </c>
      <c r="B209">
        <v>191</v>
      </c>
      <c r="C209" s="19">
        <f>(B209-$J$2)/$J$7</f>
        <v>-0.52134259311303166</v>
      </c>
      <c r="E209" t="s">
        <v>14</v>
      </c>
      <c r="F209">
        <v>2690</v>
      </c>
      <c r="G209" s="19">
        <f>(F209-$J$2)/$J$7</f>
        <v>1.4522107704639902</v>
      </c>
    </row>
    <row r="210" spans="1:7" x14ac:dyDescent="0.25">
      <c r="A210" t="s">
        <v>20</v>
      </c>
      <c r="B210">
        <v>139</v>
      </c>
      <c r="C210" s="19">
        <f>(B210-$J$2)/$J$7</f>
        <v>-0.56240892961003253</v>
      </c>
      <c r="E210" t="s">
        <v>14</v>
      </c>
      <c r="F210">
        <v>2779</v>
      </c>
      <c r="G210" s="19">
        <f>(F210-$J$2)/$J$7</f>
        <v>1.5224973848530878</v>
      </c>
    </row>
    <row r="211" spans="1:7" x14ac:dyDescent="0.25">
      <c r="A211" t="s">
        <v>20</v>
      </c>
      <c r="B211">
        <v>186</v>
      </c>
      <c r="C211" s="19">
        <f>(B211-$J$2)/$J$7</f>
        <v>-0.52529127931466635</v>
      </c>
      <c r="E211" t="s">
        <v>14</v>
      </c>
      <c r="F211">
        <v>92</v>
      </c>
      <c r="G211" s="19">
        <f>(F211-$J$2)/$J$7</f>
        <v>-0.5995265799053987</v>
      </c>
    </row>
    <row r="212" spans="1:7" x14ac:dyDescent="0.25">
      <c r="A212" t="s">
        <v>20</v>
      </c>
      <c r="B212">
        <v>112</v>
      </c>
      <c r="C212" s="19">
        <f>(B212-$J$2)/$J$7</f>
        <v>-0.58373183509885984</v>
      </c>
      <c r="E212" t="s">
        <v>14</v>
      </c>
      <c r="F212">
        <v>1028</v>
      </c>
      <c r="G212" s="19">
        <f>(F212-$J$2)/$J$7</f>
        <v>0.13966747704061669</v>
      </c>
    </row>
    <row r="213" spans="1:7" x14ac:dyDescent="0.25">
      <c r="A213" t="s">
        <v>20</v>
      </c>
      <c r="B213">
        <v>101</v>
      </c>
      <c r="C213" s="19">
        <f>(B213-$J$2)/$J$7</f>
        <v>-0.59241894474245615</v>
      </c>
      <c r="E213" t="s">
        <v>14</v>
      </c>
      <c r="F213">
        <v>26</v>
      </c>
      <c r="G213" s="19">
        <f>(F213-$J$2)/$J$7</f>
        <v>-0.6516492377669767</v>
      </c>
    </row>
    <row r="214" spans="1:7" x14ac:dyDescent="0.25">
      <c r="A214" t="s">
        <v>20</v>
      </c>
      <c r="B214">
        <v>206</v>
      </c>
      <c r="C214" s="19">
        <f>(B214-$J$2)/$J$7</f>
        <v>-0.5094965345081276</v>
      </c>
      <c r="E214" t="s">
        <v>14</v>
      </c>
      <c r="F214">
        <v>1790</v>
      </c>
      <c r="G214" s="19">
        <f>(F214-$J$2)/$J$7</f>
        <v>0.74144725416974455</v>
      </c>
    </row>
    <row r="215" spans="1:7" x14ac:dyDescent="0.25">
      <c r="A215" t="s">
        <v>20</v>
      </c>
      <c r="B215">
        <v>154</v>
      </c>
      <c r="C215" s="19">
        <f>(B215-$J$2)/$J$7</f>
        <v>-0.55056287100512846</v>
      </c>
      <c r="E215" t="s">
        <v>14</v>
      </c>
      <c r="F215">
        <v>37</v>
      </c>
      <c r="G215" s="19">
        <f>(F215-$J$2)/$J$7</f>
        <v>-0.64296212812338038</v>
      </c>
    </row>
    <row r="216" spans="1:7" x14ac:dyDescent="0.25">
      <c r="A216" t="s">
        <v>20</v>
      </c>
      <c r="B216">
        <v>5966</v>
      </c>
      <c r="C216" s="19">
        <f>(B216-$J$2)/$J$7</f>
        <v>4.0393899697750433</v>
      </c>
      <c r="E216" t="s">
        <v>14</v>
      </c>
      <c r="F216">
        <v>35</v>
      </c>
      <c r="G216" s="19">
        <f>(F216-$J$2)/$J$7</f>
        <v>-0.64454160260403426</v>
      </c>
    </row>
    <row r="217" spans="1:7" x14ac:dyDescent="0.25">
      <c r="A217" t="s">
        <v>20</v>
      </c>
      <c r="B217">
        <v>169</v>
      </c>
      <c r="C217" s="19">
        <f>(B217-$J$2)/$J$7</f>
        <v>-0.53871681240022429</v>
      </c>
      <c r="E217" t="s">
        <v>14</v>
      </c>
      <c r="F217">
        <v>558</v>
      </c>
      <c r="G217" s="19">
        <f>(F217-$J$2)/$J$7</f>
        <v>-0.23150902591304487</v>
      </c>
    </row>
    <row r="218" spans="1:7" x14ac:dyDescent="0.25">
      <c r="A218" t="s">
        <v>20</v>
      </c>
      <c r="B218">
        <v>2106</v>
      </c>
      <c r="C218" s="19">
        <f>(B218-$J$2)/$J$7</f>
        <v>0.9910042221130575</v>
      </c>
      <c r="E218" t="s">
        <v>14</v>
      </c>
      <c r="F218">
        <v>64</v>
      </c>
      <c r="G218" s="19">
        <f>(F218-$J$2)/$J$7</f>
        <v>-0.62163922263455296</v>
      </c>
    </row>
    <row r="219" spans="1:7" x14ac:dyDescent="0.25">
      <c r="A219" t="s">
        <v>20</v>
      </c>
      <c r="B219">
        <v>131</v>
      </c>
      <c r="C219" s="19">
        <f>(B219-$J$2)/$J$7</f>
        <v>-0.56872682753264803</v>
      </c>
      <c r="E219" t="s">
        <v>14</v>
      </c>
      <c r="F219">
        <v>245</v>
      </c>
      <c r="G219" s="19">
        <f>(F219-$J$2)/$J$7</f>
        <v>-0.47869678213537692</v>
      </c>
    </row>
    <row r="220" spans="1:7" x14ac:dyDescent="0.25">
      <c r="A220" t="s">
        <v>20</v>
      </c>
      <c r="B220">
        <v>84</v>
      </c>
      <c r="C220" s="19">
        <f>(B220-$J$2)/$J$7</f>
        <v>-0.60584447782801421</v>
      </c>
      <c r="E220" t="s">
        <v>14</v>
      </c>
      <c r="F220">
        <v>71</v>
      </c>
      <c r="G220" s="19">
        <f>(F220-$J$2)/$J$7</f>
        <v>-0.61611106195226439</v>
      </c>
    </row>
    <row r="221" spans="1:7" x14ac:dyDescent="0.25">
      <c r="A221" t="s">
        <v>20</v>
      </c>
      <c r="B221">
        <v>155</v>
      </c>
      <c r="C221" s="19">
        <f>(B221-$J$2)/$J$7</f>
        <v>-0.54977313376480152</v>
      </c>
      <c r="E221" t="s">
        <v>14</v>
      </c>
      <c r="F221">
        <v>42</v>
      </c>
      <c r="G221" s="19">
        <f>(F221-$J$2)/$J$7</f>
        <v>-0.63901344192174558</v>
      </c>
    </row>
    <row r="222" spans="1:7" x14ac:dyDescent="0.25">
      <c r="A222" t="s">
        <v>20</v>
      </c>
      <c r="B222">
        <v>189</v>
      </c>
      <c r="C222" s="19">
        <f>(B222-$J$2)/$J$7</f>
        <v>-0.52292206759368554</v>
      </c>
      <c r="E222" t="s">
        <v>14</v>
      </c>
      <c r="F222">
        <v>156</v>
      </c>
      <c r="G222" s="19">
        <f>(F222-$J$2)/$J$7</f>
        <v>-0.54898339652447459</v>
      </c>
    </row>
    <row r="223" spans="1:7" x14ac:dyDescent="0.25">
      <c r="A223" t="s">
        <v>20</v>
      </c>
      <c r="B223">
        <v>4799</v>
      </c>
      <c r="C223" s="19">
        <f>(B223-$J$2)/$J$7</f>
        <v>3.1177666103135051</v>
      </c>
      <c r="E223" t="s">
        <v>14</v>
      </c>
      <c r="F223">
        <v>1368</v>
      </c>
      <c r="G223" s="19">
        <f>(F223-$J$2)/$J$7</f>
        <v>0.40817813875177611</v>
      </c>
    </row>
    <row r="224" spans="1:7" x14ac:dyDescent="0.25">
      <c r="A224" t="s">
        <v>20</v>
      </c>
      <c r="B224">
        <v>1137</v>
      </c>
      <c r="C224" s="19">
        <f>(B224-$J$2)/$J$7</f>
        <v>0.22574883623625311</v>
      </c>
      <c r="E224" t="s">
        <v>14</v>
      </c>
      <c r="F224">
        <v>102</v>
      </c>
      <c r="G224" s="19">
        <f>(F224-$J$2)/$J$7</f>
        <v>-0.59162920750212922</v>
      </c>
    </row>
    <row r="225" spans="1:7" x14ac:dyDescent="0.25">
      <c r="A225" t="s">
        <v>20</v>
      </c>
      <c r="B225">
        <v>1152</v>
      </c>
      <c r="C225" s="19">
        <f>(B225-$J$2)/$J$7</f>
        <v>0.2375948948411572</v>
      </c>
      <c r="E225" t="s">
        <v>14</v>
      </c>
      <c r="F225">
        <v>86</v>
      </c>
      <c r="G225" s="19">
        <f>(F225-$J$2)/$J$7</f>
        <v>-0.60426500334736033</v>
      </c>
    </row>
    <row r="226" spans="1:7" x14ac:dyDescent="0.25">
      <c r="A226" t="s">
        <v>20</v>
      </c>
      <c r="B226">
        <v>50</v>
      </c>
      <c r="C226" s="19">
        <f>(B226-$J$2)/$J$7</f>
        <v>-0.63269554399913008</v>
      </c>
      <c r="E226" t="s">
        <v>14</v>
      </c>
      <c r="F226">
        <v>253</v>
      </c>
      <c r="G226" s="19">
        <f>(F226-$J$2)/$J$7</f>
        <v>-0.47237888421276142</v>
      </c>
    </row>
    <row r="227" spans="1:7" x14ac:dyDescent="0.25">
      <c r="A227" t="s">
        <v>20</v>
      </c>
      <c r="B227">
        <v>3059</v>
      </c>
      <c r="C227" s="19">
        <f>(B227-$J$2)/$J$7</f>
        <v>1.7436238121446306</v>
      </c>
      <c r="E227" t="s">
        <v>14</v>
      </c>
      <c r="F227">
        <v>157</v>
      </c>
      <c r="G227" s="19">
        <f>(F227-$J$2)/$J$7</f>
        <v>-0.54819365928414765</v>
      </c>
    </row>
    <row r="228" spans="1:7" x14ac:dyDescent="0.25">
      <c r="A228" t="s">
        <v>20</v>
      </c>
      <c r="B228">
        <v>34</v>
      </c>
      <c r="C228" s="19">
        <f>(B228-$J$2)/$J$7</f>
        <v>-0.6453313398443612</v>
      </c>
      <c r="E228" t="s">
        <v>14</v>
      </c>
      <c r="F228">
        <v>183</v>
      </c>
      <c r="G228" s="19">
        <f>(F228-$J$2)/$J$7</f>
        <v>-0.52766049103564716</v>
      </c>
    </row>
    <row r="229" spans="1:7" x14ac:dyDescent="0.25">
      <c r="A229" t="s">
        <v>20</v>
      </c>
      <c r="B229">
        <v>220</v>
      </c>
      <c r="C229" s="19">
        <f>(B229-$J$2)/$J$7</f>
        <v>-0.49844021314355041</v>
      </c>
      <c r="E229" t="s">
        <v>14</v>
      </c>
      <c r="F229">
        <v>82</v>
      </c>
      <c r="G229" s="19">
        <f>(F229-$J$2)/$J$7</f>
        <v>-0.60742395230866808</v>
      </c>
    </row>
    <row r="230" spans="1:7" x14ac:dyDescent="0.25">
      <c r="A230" t="s">
        <v>20</v>
      </c>
      <c r="B230">
        <v>1604</v>
      </c>
      <c r="C230" s="19">
        <f>(B230-$J$2)/$J$7</f>
        <v>0.59455612746893383</v>
      </c>
      <c r="E230" t="s">
        <v>14</v>
      </c>
      <c r="F230">
        <v>1</v>
      </c>
      <c r="G230" s="19">
        <f>(F230-$J$2)/$J$7</f>
        <v>-0.67139266877515014</v>
      </c>
    </row>
    <row r="231" spans="1:7" x14ac:dyDescent="0.25">
      <c r="A231" t="s">
        <v>20</v>
      </c>
      <c r="B231">
        <v>454</v>
      </c>
      <c r="C231" s="19">
        <f>(B231-$J$2)/$J$7</f>
        <v>-0.31364169890704657</v>
      </c>
      <c r="E231" t="s">
        <v>14</v>
      </c>
      <c r="F231">
        <v>1198</v>
      </c>
      <c r="G231" s="19">
        <f>(F231-$J$2)/$J$7</f>
        <v>0.27392280789619639</v>
      </c>
    </row>
    <row r="232" spans="1:7" x14ac:dyDescent="0.25">
      <c r="A232" t="s">
        <v>20</v>
      </c>
      <c r="B232">
        <v>123</v>
      </c>
      <c r="C232" s="19">
        <f>(B232-$J$2)/$J$7</f>
        <v>-0.57504472545526353</v>
      </c>
      <c r="E232" t="s">
        <v>14</v>
      </c>
      <c r="F232">
        <v>648</v>
      </c>
      <c r="G232" s="19">
        <f>(F232-$J$2)/$J$7</f>
        <v>-0.16043267428362032</v>
      </c>
    </row>
    <row r="233" spans="1:7" x14ac:dyDescent="0.25">
      <c r="A233" t="s">
        <v>20</v>
      </c>
      <c r="B233">
        <v>299</v>
      </c>
      <c r="C233" s="19">
        <f>(B233-$J$2)/$J$7</f>
        <v>-0.43605097115772218</v>
      </c>
      <c r="E233" t="s">
        <v>14</v>
      </c>
      <c r="F233">
        <v>64</v>
      </c>
      <c r="G233" s="19">
        <f>(F233-$J$2)/$J$7</f>
        <v>-0.62163922263455296</v>
      </c>
    </row>
    <row r="234" spans="1:7" x14ac:dyDescent="0.25">
      <c r="A234" t="s">
        <v>20</v>
      </c>
      <c r="B234">
        <v>2237</v>
      </c>
      <c r="C234" s="19">
        <f>(B234-$J$2)/$J$7</f>
        <v>1.0944598005958865</v>
      </c>
      <c r="E234" t="s">
        <v>14</v>
      </c>
      <c r="F234">
        <v>62</v>
      </c>
      <c r="G234" s="19">
        <f>(F234-$J$2)/$J$7</f>
        <v>-0.62321869711520683</v>
      </c>
    </row>
    <row r="235" spans="1:7" x14ac:dyDescent="0.25">
      <c r="A235" t="s">
        <v>20</v>
      </c>
      <c r="B235">
        <v>645</v>
      </c>
      <c r="C235" s="19">
        <f>(B235-$J$2)/$J$7</f>
        <v>-0.16280188600460113</v>
      </c>
      <c r="E235" t="s">
        <v>14</v>
      </c>
      <c r="F235">
        <v>750</v>
      </c>
      <c r="G235" s="19">
        <f>(F235-$J$2)/$J$7</f>
        <v>-7.9879475770272476E-2</v>
      </c>
    </row>
    <row r="236" spans="1:7" x14ac:dyDescent="0.25">
      <c r="A236" t="s">
        <v>20</v>
      </c>
      <c r="B236">
        <v>484</v>
      </c>
      <c r="C236" s="19">
        <f>(B236-$J$2)/$J$7</f>
        <v>-0.28994958169723839</v>
      </c>
      <c r="E236" t="s">
        <v>14</v>
      </c>
      <c r="F236">
        <v>105</v>
      </c>
      <c r="G236" s="19">
        <f>(F236-$J$2)/$J$7</f>
        <v>-0.5892599957811484</v>
      </c>
    </row>
    <row r="237" spans="1:7" x14ac:dyDescent="0.25">
      <c r="A237" t="s">
        <v>20</v>
      </c>
      <c r="B237">
        <v>154</v>
      </c>
      <c r="C237" s="19">
        <f>(B237-$J$2)/$J$7</f>
        <v>-0.55056287100512846</v>
      </c>
      <c r="E237" t="s">
        <v>14</v>
      </c>
      <c r="F237">
        <v>2604</v>
      </c>
      <c r="G237" s="19">
        <f>(F237-$J$2)/$J$7</f>
        <v>1.3842933677958733</v>
      </c>
    </row>
    <row r="238" spans="1:7" x14ac:dyDescent="0.25">
      <c r="A238" t="s">
        <v>20</v>
      </c>
      <c r="B238">
        <v>82</v>
      </c>
      <c r="C238" s="19">
        <f>(B238-$J$2)/$J$7</f>
        <v>-0.60742395230866808</v>
      </c>
      <c r="E238" t="s">
        <v>14</v>
      </c>
      <c r="F238">
        <v>65</v>
      </c>
      <c r="G238" s="19">
        <f>(F238-$J$2)/$J$7</f>
        <v>-0.62084948539422602</v>
      </c>
    </row>
    <row r="239" spans="1:7" x14ac:dyDescent="0.25">
      <c r="A239" t="s">
        <v>20</v>
      </c>
      <c r="B239">
        <v>134</v>
      </c>
      <c r="C239" s="19">
        <f>(B239-$J$2)/$J$7</f>
        <v>-0.56635761581166721</v>
      </c>
      <c r="E239" t="s">
        <v>14</v>
      </c>
      <c r="F239">
        <v>94</v>
      </c>
      <c r="G239" s="19">
        <f>(F239-$J$2)/$J$7</f>
        <v>-0.59794710542474483</v>
      </c>
    </row>
    <row r="240" spans="1:7" x14ac:dyDescent="0.25">
      <c r="A240" t="s">
        <v>20</v>
      </c>
      <c r="B240">
        <v>5203</v>
      </c>
      <c r="C240" s="19">
        <f>(B240-$J$2)/$J$7</f>
        <v>3.4368204554055888</v>
      </c>
      <c r="E240" t="s">
        <v>14</v>
      </c>
      <c r="F240">
        <v>257</v>
      </c>
      <c r="G240" s="19">
        <f>(F240-$J$2)/$J$7</f>
        <v>-0.46921993525145367</v>
      </c>
    </row>
    <row r="241" spans="1:7" x14ac:dyDescent="0.25">
      <c r="A241" t="s">
        <v>20</v>
      </c>
      <c r="B241">
        <v>94</v>
      </c>
      <c r="C241" s="19">
        <f>(B241-$J$2)/$J$7</f>
        <v>-0.59794710542474483</v>
      </c>
      <c r="E241" t="s">
        <v>14</v>
      </c>
      <c r="F241">
        <v>2928</v>
      </c>
      <c r="G241" s="19">
        <f>(F241-$J$2)/$J$7</f>
        <v>1.6401682336618015</v>
      </c>
    </row>
    <row r="242" spans="1:7" x14ac:dyDescent="0.25">
      <c r="A242" t="s">
        <v>20</v>
      </c>
      <c r="B242">
        <v>205</v>
      </c>
      <c r="C242" s="19">
        <f>(B242-$J$2)/$J$7</f>
        <v>-0.51028627174845453</v>
      </c>
      <c r="E242" t="s">
        <v>14</v>
      </c>
      <c r="F242">
        <v>4697</v>
      </c>
      <c r="G242" s="19">
        <f>(F242-$J$2)/$J$7</f>
        <v>3.0372134118001575</v>
      </c>
    </row>
    <row r="243" spans="1:7" x14ac:dyDescent="0.25">
      <c r="A243" t="s">
        <v>20</v>
      </c>
      <c r="B243">
        <v>92</v>
      </c>
      <c r="C243" s="19">
        <f>(B243-$J$2)/$J$7</f>
        <v>-0.5995265799053987</v>
      </c>
      <c r="E243" t="s">
        <v>14</v>
      </c>
      <c r="F243">
        <v>2915</v>
      </c>
      <c r="G243" s="19">
        <f>(F243-$J$2)/$J$7</f>
        <v>1.6299016495375513</v>
      </c>
    </row>
    <row r="244" spans="1:7" x14ac:dyDescent="0.25">
      <c r="A244" t="s">
        <v>20</v>
      </c>
      <c r="B244">
        <v>219</v>
      </c>
      <c r="C244" s="19">
        <f>(B244-$J$2)/$J$7</f>
        <v>-0.49922995038387735</v>
      </c>
      <c r="E244" t="s">
        <v>14</v>
      </c>
      <c r="F244">
        <v>18</v>
      </c>
      <c r="G244" s="19">
        <f>(F244-$J$2)/$J$7</f>
        <v>-0.6579671356895922</v>
      </c>
    </row>
    <row r="245" spans="1:7" x14ac:dyDescent="0.25">
      <c r="A245" t="s">
        <v>20</v>
      </c>
      <c r="B245">
        <v>2526</v>
      </c>
      <c r="C245" s="19">
        <f>(B245-$J$2)/$J$7</f>
        <v>1.322693863050372</v>
      </c>
      <c r="E245" t="s">
        <v>14</v>
      </c>
      <c r="F245">
        <v>602</v>
      </c>
      <c r="G245" s="19">
        <f>(F245-$J$2)/$J$7</f>
        <v>-0.19676058733865953</v>
      </c>
    </row>
    <row r="246" spans="1:7" x14ac:dyDescent="0.25">
      <c r="A246" t="s">
        <v>20</v>
      </c>
      <c r="B246">
        <v>94</v>
      </c>
      <c r="C246" s="19">
        <f>(B246-$J$2)/$J$7</f>
        <v>-0.59794710542474483</v>
      </c>
      <c r="E246" t="s">
        <v>14</v>
      </c>
      <c r="F246">
        <v>1</v>
      </c>
      <c r="G246" s="19">
        <f>(F246-$J$2)/$J$7</f>
        <v>-0.67139266877515014</v>
      </c>
    </row>
    <row r="247" spans="1:7" x14ac:dyDescent="0.25">
      <c r="A247" t="s">
        <v>20</v>
      </c>
      <c r="B247">
        <v>1713</v>
      </c>
      <c r="C247" s="19">
        <f>(B247-$J$2)/$J$7</f>
        <v>0.68063748666457025</v>
      </c>
      <c r="E247" t="s">
        <v>14</v>
      </c>
      <c r="F247">
        <v>3868</v>
      </c>
      <c r="G247" s="19">
        <f>(F247-$J$2)/$J$7</f>
        <v>2.3825212395691246</v>
      </c>
    </row>
    <row r="248" spans="1:7" x14ac:dyDescent="0.25">
      <c r="A248" t="s">
        <v>20</v>
      </c>
      <c r="B248">
        <v>249</v>
      </c>
      <c r="C248" s="19">
        <f>(B248-$J$2)/$J$7</f>
        <v>-0.47553783317406917</v>
      </c>
      <c r="E248" t="s">
        <v>14</v>
      </c>
      <c r="F248">
        <v>504</v>
      </c>
      <c r="G248" s="19">
        <f>(F248-$J$2)/$J$7</f>
        <v>-0.27415483689069958</v>
      </c>
    </row>
    <row r="249" spans="1:7" x14ac:dyDescent="0.25">
      <c r="A249" t="s">
        <v>20</v>
      </c>
      <c r="B249">
        <v>192</v>
      </c>
      <c r="C249" s="19">
        <f>(B249-$J$2)/$J$7</f>
        <v>-0.52055285587270472</v>
      </c>
      <c r="E249" t="s">
        <v>14</v>
      </c>
      <c r="F249">
        <v>14</v>
      </c>
      <c r="G249" s="19">
        <f>(F249-$J$2)/$J$7</f>
        <v>-0.66112608465089995</v>
      </c>
    </row>
    <row r="250" spans="1:7" x14ac:dyDescent="0.25">
      <c r="A250" t="s">
        <v>20</v>
      </c>
      <c r="B250">
        <v>247</v>
      </c>
      <c r="C250" s="19">
        <f>(B250-$J$2)/$J$7</f>
        <v>-0.47711730765472304</v>
      </c>
      <c r="E250" t="s">
        <v>14</v>
      </c>
      <c r="F250">
        <v>750</v>
      </c>
      <c r="G250" s="19">
        <f>(F250-$J$2)/$J$7</f>
        <v>-7.9879475770272476E-2</v>
      </c>
    </row>
    <row r="251" spans="1:7" x14ac:dyDescent="0.25">
      <c r="A251" t="s">
        <v>20</v>
      </c>
      <c r="B251">
        <v>2293</v>
      </c>
      <c r="C251" s="19">
        <f>(B251-$J$2)/$J$7</f>
        <v>1.1386850860541951</v>
      </c>
      <c r="E251" t="s">
        <v>14</v>
      </c>
      <c r="F251">
        <v>77</v>
      </c>
      <c r="G251" s="19">
        <f>(F251-$J$2)/$J$7</f>
        <v>-0.61137263851030277</v>
      </c>
    </row>
    <row r="252" spans="1:7" x14ac:dyDescent="0.25">
      <c r="A252" t="s">
        <v>20</v>
      </c>
      <c r="B252">
        <v>3131</v>
      </c>
      <c r="C252" s="19">
        <f>(B252-$J$2)/$J$7</f>
        <v>1.8004848934481703</v>
      </c>
      <c r="E252" t="s">
        <v>14</v>
      </c>
      <c r="F252">
        <v>752</v>
      </c>
      <c r="G252" s="19">
        <f>(F252-$J$2)/$J$7</f>
        <v>-7.8300001289618601E-2</v>
      </c>
    </row>
    <row r="253" spans="1:7" x14ac:dyDescent="0.25">
      <c r="A253" t="s">
        <v>20</v>
      </c>
      <c r="B253">
        <v>143</v>
      </c>
      <c r="C253" s="19">
        <f>(B253-$J$2)/$J$7</f>
        <v>-0.55924998064872478</v>
      </c>
      <c r="E253" t="s">
        <v>14</v>
      </c>
      <c r="F253">
        <v>131</v>
      </c>
      <c r="G253" s="19">
        <f>(F253-$J$2)/$J$7</f>
        <v>-0.56872682753264803</v>
      </c>
    </row>
    <row r="254" spans="1:7" x14ac:dyDescent="0.25">
      <c r="A254" t="s">
        <v>20</v>
      </c>
      <c r="B254">
        <v>296</v>
      </c>
      <c r="C254" s="19">
        <f>(B254-$J$2)/$J$7</f>
        <v>-0.43842018287870299</v>
      </c>
      <c r="E254" t="s">
        <v>14</v>
      </c>
      <c r="F254">
        <v>87</v>
      </c>
      <c r="G254" s="19">
        <f>(F254-$J$2)/$J$7</f>
        <v>-0.60347526610703339</v>
      </c>
    </row>
    <row r="255" spans="1:7" x14ac:dyDescent="0.25">
      <c r="A255" t="s">
        <v>20</v>
      </c>
      <c r="B255">
        <v>170</v>
      </c>
      <c r="C255" s="19">
        <f>(B255-$J$2)/$J$7</f>
        <v>-0.53792707515989735</v>
      </c>
      <c r="E255" t="s">
        <v>14</v>
      </c>
      <c r="F255">
        <v>1063</v>
      </c>
      <c r="G255" s="19">
        <f>(F255-$J$2)/$J$7</f>
        <v>0.16730828045205959</v>
      </c>
    </row>
    <row r="256" spans="1:7" x14ac:dyDescent="0.25">
      <c r="A256" t="s">
        <v>20</v>
      </c>
      <c r="B256">
        <v>86</v>
      </c>
      <c r="C256" s="19">
        <f>(B256-$J$2)/$J$7</f>
        <v>-0.60426500334736033</v>
      </c>
      <c r="E256" t="s">
        <v>14</v>
      </c>
      <c r="F256">
        <v>76</v>
      </c>
      <c r="G256" s="19">
        <f>(F256-$J$2)/$J$7</f>
        <v>-0.61216237575062971</v>
      </c>
    </row>
    <row r="257" spans="1:7" x14ac:dyDescent="0.25">
      <c r="A257" t="s">
        <v>20</v>
      </c>
      <c r="B257">
        <v>6286</v>
      </c>
      <c r="C257" s="19">
        <f>(B257-$J$2)/$J$7</f>
        <v>4.2921058866796642</v>
      </c>
      <c r="E257" t="s">
        <v>14</v>
      </c>
      <c r="F257">
        <v>4428</v>
      </c>
      <c r="G257" s="19">
        <f>(F257-$J$2)/$J$7</f>
        <v>2.8247740941522106</v>
      </c>
    </row>
    <row r="258" spans="1:7" x14ac:dyDescent="0.25">
      <c r="A258" t="s">
        <v>20</v>
      </c>
      <c r="B258">
        <v>3727</v>
      </c>
      <c r="C258" s="19">
        <f>(B258-$J$2)/$J$7</f>
        <v>2.2711682886830262</v>
      </c>
      <c r="E258" t="s">
        <v>14</v>
      </c>
      <c r="F258">
        <v>58</v>
      </c>
      <c r="G258" s="19">
        <f>(F258-$J$2)/$J$7</f>
        <v>-0.62637764607651458</v>
      </c>
    </row>
    <row r="259" spans="1:7" x14ac:dyDescent="0.25">
      <c r="A259" t="s">
        <v>20</v>
      </c>
      <c r="B259">
        <v>1605</v>
      </c>
      <c r="C259" s="19">
        <f>(B259-$J$2)/$J$7</f>
        <v>0.59534586470926076</v>
      </c>
      <c r="E259" t="s">
        <v>14</v>
      </c>
      <c r="F259">
        <v>111</v>
      </c>
      <c r="G259" s="19">
        <f>(F259-$J$2)/$J$7</f>
        <v>-0.58452157233918678</v>
      </c>
    </row>
    <row r="260" spans="1:7" x14ac:dyDescent="0.25">
      <c r="A260" t="s">
        <v>20</v>
      </c>
      <c r="B260">
        <v>2120</v>
      </c>
      <c r="C260" s="19">
        <f>(B260-$J$2)/$J$7</f>
        <v>1.0020605434776346</v>
      </c>
      <c r="E260" t="s">
        <v>14</v>
      </c>
      <c r="F260">
        <v>2955</v>
      </c>
      <c r="G260" s="19">
        <f>(F260-$J$2)/$J$7</f>
        <v>1.6614911391506288</v>
      </c>
    </row>
    <row r="261" spans="1:7" x14ac:dyDescent="0.25">
      <c r="A261" t="s">
        <v>20</v>
      </c>
      <c r="B261">
        <v>50</v>
      </c>
      <c r="C261" s="19">
        <f>(B261-$J$2)/$J$7</f>
        <v>-0.63269554399913008</v>
      </c>
      <c r="E261" t="s">
        <v>14</v>
      </c>
      <c r="F261">
        <v>1657</v>
      </c>
      <c r="G261" s="19">
        <f>(F261-$J$2)/$J$7</f>
        <v>0.63641220120626163</v>
      </c>
    </row>
    <row r="262" spans="1:7" x14ac:dyDescent="0.25">
      <c r="A262" t="s">
        <v>20</v>
      </c>
      <c r="B262">
        <v>2080</v>
      </c>
      <c r="C262" s="19">
        <f>(B262-$J$2)/$J$7</f>
        <v>0.97047105386455701</v>
      </c>
      <c r="E262" t="s">
        <v>14</v>
      </c>
      <c r="F262">
        <v>926</v>
      </c>
      <c r="G262" s="19">
        <f>(F262-$J$2)/$J$7</f>
        <v>5.9114278527268867E-2</v>
      </c>
    </row>
    <row r="263" spans="1:7" x14ac:dyDescent="0.25">
      <c r="A263" t="s">
        <v>20</v>
      </c>
      <c r="B263">
        <v>2105</v>
      </c>
      <c r="C263" s="19">
        <f>(B263-$J$2)/$J$7</f>
        <v>0.99021448487273056</v>
      </c>
      <c r="E263" t="s">
        <v>14</v>
      </c>
      <c r="F263">
        <v>77</v>
      </c>
      <c r="G263" s="19">
        <f>(F263-$J$2)/$J$7</f>
        <v>-0.61137263851030277</v>
      </c>
    </row>
    <row r="264" spans="1:7" x14ac:dyDescent="0.25">
      <c r="A264" t="s">
        <v>20</v>
      </c>
      <c r="B264">
        <v>2436</v>
      </c>
      <c r="C264" s="19">
        <f>(B264-$J$2)/$J$7</f>
        <v>1.2516175114209476</v>
      </c>
      <c r="E264" t="s">
        <v>14</v>
      </c>
      <c r="F264">
        <v>1748</v>
      </c>
      <c r="G264" s="19">
        <f>(F264-$J$2)/$J$7</f>
        <v>0.70827829007601317</v>
      </c>
    </row>
    <row r="265" spans="1:7" x14ac:dyDescent="0.25">
      <c r="A265" t="s">
        <v>20</v>
      </c>
      <c r="B265">
        <v>80</v>
      </c>
      <c r="C265" s="19">
        <f>(B265-$J$2)/$J$7</f>
        <v>-0.60900342678932196</v>
      </c>
      <c r="E265" t="s">
        <v>14</v>
      </c>
      <c r="F265">
        <v>79</v>
      </c>
      <c r="G265" s="19">
        <f>(F265-$J$2)/$J$7</f>
        <v>-0.60979316402964889</v>
      </c>
    </row>
    <row r="266" spans="1:7" x14ac:dyDescent="0.25">
      <c r="A266" t="s">
        <v>20</v>
      </c>
      <c r="B266">
        <v>42</v>
      </c>
      <c r="C266" s="19">
        <f>(B266-$J$2)/$J$7</f>
        <v>-0.63901344192174558</v>
      </c>
      <c r="E266" t="s">
        <v>14</v>
      </c>
      <c r="F266">
        <v>889</v>
      </c>
      <c r="G266" s="19">
        <f>(F266-$J$2)/$J$7</f>
        <v>2.9894000635172106E-2</v>
      </c>
    </row>
    <row r="267" spans="1:7" x14ac:dyDescent="0.25">
      <c r="A267" t="s">
        <v>20</v>
      </c>
      <c r="B267">
        <v>139</v>
      </c>
      <c r="C267" s="19">
        <f>(B267-$J$2)/$J$7</f>
        <v>-0.56240892961003253</v>
      </c>
      <c r="E267" t="s">
        <v>14</v>
      </c>
      <c r="F267">
        <v>56</v>
      </c>
      <c r="G267" s="19">
        <f>(F267-$J$2)/$J$7</f>
        <v>-0.62795712055716846</v>
      </c>
    </row>
    <row r="268" spans="1:7" x14ac:dyDescent="0.25">
      <c r="A268" t="s">
        <v>20</v>
      </c>
      <c r="B268">
        <v>159</v>
      </c>
      <c r="C268" s="19">
        <f>(B268-$J$2)/$J$7</f>
        <v>-0.54661418480349366</v>
      </c>
      <c r="E268" t="s">
        <v>14</v>
      </c>
      <c r="F268">
        <v>1</v>
      </c>
      <c r="G268" s="19">
        <f>(F268-$J$2)/$J$7</f>
        <v>-0.67139266877515014</v>
      </c>
    </row>
    <row r="269" spans="1:7" x14ac:dyDescent="0.25">
      <c r="A269" t="s">
        <v>20</v>
      </c>
      <c r="B269">
        <v>381</v>
      </c>
      <c r="C269" s="19">
        <f>(B269-$J$2)/$J$7</f>
        <v>-0.37129251745091313</v>
      </c>
      <c r="E269" t="s">
        <v>14</v>
      </c>
      <c r="F269">
        <v>83</v>
      </c>
      <c r="G269" s="19">
        <f>(F269-$J$2)/$J$7</f>
        <v>-0.60663421506834114</v>
      </c>
    </row>
    <row r="270" spans="1:7" x14ac:dyDescent="0.25">
      <c r="A270" t="s">
        <v>20</v>
      </c>
      <c r="B270">
        <v>194</v>
      </c>
      <c r="C270" s="19">
        <f>(B270-$J$2)/$J$7</f>
        <v>-0.51897338139205085</v>
      </c>
      <c r="E270" t="s">
        <v>14</v>
      </c>
      <c r="F270">
        <v>2025</v>
      </c>
      <c r="G270" s="19">
        <f>(F270-$J$2)/$J$7</f>
        <v>0.92703550564657533</v>
      </c>
    </row>
    <row r="271" spans="1:7" x14ac:dyDescent="0.25">
      <c r="A271" t="s">
        <v>20</v>
      </c>
      <c r="B271">
        <v>106</v>
      </c>
      <c r="C271" s="19">
        <f>(B271-$J$2)/$J$7</f>
        <v>-0.58847025854082147</v>
      </c>
      <c r="E271" t="s">
        <v>14</v>
      </c>
      <c r="F271">
        <v>14</v>
      </c>
      <c r="G271" s="19">
        <f>(F271-$J$2)/$J$7</f>
        <v>-0.66112608465089995</v>
      </c>
    </row>
    <row r="272" spans="1:7" x14ac:dyDescent="0.25">
      <c r="A272" t="s">
        <v>20</v>
      </c>
      <c r="B272">
        <v>142</v>
      </c>
      <c r="C272" s="19">
        <f>(B272-$J$2)/$J$7</f>
        <v>-0.56003971788905171</v>
      </c>
      <c r="E272" t="s">
        <v>14</v>
      </c>
      <c r="F272">
        <v>656</v>
      </c>
      <c r="G272" s="19">
        <f>(F272-$J$2)/$J$7</f>
        <v>-0.15411477636100479</v>
      </c>
    </row>
    <row r="273" spans="1:7" x14ac:dyDescent="0.25">
      <c r="A273" t="s">
        <v>20</v>
      </c>
      <c r="B273">
        <v>211</v>
      </c>
      <c r="C273" s="19">
        <f>(B273-$J$2)/$J$7</f>
        <v>-0.50554784830649291</v>
      </c>
      <c r="E273" t="s">
        <v>14</v>
      </c>
      <c r="F273">
        <v>1596</v>
      </c>
      <c r="G273" s="19">
        <f>(F273-$J$2)/$J$7</f>
        <v>0.58823822954631833</v>
      </c>
    </row>
    <row r="274" spans="1:7" x14ac:dyDescent="0.25">
      <c r="A274" t="s">
        <v>20</v>
      </c>
      <c r="B274">
        <v>2756</v>
      </c>
      <c r="C274" s="19">
        <f>(B274-$J$2)/$J$7</f>
        <v>1.504333428325568</v>
      </c>
      <c r="E274" t="s">
        <v>14</v>
      </c>
      <c r="F274">
        <v>10</v>
      </c>
      <c r="G274" s="19">
        <f>(F274-$J$2)/$J$7</f>
        <v>-0.6642850336122077</v>
      </c>
    </row>
    <row r="275" spans="1:7" x14ac:dyDescent="0.25">
      <c r="A275" t="s">
        <v>20</v>
      </c>
      <c r="B275">
        <v>173</v>
      </c>
      <c r="C275" s="19">
        <f>(B275-$J$2)/$J$7</f>
        <v>-0.53555786343891654</v>
      </c>
      <c r="E275" t="s">
        <v>14</v>
      </c>
      <c r="F275">
        <v>1121</v>
      </c>
      <c r="G275" s="19">
        <f>(F275-$J$2)/$J$7</f>
        <v>0.21311304039102208</v>
      </c>
    </row>
    <row r="276" spans="1:7" x14ac:dyDescent="0.25">
      <c r="A276" t="s">
        <v>20</v>
      </c>
      <c r="B276">
        <v>87</v>
      </c>
      <c r="C276" s="19">
        <f>(B276-$J$2)/$J$7</f>
        <v>-0.60347526610703339</v>
      </c>
      <c r="E276" t="s">
        <v>14</v>
      </c>
      <c r="F276">
        <v>15</v>
      </c>
      <c r="G276" s="19">
        <f>(F276-$J$2)/$J$7</f>
        <v>-0.66033634741057301</v>
      </c>
    </row>
    <row r="277" spans="1:7" x14ac:dyDescent="0.25">
      <c r="A277" t="s">
        <v>20</v>
      </c>
      <c r="B277">
        <v>1572</v>
      </c>
      <c r="C277" s="19">
        <f>(B277-$J$2)/$J$7</f>
        <v>0.56928453577847182</v>
      </c>
      <c r="E277" t="s">
        <v>14</v>
      </c>
      <c r="F277">
        <v>191</v>
      </c>
      <c r="G277" s="19">
        <f>(F277-$J$2)/$J$7</f>
        <v>-0.52134259311303166</v>
      </c>
    </row>
    <row r="278" spans="1:7" x14ac:dyDescent="0.25">
      <c r="A278" t="s">
        <v>20</v>
      </c>
      <c r="B278">
        <v>2346</v>
      </c>
      <c r="C278" s="19">
        <f>(B278-$J$2)/$J$7</f>
        <v>1.180541159791523</v>
      </c>
      <c r="E278" t="s">
        <v>14</v>
      </c>
      <c r="F278">
        <v>16</v>
      </c>
      <c r="G278" s="19">
        <f>(F278-$J$2)/$J$7</f>
        <v>-0.65954661017024607</v>
      </c>
    </row>
    <row r="279" spans="1:7" x14ac:dyDescent="0.25">
      <c r="A279" t="s">
        <v>20</v>
      </c>
      <c r="B279">
        <v>115</v>
      </c>
      <c r="C279" s="19">
        <f>(B279-$J$2)/$J$7</f>
        <v>-0.58136262337787903</v>
      </c>
      <c r="E279" t="s">
        <v>14</v>
      </c>
      <c r="F279">
        <v>17</v>
      </c>
      <c r="G279" s="19">
        <f>(F279-$J$2)/$J$7</f>
        <v>-0.65875687292991914</v>
      </c>
    </row>
    <row r="280" spans="1:7" x14ac:dyDescent="0.25">
      <c r="A280" t="s">
        <v>20</v>
      </c>
      <c r="B280">
        <v>85</v>
      </c>
      <c r="C280" s="19">
        <f>(B280-$J$2)/$J$7</f>
        <v>-0.60505474058768727</v>
      </c>
      <c r="E280" t="s">
        <v>14</v>
      </c>
      <c r="F280">
        <v>34</v>
      </c>
      <c r="G280" s="19">
        <f>(F280-$J$2)/$J$7</f>
        <v>-0.6453313398443612</v>
      </c>
    </row>
    <row r="281" spans="1:7" x14ac:dyDescent="0.25">
      <c r="A281" t="s">
        <v>20</v>
      </c>
      <c r="B281">
        <v>144</v>
      </c>
      <c r="C281" s="19">
        <f>(B281-$J$2)/$J$7</f>
        <v>-0.55846024340839784</v>
      </c>
      <c r="E281" t="s">
        <v>14</v>
      </c>
      <c r="F281">
        <v>1</v>
      </c>
      <c r="G281" s="19">
        <f>(F281-$J$2)/$J$7</f>
        <v>-0.67139266877515014</v>
      </c>
    </row>
    <row r="282" spans="1:7" x14ac:dyDescent="0.25">
      <c r="A282" t="s">
        <v>20</v>
      </c>
      <c r="B282">
        <v>2443</v>
      </c>
      <c r="C282" s="19">
        <f>(B282-$J$2)/$J$7</f>
        <v>1.2571456721032361</v>
      </c>
      <c r="E282" t="s">
        <v>14</v>
      </c>
      <c r="F282">
        <v>1274</v>
      </c>
      <c r="G282" s="19">
        <f>(F282-$J$2)/$J$7</f>
        <v>0.33394283816104381</v>
      </c>
    </row>
    <row r="283" spans="1:7" x14ac:dyDescent="0.25">
      <c r="A283" t="s">
        <v>20</v>
      </c>
      <c r="B283">
        <v>64</v>
      </c>
      <c r="C283" s="19">
        <f>(B283-$J$2)/$J$7</f>
        <v>-0.62163922263455296</v>
      </c>
      <c r="E283" t="s">
        <v>14</v>
      </c>
      <c r="F283">
        <v>210</v>
      </c>
      <c r="G283" s="19">
        <f>(F283-$J$2)/$J$7</f>
        <v>-0.50633758554681985</v>
      </c>
    </row>
    <row r="284" spans="1:7" x14ac:dyDescent="0.25">
      <c r="A284" t="s">
        <v>20</v>
      </c>
      <c r="B284">
        <v>268</v>
      </c>
      <c r="C284" s="19">
        <f>(B284-$J$2)/$J$7</f>
        <v>-0.4605328256078573</v>
      </c>
      <c r="E284" t="s">
        <v>14</v>
      </c>
      <c r="F284">
        <v>248</v>
      </c>
      <c r="G284" s="19">
        <f>(F284-$J$2)/$J$7</f>
        <v>-0.47632757041439611</v>
      </c>
    </row>
    <row r="285" spans="1:7" x14ac:dyDescent="0.25">
      <c r="A285" t="s">
        <v>20</v>
      </c>
      <c r="B285">
        <v>195</v>
      </c>
      <c r="C285" s="19">
        <f>(B285-$J$2)/$J$7</f>
        <v>-0.51818364415172391</v>
      </c>
      <c r="E285" t="s">
        <v>14</v>
      </c>
      <c r="F285">
        <v>513</v>
      </c>
      <c r="G285" s="19">
        <f>(F285-$J$2)/$J$7</f>
        <v>-0.26704720172775714</v>
      </c>
    </row>
    <row r="286" spans="1:7" x14ac:dyDescent="0.25">
      <c r="A286" t="s">
        <v>20</v>
      </c>
      <c r="B286">
        <v>186</v>
      </c>
      <c r="C286" s="19">
        <f>(B286-$J$2)/$J$7</f>
        <v>-0.52529127931466635</v>
      </c>
      <c r="E286" t="s">
        <v>14</v>
      </c>
      <c r="F286">
        <v>3410</v>
      </c>
      <c r="G286" s="19">
        <f>(F286-$J$2)/$J$7</f>
        <v>2.0208215834993863</v>
      </c>
    </row>
    <row r="287" spans="1:7" x14ac:dyDescent="0.25">
      <c r="A287" t="s">
        <v>20</v>
      </c>
      <c r="B287">
        <v>460</v>
      </c>
      <c r="C287" s="19">
        <f>(B287-$J$2)/$J$7</f>
        <v>-0.30890327546508495</v>
      </c>
      <c r="E287" t="s">
        <v>14</v>
      </c>
      <c r="F287">
        <v>10</v>
      </c>
      <c r="G287" s="19">
        <f>(F287-$J$2)/$J$7</f>
        <v>-0.6642850336122077</v>
      </c>
    </row>
    <row r="288" spans="1:7" x14ac:dyDescent="0.25">
      <c r="A288" t="s">
        <v>20</v>
      </c>
      <c r="B288">
        <v>2528</v>
      </c>
      <c r="C288" s="19">
        <f>(B288-$J$2)/$J$7</f>
        <v>1.3242733375310258</v>
      </c>
      <c r="E288" t="s">
        <v>14</v>
      </c>
      <c r="F288">
        <v>2201</v>
      </c>
      <c r="G288" s="19">
        <f>(F288-$J$2)/$J$7</f>
        <v>1.0660292599441168</v>
      </c>
    </row>
    <row r="289" spans="1:7" x14ac:dyDescent="0.25">
      <c r="A289" t="s">
        <v>20</v>
      </c>
      <c r="B289">
        <v>3657</v>
      </c>
      <c r="C289" s="19">
        <f>(B289-$J$2)/$J$7</f>
        <v>2.2158866818601406</v>
      </c>
      <c r="E289" t="s">
        <v>14</v>
      </c>
      <c r="F289">
        <v>676</v>
      </c>
      <c r="G289" s="19">
        <f>(F289-$J$2)/$J$7</f>
        <v>-0.13832003155446601</v>
      </c>
    </row>
    <row r="290" spans="1:7" x14ac:dyDescent="0.25">
      <c r="A290" t="s">
        <v>20</v>
      </c>
      <c r="B290">
        <v>131</v>
      </c>
      <c r="C290" s="19">
        <f>(B290-$J$2)/$J$7</f>
        <v>-0.56872682753264803</v>
      </c>
      <c r="E290" t="s">
        <v>14</v>
      </c>
      <c r="F290">
        <v>831</v>
      </c>
      <c r="G290" s="19">
        <f>(F290-$J$2)/$J$7</f>
        <v>-1.5910759303790385E-2</v>
      </c>
    </row>
    <row r="291" spans="1:7" x14ac:dyDescent="0.25">
      <c r="A291" t="s">
        <v>20</v>
      </c>
      <c r="B291">
        <v>239</v>
      </c>
      <c r="C291" s="19">
        <f>(B291-$J$2)/$J$7</f>
        <v>-0.48343520557733854</v>
      </c>
      <c r="E291" t="s">
        <v>14</v>
      </c>
      <c r="F291">
        <v>859</v>
      </c>
      <c r="G291" s="19">
        <f>(F291-$J$2)/$J$7</f>
        <v>6.2018834253639212E-3</v>
      </c>
    </row>
    <row r="292" spans="1:7" x14ac:dyDescent="0.25">
      <c r="A292" t="s">
        <v>20</v>
      </c>
      <c r="B292">
        <v>78</v>
      </c>
      <c r="C292" s="19">
        <f>(B292-$J$2)/$J$7</f>
        <v>-0.61058290126997583</v>
      </c>
      <c r="E292" t="s">
        <v>14</v>
      </c>
      <c r="F292">
        <v>45</v>
      </c>
      <c r="G292" s="19">
        <f>(F292-$J$2)/$J$7</f>
        <v>-0.63664423020076477</v>
      </c>
    </row>
    <row r="293" spans="1:7" x14ac:dyDescent="0.25">
      <c r="A293" t="s">
        <v>20</v>
      </c>
      <c r="B293">
        <v>1773</v>
      </c>
      <c r="C293" s="19">
        <f>(B293-$J$2)/$J$7</f>
        <v>0.72802172108418661</v>
      </c>
      <c r="E293" t="s">
        <v>14</v>
      </c>
      <c r="F293">
        <v>6</v>
      </c>
      <c r="G293" s="19">
        <f>(F293-$J$2)/$J$7</f>
        <v>-0.66744398257351545</v>
      </c>
    </row>
    <row r="294" spans="1:7" x14ac:dyDescent="0.25">
      <c r="A294" t="s">
        <v>20</v>
      </c>
      <c r="B294">
        <v>32</v>
      </c>
      <c r="C294" s="19">
        <f>(B294-$J$2)/$J$7</f>
        <v>-0.64691081432501507</v>
      </c>
      <c r="E294" t="s">
        <v>14</v>
      </c>
      <c r="F294">
        <v>7</v>
      </c>
      <c r="G294" s="19">
        <f>(F294-$J$2)/$J$7</f>
        <v>-0.66665424533318851</v>
      </c>
    </row>
    <row r="295" spans="1:7" x14ac:dyDescent="0.25">
      <c r="A295" t="s">
        <v>20</v>
      </c>
      <c r="B295">
        <v>369</v>
      </c>
      <c r="C295" s="19">
        <f>(B295-$J$2)/$J$7</f>
        <v>-0.38076936433483644</v>
      </c>
      <c r="E295" t="s">
        <v>14</v>
      </c>
      <c r="F295">
        <v>31</v>
      </c>
      <c r="G295" s="19">
        <f>(F295-$J$2)/$J$7</f>
        <v>-0.64770055156534201</v>
      </c>
    </row>
    <row r="296" spans="1:7" x14ac:dyDescent="0.25">
      <c r="A296" t="s">
        <v>20</v>
      </c>
      <c r="B296">
        <v>89</v>
      </c>
      <c r="C296" s="19">
        <f>(B296-$J$2)/$J$7</f>
        <v>-0.60189579162637952</v>
      </c>
      <c r="E296" t="s">
        <v>14</v>
      </c>
      <c r="F296">
        <v>78</v>
      </c>
      <c r="G296" s="19">
        <f>(F296-$J$2)/$J$7</f>
        <v>-0.61058290126997583</v>
      </c>
    </row>
    <row r="297" spans="1:7" x14ac:dyDescent="0.25">
      <c r="A297" t="s">
        <v>20</v>
      </c>
      <c r="B297">
        <v>147</v>
      </c>
      <c r="C297" s="19">
        <f>(B297-$J$2)/$J$7</f>
        <v>-0.55609103168741703</v>
      </c>
      <c r="E297" t="s">
        <v>14</v>
      </c>
      <c r="F297">
        <v>1225</v>
      </c>
      <c r="G297" s="19">
        <f>(F297-$J$2)/$J$7</f>
        <v>0.29524571338502376</v>
      </c>
    </row>
    <row r="298" spans="1:7" x14ac:dyDescent="0.25">
      <c r="A298" t="s">
        <v>20</v>
      </c>
      <c r="B298">
        <v>126</v>
      </c>
      <c r="C298" s="19">
        <f>(B298-$J$2)/$J$7</f>
        <v>-0.57267551373428272</v>
      </c>
      <c r="E298" t="s">
        <v>14</v>
      </c>
      <c r="F298">
        <v>1</v>
      </c>
      <c r="G298" s="19">
        <f>(F298-$J$2)/$J$7</f>
        <v>-0.67139266877515014</v>
      </c>
    </row>
    <row r="299" spans="1:7" x14ac:dyDescent="0.25">
      <c r="A299" t="s">
        <v>20</v>
      </c>
      <c r="B299">
        <v>2218</v>
      </c>
      <c r="C299" s="19">
        <f>(B299-$J$2)/$J$7</f>
        <v>1.0794547930296747</v>
      </c>
      <c r="E299" t="s">
        <v>14</v>
      </c>
      <c r="F299">
        <v>67</v>
      </c>
      <c r="G299" s="19">
        <f>(F299-$J$2)/$J$7</f>
        <v>-0.61927001091357214</v>
      </c>
    </row>
    <row r="300" spans="1:7" x14ac:dyDescent="0.25">
      <c r="A300" t="s">
        <v>20</v>
      </c>
      <c r="B300">
        <v>202</v>
      </c>
      <c r="C300" s="19">
        <f>(B300-$J$2)/$J$7</f>
        <v>-0.51265548346943535</v>
      </c>
      <c r="E300" t="s">
        <v>14</v>
      </c>
      <c r="F300">
        <v>19</v>
      </c>
      <c r="G300" s="19">
        <f>(F300-$J$2)/$J$7</f>
        <v>-0.65717739844926526</v>
      </c>
    </row>
    <row r="301" spans="1:7" x14ac:dyDescent="0.25">
      <c r="A301" t="s">
        <v>20</v>
      </c>
      <c r="B301">
        <v>140</v>
      </c>
      <c r="C301" s="19">
        <f>(B301-$J$2)/$J$7</f>
        <v>-0.56161919236970559</v>
      </c>
      <c r="E301" t="s">
        <v>14</v>
      </c>
      <c r="F301">
        <v>2108</v>
      </c>
      <c r="G301" s="19">
        <f>(F301-$J$2)/$J$7</f>
        <v>0.99258369659371137</v>
      </c>
    </row>
    <row r="302" spans="1:7" x14ac:dyDescent="0.25">
      <c r="A302" t="s">
        <v>20</v>
      </c>
      <c r="B302">
        <v>1052</v>
      </c>
      <c r="C302" s="19">
        <f>(B302-$J$2)/$J$7</f>
        <v>0.15862117080846325</v>
      </c>
      <c r="E302" t="s">
        <v>14</v>
      </c>
      <c r="F302">
        <v>679</v>
      </c>
      <c r="G302" s="19">
        <f>(F302-$J$2)/$J$7</f>
        <v>-0.1359508198334852</v>
      </c>
    </row>
    <row r="303" spans="1:7" x14ac:dyDescent="0.25">
      <c r="A303" t="s">
        <v>20</v>
      </c>
      <c r="B303">
        <v>247</v>
      </c>
      <c r="C303" s="19">
        <f>(B303-$J$2)/$J$7</f>
        <v>-0.47711730765472304</v>
      </c>
      <c r="E303" t="s">
        <v>14</v>
      </c>
      <c r="F303">
        <v>36</v>
      </c>
      <c r="G303" s="19">
        <f>(F303-$J$2)/$J$7</f>
        <v>-0.64375186536370732</v>
      </c>
    </row>
    <row r="304" spans="1:7" x14ac:dyDescent="0.25">
      <c r="A304" t="s">
        <v>20</v>
      </c>
      <c r="B304">
        <v>84</v>
      </c>
      <c r="C304" s="19">
        <f>(B304-$J$2)/$J$7</f>
        <v>-0.60584447782801421</v>
      </c>
      <c r="E304" t="s">
        <v>14</v>
      </c>
      <c r="F304">
        <v>47</v>
      </c>
      <c r="G304" s="19">
        <f>(F304-$J$2)/$J$7</f>
        <v>-0.6350647557201109</v>
      </c>
    </row>
    <row r="305" spans="1:7" x14ac:dyDescent="0.25">
      <c r="A305" t="s">
        <v>20</v>
      </c>
      <c r="B305">
        <v>88</v>
      </c>
      <c r="C305" s="19">
        <f>(B305-$J$2)/$J$7</f>
        <v>-0.60268552886670645</v>
      </c>
      <c r="E305" t="s">
        <v>14</v>
      </c>
      <c r="F305">
        <v>70</v>
      </c>
      <c r="G305" s="19">
        <f>(F305-$J$2)/$J$7</f>
        <v>-0.61690079919259133</v>
      </c>
    </row>
    <row r="306" spans="1:7" x14ac:dyDescent="0.25">
      <c r="A306" t="s">
        <v>20</v>
      </c>
      <c r="B306">
        <v>156</v>
      </c>
      <c r="C306" s="19">
        <f>(B306-$J$2)/$J$7</f>
        <v>-0.54898339652447459</v>
      </c>
      <c r="E306" t="s">
        <v>14</v>
      </c>
      <c r="F306">
        <v>154</v>
      </c>
      <c r="G306" s="19">
        <f>(F306-$J$2)/$J$7</f>
        <v>-0.55056287100512846</v>
      </c>
    </row>
    <row r="307" spans="1:7" x14ac:dyDescent="0.25">
      <c r="A307" t="s">
        <v>20</v>
      </c>
      <c r="B307">
        <v>2985</v>
      </c>
      <c r="C307" s="19">
        <f>(B307-$J$2)/$J$7</f>
        <v>1.685183256360437</v>
      </c>
      <c r="E307" t="s">
        <v>14</v>
      </c>
      <c r="F307">
        <v>22</v>
      </c>
      <c r="G307" s="19">
        <f>(F307-$J$2)/$J$7</f>
        <v>-0.65480818672828445</v>
      </c>
    </row>
    <row r="308" spans="1:7" x14ac:dyDescent="0.25">
      <c r="A308" t="s">
        <v>20</v>
      </c>
      <c r="B308">
        <v>762</v>
      </c>
      <c r="C308" s="19">
        <f>(B308-$J$2)/$J$7</f>
        <v>-7.0402628886349211E-2</v>
      </c>
      <c r="E308" t="s">
        <v>14</v>
      </c>
      <c r="F308">
        <v>1758</v>
      </c>
      <c r="G308" s="19">
        <f>(F308-$J$2)/$J$7</f>
        <v>0.71617566247928255</v>
      </c>
    </row>
    <row r="309" spans="1:7" x14ac:dyDescent="0.25">
      <c r="A309" t="s">
        <v>20</v>
      </c>
      <c r="B309">
        <v>554</v>
      </c>
      <c r="C309" s="19">
        <f>(B309-$J$2)/$J$7</f>
        <v>-0.23466797487435262</v>
      </c>
      <c r="E309" t="s">
        <v>14</v>
      </c>
      <c r="F309">
        <v>94</v>
      </c>
      <c r="G309" s="19">
        <f>(F309-$J$2)/$J$7</f>
        <v>-0.59794710542474483</v>
      </c>
    </row>
    <row r="310" spans="1:7" x14ac:dyDescent="0.25">
      <c r="A310" t="s">
        <v>20</v>
      </c>
      <c r="B310">
        <v>135</v>
      </c>
      <c r="C310" s="19">
        <f>(B310-$J$2)/$J$7</f>
        <v>-0.56556787857134028</v>
      </c>
      <c r="E310" t="s">
        <v>14</v>
      </c>
      <c r="F310">
        <v>33</v>
      </c>
      <c r="G310" s="19">
        <f>(F310-$J$2)/$J$7</f>
        <v>-0.64612107708468813</v>
      </c>
    </row>
    <row r="311" spans="1:7" x14ac:dyDescent="0.25">
      <c r="A311" t="s">
        <v>20</v>
      </c>
      <c r="B311">
        <v>122</v>
      </c>
      <c r="C311" s="19">
        <f>(B311-$J$2)/$J$7</f>
        <v>-0.57583446269559047</v>
      </c>
      <c r="E311" t="s">
        <v>14</v>
      </c>
      <c r="F311">
        <v>1</v>
      </c>
      <c r="G311" s="19">
        <f>(F311-$J$2)/$J$7</f>
        <v>-0.67139266877515014</v>
      </c>
    </row>
    <row r="312" spans="1:7" x14ac:dyDescent="0.25">
      <c r="A312" t="s">
        <v>20</v>
      </c>
      <c r="B312">
        <v>221</v>
      </c>
      <c r="C312" s="19">
        <f>(B312-$J$2)/$J$7</f>
        <v>-0.49765047590322348</v>
      </c>
      <c r="E312" t="s">
        <v>14</v>
      </c>
      <c r="F312">
        <v>31</v>
      </c>
      <c r="G312" s="19">
        <f>(F312-$J$2)/$J$7</f>
        <v>-0.64770055156534201</v>
      </c>
    </row>
    <row r="313" spans="1:7" x14ac:dyDescent="0.25">
      <c r="A313" t="s">
        <v>20</v>
      </c>
      <c r="B313">
        <v>126</v>
      </c>
      <c r="C313" s="19">
        <f>(B313-$J$2)/$J$7</f>
        <v>-0.57267551373428272</v>
      </c>
      <c r="E313" t="s">
        <v>14</v>
      </c>
      <c r="F313">
        <v>35</v>
      </c>
      <c r="G313" s="19">
        <f>(F313-$J$2)/$J$7</f>
        <v>-0.64454160260403426</v>
      </c>
    </row>
    <row r="314" spans="1:7" x14ac:dyDescent="0.25">
      <c r="A314" t="s">
        <v>20</v>
      </c>
      <c r="B314">
        <v>1022</v>
      </c>
      <c r="C314" s="19">
        <f>(B314-$J$2)/$J$7</f>
        <v>0.13492905359865506</v>
      </c>
      <c r="E314" t="s">
        <v>14</v>
      </c>
      <c r="F314">
        <v>63</v>
      </c>
      <c r="G314" s="19">
        <f>(F314-$J$2)/$J$7</f>
        <v>-0.62242895987487989</v>
      </c>
    </row>
    <row r="315" spans="1:7" x14ac:dyDescent="0.25">
      <c r="A315" t="s">
        <v>20</v>
      </c>
      <c r="B315">
        <v>3177</v>
      </c>
      <c r="C315" s="19">
        <f>(B315-$J$2)/$J$7</f>
        <v>1.8368128065032094</v>
      </c>
      <c r="E315" t="s">
        <v>14</v>
      </c>
      <c r="F315">
        <v>526</v>
      </c>
      <c r="G315" s="19">
        <f>(F315-$J$2)/$J$7</f>
        <v>-0.2567806176035069</v>
      </c>
    </row>
    <row r="316" spans="1:7" x14ac:dyDescent="0.25">
      <c r="A316" t="s">
        <v>20</v>
      </c>
      <c r="B316">
        <v>198</v>
      </c>
      <c r="C316" s="19">
        <f>(B316-$J$2)/$J$7</f>
        <v>-0.5158144324307431</v>
      </c>
      <c r="E316" t="s">
        <v>14</v>
      </c>
      <c r="F316">
        <v>121</v>
      </c>
      <c r="G316" s="19">
        <f>(F316-$J$2)/$J$7</f>
        <v>-0.5766241999359174</v>
      </c>
    </row>
    <row r="317" spans="1:7" x14ac:dyDescent="0.25">
      <c r="A317" t="s">
        <v>20</v>
      </c>
      <c r="B317">
        <v>85</v>
      </c>
      <c r="C317" s="19">
        <f>(B317-$J$2)/$J$7</f>
        <v>-0.60505474058768727</v>
      </c>
      <c r="E317" t="s">
        <v>14</v>
      </c>
      <c r="F317">
        <v>67</v>
      </c>
      <c r="G317" s="19">
        <f>(F317-$J$2)/$J$7</f>
        <v>-0.61927001091357214</v>
      </c>
    </row>
    <row r="318" spans="1:7" x14ac:dyDescent="0.25">
      <c r="A318" t="s">
        <v>20</v>
      </c>
      <c r="B318">
        <v>3596</v>
      </c>
      <c r="C318" s="19">
        <f>(B318-$J$2)/$J$7</f>
        <v>2.1677127102001972</v>
      </c>
      <c r="E318" t="s">
        <v>14</v>
      </c>
      <c r="F318">
        <v>57</v>
      </c>
      <c r="G318" s="19">
        <f>(F318-$J$2)/$J$7</f>
        <v>-0.62716738331684152</v>
      </c>
    </row>
    <row r="319" spans="1:7" x14ac:dyDescent="0.25">
      <c r="A319" t="s">
        <v>20</v>
      </c>
      <c r="B319">
        <v>244</v>
      </c>
      <c r="C319" s="19">
        <f>(B319-$J$2)/$J$7</f>
        <v>-0.47948651937570386</v>
      </c>
      <c r="E319" t="s">
        <v>14</v>
      </c>
      <c r="F319">
        <v>1229</v>
      </c>
      <c r="G319" s="19">
        <f>(F319-$J$2)/$J$7</f>
        <v>0.29840466234633151</v>
      </c>
    </row>
    <row r="320" spans="1:7" x14ac:dyDescent="0.25">
      <c r="A320" t="s">
        <v>20</v>
      </c>
      <c r="B320">
        <v>5180</v>
      </c>
      <c r="C320" s="19">
        <f>(B320-$J$2)/$J$7</f>
        <v>3.4186564988780694</v>
      </c>
      <c r="E320" t="s">
        <v>14</v>
      </c>
      <c r="F320">
        <v>12</v>
      </c>
      <c r="G320" s="19">
        <f>(F320-$J$2)/$J$7</f>
        <v>-0.66270555913155382</v>
      </c>
    </row>
    <row r="321" spans="1:7" x14ac:dyDescent="0.25">
      <c r="A321" t="s">
        <v>20</v>
      </c>
      <c r="B321">
        <v>589</v>
      </c>
      <c r="C321" s="19">
        <f>(B321-$J$2)/$J$7</f>
        <v>-0.20702717146290975</v>
      </c>
      <c r="E321" t="s">
        <v>14</v>
      </c>
      <c r="F321">
        <v>452</v>
      </c>
      <c r="G321" s="19">
        <f>(F321-$J$2)/$J$7</f>
        <v>-0.31522117338770045</v>
      </c>
    </row>
    <row r="322" spans="1:7" x14ac:dyDescent="0.25">
      <c r="A322" t="s">
        <v>20</v>
      </c>
      <c r="B322">
        <v>2725</v>
      </c>
      <c r="C322" s="19">
        <f>(B322-$J$2)/$J$7</f>
        <v>1.479851573875433</v>
      </c>
      <c r="E322" t="s">
        <v>14</v>
      </c>
      <c r="F322">
        <v>1886</v>
      </c>
      <c r="G322" s="19">
        <f>(F322-$J$2)/$J$7</f>
        <v>0.81726202924113078</v>
      </c>
    </row>
    <row r="323" spans="1:7" x14ac:dyDescent="0.25">
      <c r="A323" t="s">
        <v>20</v>
      </c>
      <c r="B323">
        <v>300</v>
      </c>
      <c r="C323" s="19">
        <f>(B323-$J$2)/$J$7</f>
        <v>-0.43526123391739524</v>
      </c>
      <c r="E323" t="s">
        <v>14</v>
      </c>
      <c r="F323">
        <v>1825</v>
      </c>
      <c r="G323" s="19">
        <f>(F323-$J$2)/$J$7</f>
        <v>0.76908805758118748</v>
      </c>
    </row>
    <row r="324" spans="1:7" x14ac:dyDescent="0.25">
      <c r="A324" t="s">
        <v>20</v>
      </c>
      <c r="B324">
        <v>144</v>
      </c>
      <c r="C324" s="19">
        <f>(B324-$J$2)/$J$7</f>
        <v>-0.55846024340839784</v>
      </c>
      <c r="E324" t="s">
        <v>14</v>
      </c>
      <c r="F324">
        <v>31</v>
      </c>
      <c r="G324" s="19">
        <f>(F324-$J$2)/$J$7</f>
        <v>-0.64770055156534201</v>
      </c>
    </row>
    <row r="325" spans="1:7" x14ac:dyDescent="0.25">
      <c r="A325" t="s">
        <v>20</v>
      </c>
      <c r="B325">
        <v>87</v>
      </c>
      <c r="C325" s="19">
        <f>(B325-$J$2)/$J$7</f>
        <v>-0.60347526610703339</v>
      </c>
      <c r="E325" t="s">
        <v>14</v>
      </c>
      <c r="F325">
        <v>107</v>
      </c>
      <c r="G325" s="19">
        <f>(F325-$J$2)/$J$7</f>
        <v>-0.58768052130049453</v>
      </c>
    </row>
    <row r="326" spans="1:7" x14ac:dyDescent="0.25">
      <c r="A326" t="s">
        <v>20</v>
      </c>
      <c r="B326">
        <v>3116</v>
      </c>
      <c r="C326" s="19">
        <f>(B326-$J$2)/$J$7</f>
        <v>1.7886388348432662</v>
      </c>
      <c r="E326" t="s">
        <v>14</v>
      </c>
      <c r="F326">
        <v>27</v>
      </c>
      <c r="G326" s="19">
        <f>(F326-$J$2)/$J$7</f>
        <v>-0.65085950052664976</v>
      </c>
    </row>
    <row r="327" spans="1:7" x14ac:dyDescent="0.25">
      <c r="A327" t="s">
        <v>20</v>
      </c>
      <c r="B327">
        <v>909</v>
      </c>
      <c r="C327" s="19">
        <f>(B327-$J$2)/$J$7</f>
        <v>4.5688745441710893E-2</v>
      </c>
      <c r="E327" t="s">
        <v>14</v>
      </c>
      <c r="F327">
        <v>1221</v>
      </c>
      <c r="G327" s="19">
        <f>(F327-$J$2)/$J$7</f>
        <v>0.29208676442371601</v>
      </c>
    </row>
    <row r="328" spans="1:7" x14ac:dyDescent="0.25">
      <c r="A328" t="s">
        <v>20</v>
      </c>
      <c r="B328">
        <v>1613</v>
      </c>
      <c r="C328" s="19">
        <f>(B328-$J$2)/$J$7</f>
        <v>0.60166376263187626</v>
      </c>
      <c r="E328" t="s">
        <v>14</v>
      </c>
      <c r="F328">
        <v>1</v>
      </c>
      <c r="G328" s="19">
        <f>(F328-$J$2)/$J$7</f>
        <v>-0.67139266877515014</v>
      </c>
    </row>
    <row r="329" spans="1:7" x14ac:dyDescent="0.25">
      <c r="A329" t="s">
        <v>20</v>
      </c>
      <c r="B329">
        <v>136</v>
      </c>
      <c r="C329" s="19">
        <f>(B329-$J$2)/$J$7</f>
        <v>-0.56477814133101334</v>
      </c>
      <c r="E329" t="s">
        <v>14</v>
      </c>
      <c r="F329">
        <v>16</v>
      </c>
      <c r="G329" s="19">
        <f>(F329-$J$2)/$J$7</f>
        <v>-0.65954661017024607</v>
      </c>
    </row>
    <row r="330" spans="1:7" x14ac:dyDescent="0.25">
      <c r="A330" t="s">
        <v>20</v>
      </c>
      <c r="B330">
        <v>130</v>
      </c>
      <c r="C330" s="19">
        <f>(B330-$J$2)/$J$7</f>
        <v>-0.56951656477297496</v>
      </c>
      <c r="E330" t="s">
        <v>14</v>
      </c>
      <c r="F330">
        <v>41</v>
      </c>
      <c r="G330" s="19">
        <f>(F330-$J$2)/$J$7</f>
        <v>-0.63980317916207252</v>
      </c>
    </row>
    <row r="331" spans="1:7" x14ac:dyDescent="0.25">
      <c r="A331" t="s">
        <v>20</v>
      </c>
      <c r="B331">
        <v>102</v>
      </c>
      <c r="C331" s="19">
        <f>(B331-$J$2)/$J$7</f>
        <v>-0.59162920750212922</v>
      </c>
      <c r="E331" t="s">
        <v>14</v>
      </c>
      <c r="F331">
        <v>523</v>
      </c>
      <c r="G331" s="19">
        <f>(F331-$J$2)/$J$7</f>
        <v>-0.25914982932448777</v>
      </c>
    </row>
    <row r="332" spans="1:7" x14ac:dyDescent="0.25">
      <c r="A332" t="s">
        <v>20</v>
      </c>
      <c r="B332">
        <v>4006</v>
      </c>
      <c r="C332" s="19">
        <f>(B332-$J$2)/$J$7</f>
        <v>2.4915049787342425</v>
      </c>
      <c r="E332" t="s">
        <v>14</v>
      </c>
      <c r="F332">
        <v>141</v>
      </c>
      <c r="G332" s="19">
        <f>(F332-$J$2)/$J$7</f>
        <v>-0.56082945512937865</v>
      </c>
    </row>
    <row r="333" spans="1:7" x14ac:dyDescent="0.25">
      <c r="A333" t="s">
        <v>20</v>
      </c>
      <c r="B333">
        <v>1629</v>
      </c>
      <c r="C333" s="19">
        <f>(B333-$J$2)/$J$7</f>
        <v>0.61429955847710738</v>
      </c>
      <c r="E333" t="s">
        <v>14</v>
      </c>
      <c r="F333">
        <v>52</v>
      </c>
      <c r="G333" s="19">
        <f>(F333-$J$2)/$J$7</f>
        <v>-0.63111606951847621</v>
      </c>
    </row>
    <row r="334" spans="1:7" x14ac:dyDescent="0.25">
      <c r="A334" t="s">
        <v>20</v>
      </c>
      <c r="B334">
        <v>2188</v>
      </c>
      <c r="C334" s="19">
        <f>(B334-$J$2)/$J$7</f>
        <v>1.0557626758198666</v>
      </c>
      <c r="E334" t="s">
        <v>14</v>
      </c>
      <c r="F334">
        <v>225</v>
      </c>
      <c r="G334" s="19">
        <f>(F334-$J$2)/$J$7</f>
        <v>-0.49449152694191573</v>
      </c>
    </row>
    <row r="335" spans="1:7" x14ac:dyDescent="0.25">
      <c r="A335" t="s">
        <v>20</v>
      </c>
      <c r="B335">
        <v>2409</v>
      </c>
      <c r="C335" s="19">
        <f>(B335-$J$2)/$J$7</f>
        <v>1.23029460593212</v>
      </c>
      <c r="E335" t="s">
        <v>14</v>
      </c>
      <c r="F335">
        <v>38</v>
      </c>
      <c r="G335" s="19">
        <f>(F335-$J$2)/$J$7</f>
        <v>-0.64217239088305345</v>
      </c>
    </row>
    <row r="336" spans="1:7" x14ac:dyDescent="0.25">
      <c r="A336" t="s">
        <v>20</v>
      </c>
      <c r="B336">
        <v>194</v>
      </c>
      <c r="C336" s="19">
        <f>(B336-$J$2)/$J$7</f>
        <v>-0.51897338139205085</v>
      </c>
      <c r="E336" t="s">
        <v>14</v>
      </c>
      <c r="F336">
        <v>15</v>
      </c>
      <c r="G336" s="19">
        <f>(F336-$J$2)/$J$7</f>
        <v>-0.66033634741057301</v>
      </c>
    </row>
    <row r="337" spans="1:7" x14ac:dyDescent="0.25">
      <c r="A337" t="s">
        <v>20</v>
      </c>
      <c r="B337">
        <v>1140</v>
      </c>
      <c r="C337" s="19">
        <f>(B337-$J$2)/$J$7</f>
        <v>0.22811804795723392</v>
      </c>
      <c r="E337" t="s">
        <v>14</v>
      </c>
      <c r="F337">
        <v>37</v>
      </c>
      <c r="G337" s="19">
        <f>(F337-$J$2)/$J$7</f>
        <v>-0.64296212812338038</v>
      </c>
    </row>
    <row r="338" spans="1:7" x14ac:dyDescent="0.25">
      <c r="A338" t="s">
        <v>20</v>
      </c>
      <c r="B338">
        <v>102</v>
      </c>
      <c r="C338" s="19">
        <f>(B338-$J$2)/$J$7</f>
        <v>-0.59162920750212922</v>
      </c>
      <c r="E338" t="s">
        <v>14</v>
      </c>
      <c r="F338">
        <v>112</v>
      </c>
      <c r="G338" s="19">
        <f>(F338-$J$2)/$J$7</f>
        <v>-0.58373183509885984</v>
      </c>
    </row>
    <row r="339" spans="1:7" x14ac:dyDescent="0.25">
      <c r="A339" t="s">
        <v>20</v>
      </c>
      <c r="B339">
        <v>2857</v>
      </c>
      <c r="C339" s="19">
        <f>(B339-$J$2)/$J$7</f>
        <v>1.584096889598589</v>
      </c>
      <c r="E339" t="s">
        <v>14</v>
      </c>
      <c r="F339">
        <v>21</v>
      </c>
      <c r="G339" s="19">
        <f>(F339-$J$2)/$J$7</f>
        <v>-0.65559792396861138</v>
      </c>
    </row>
    <row r="340" spans="1:7" x14ac:dyDescent="0.25">
      <c r="A340" t="s">
        <v>20</v>
      </c>
      <c r="B340">
        <v>107</v>
      </c>
      <c r="C340" s="19">
        <f>(B340-$J$2)/$J$7</f>
        <v>-0.58768052130049453</v>
      </c>
      <c r="E340" t="s">
        <v>14</v>
      </c>
      <c r="F340">
        <v>67</v>
      </c>
      <c r="G340" s="19">
        <f>(F340-$J$2)/$J$7</f>
        <v>-0.61927001091357214</v>
      </c>
    </row>
    <row r="341" spans="1:7" x14ac:dyDescent="0.25">
      <c r="A341" t="s">
        <v>20</v>
      </c>
      <c r="B341">
        <v>160</v>
      </c>
      <c r="C341" s="19">
        <f>(B341-$J$2)/$J$7</f>
        <v>-0.54582444756316673</v>
      </c>
      <c r="E341" t="s">
        <v>14</v>
      </c>
      <c r="F341">
        <v>78</v>
      </c>
      <c r="G341" s="19">
        <f>(F341-$J$2)/$J$7</f>
        <v>-0.61058290126997583</v>
      </c>
    </row>
    <row r="342" spans="1:7" x14ac:dyDescent="0.25">
      <c r="A342" t="s">
        <v>20</v>
      </c>
      <c r="B342">
        <v>2230</v>
      </c>
      <c r="C342" s="19">
        <f>(B342-$J$2)/$J$7</f>
        <v>1.088931639913598</v>
      </c>
      <c r="E342" t="s">
        <v>14</v>
      </c>
      <c r="F342">
        <v>67</v>
      </c>
      <c r="G342" s="19">
        <f>(F342-$J$2)/$J$7</f>
        <v>-0.61927001091357214</v>
      </c>
    </row>
    <row r="343" spans="1:7" x14ac:dyDescent="0.25">
      <c r="A343" t="s">
        <v>20</v>
      </c>
      <c r="B343">
        <v>316</v>
      </c>
      <c r="C343" s="19">
        <f>(B343-$J$2)/$J$7</f>
        <v>-0.42262543807216424</v>
      </c>
      <c r="E343" t="s">
        <v>14</v>
      </c>
      <c r="F343">
        <v>263</v>
      </c>
      <c r="G343" s="19">
        <f>(F343-$J$2)/$J$7</f>
        <v>-0.46448151180949199</v>
      </c>
    </row>
    <row r="344" spans="1:7" x14ac:dyDescent="0.25">
      <c r="A344" t="s">
        <v>20</v>
      </c>
      <c r="B344">
        <v>117</v>
      </c>
      <c r="C344" s="19">
        <f>(B344-$J$2)/$J$7</f>
        <v>-0.57978314889722515</v>
      </c>
      <c r="E344" t="s">
        <v>14</v>
      </c>
      <c r="F344">
        <v>1691</v>
      </c>
      <c r="G344" s="19">
        <f>(F344-$J$2)/$J$7</f>
        <v>0.66326326737737762</v>
      </c>
    </row>
    <row r="345" spans="1:7" x14ac:dyDescent="0.25">
      <c r="A345" t="s">
        <v>20</v>
      </c>
      <c r="B345">
        <v>6406</v>
      </c>
      <c r="C345" s="19">
        <f>(B345-$J$2)/$J$7</f>
        <v>4.3868743555188967</v>
      </c>
      <c r="E345" t="s">
        <v>14</v>
      </c>
      <c r="F345">
        <v>181</v>
      </c>
      <c r="G345" s="19">
        <f>(F345-$J$2)/$J$7</f>
        <v>-0.52923996551630104</v>
      </c>
    </row>
    <row r="346" spans="1:7" x14ac:dyDescent="0.25">
      <c r="A346" t="s">
        <v>20</v>
      </c>
      <c r="B346">
        <v>192</v>
      </c>
      <c r="C346" s="19">
        <f>(B346-$J$2)/$J$7</f>
        <v>-0.52055285587270472</v>
      </c>
      <c r="E346" t="s">
        <v>14</v>
      </c>
      <c r="F346">
        <v>13</v>
      </c>
      <c r="G346" s="19">
        <f>(F346-$J$2)/$J$7</f>
        <v>-0.66191582189122689</v>
      </c>
    </row>
    <row r="347" spans="1:7" x14ac:dyDescent="0.25">
      <c r="A347" t="s">
        <v>20</v>
      </c>
      <c r="B347">
        <v>26</v>
      </c>
      <c r="C347" s="19">
        <f>(B347-$J$2)/$J$7</f>
        <v>-0.6516492377669767</v>
      </c>
      <c r="E347" t="s">
        <v>14</v>
      </c>
      <c r="F347">
        <v>1</v>
      </c>
      <c r="G347" s="19">
        <f>(F347-$J$2)/$J$7</f>
        <v>-0.67139266877515014</v>
      </c>
    </row>
    <row r="348" spans="1:7" x14ac:dyDescent="0.25">
      <c r="A348" t="s">
        <v>20</v>
      </c>
      <c r="B348">
        <v>723</v>
      </c>
      <c r="C348" s="19">
        <f>(B348-$J$2)/$J$7</f>
        <v>-0.10120238125909985</v>
      </c>
      <c r="E348" t="s">
        <v>14</v>
      </c>
      <c r="F348">
        <v>21</v>
      </c>
      <c r="G348" s="19">
        <f>(F348-$J$2)/$J$7</f>
        <v>-0.65559792396861138</v>
      </c>
    </row>
    <row r="349" spans="1:7" x14ac:dyDescent="0.25">
      <c r="A349" t="s">
        <v>20</v>
      </c>
      <c r="B349">
        <v>170</v>
      </c>
      <c r="C349" s="19">
        <f>(B349-$J$2)/$J$7</f>
        <v>-0.53792707515989735</v>
      </c>
      <c r="E349" t="s">
        <v>14</v>
      </c>
      <c r="F349">
        <v>830</v>
      </c>
      <c r="G349" s="19">
        <f>(F349-$J$2)/$J$7</f>
        <v>-1.6700496544117323E-2</v>
      </c>
    </row>
    <row r="350" spans="1:7" x14ac:dyDescent="0.25">
      <c r="A350" t="s">
        <v>20</v>
      </c>
      <c r="B350">
        <v>238</v>
      </c>
      <c r="C350" s="19">
        <f>(B350-$J$2)/$J$7</f>
        <v>-0.48422494281766548</v>
      </c>
      <c r="E350" t="s">
        <v>14</v>
      </c>
      <c r="F350">
        <v>130</v>
      </c>
      <c r="G350" s="19">
        <f>(F350-$J$2)/$J$7</f>
        <v>-0.56951656477297496</v>
      </c>
    </row>
    <row r="351" spans="1:7" x14ac:dyDescent="0.25">
      <c r="A351" t="s">
        <v>20</v>
      </c>
      <c r="B351">
        <v>55</v>
      </c>
      <c r="C351" s="19">
        <f>(B351-$J$2)/$J$7</f>
        <v>-0.6287468577974954</v>
      </c>
      <c r="E351" t="s">
        <v>14</v>
      </c>
      <c r="F351">
        <v>55</v>
      </c>
      <c r="G351" s="19">
        <f>(F351-$J$2)/$J$7</f>
        <v>-0.6287468577974954</v>
      </c>
    </row>
    <row r="352" spans="1:7" x14ac:dyDescent="0.25">
      <c r="A352" t="s">
        <v>20</v>
      </c>
      <c r="B352">
        <v>128</v>
      </c>
      <c r="C352" s="19">
        <f>(B352-$J$2)/$J$7</f>
        <v>-0.57109603925362884</v>
      </c>
      <c r="E352" t="s">
        <v>14</v>
      </c>
      <c r="F352">
        <v>114</v>
      </c>
      <c r="G352" s="19">
        <f>(F352-$J$2)/$J$7</f>
        <v>-0.58215236061820597</v>
      </c>
    </row>
    <row r="353" spans="1:7" x14ac:dyDescent="0.25">
      <c r="A353" t="s">
        <v>20</v>
      </c>
      <c r="B353">
        <v>2144</v>
      </c>
      <c r="C353" s="19">
        <f>(B353-$J$2)/$J$7</f>
        <v>1.0210142372454811</v>
      </c>
      <c r="E353" t="s">
        <v>14</v>
      </c>
      <c r="F353">
        <v>594</v>
      </c>
      <c r="G353" s="19">
        <f>(F353-$J$2)/$J$7</f>
        <v>-0.20307848526127503</v>
      </c>
    </row>
    <row r="354" spans="1:7" x14ac:dyDescent="0.25">
      <c r="A354" t="s">
        <v>20</v>
      </c>
      <c r="B354">
        <v>2693</v>
      </c>
      <c r="C354" s="19">
        <f>(B354-$J$2)/$J$7</f>
        <v>1.454579982184971</v>
      </c>
      <c r="E354" t="s">
        <v>14</v>
      </c>
      <c r="F354">
        <v>24</v>
      </c>
      <c r="G354" s="19">
        <f>(F354-$J$2)/$J$7</f>
        <v>-0.65322871224763057</v>
      </c>
    </row>
    <row r="355" spans="1:7" x14ac:dyDescent="0.25">
      <c r="A355" t="s">
        <v>20</v>
      </c>
      <c r="B355">
        <v>432</v>
      </c>
      <c r="C355" s="19">
        <f>(B355-$J$2)/$J$7</f>
        <v>-0.33101591819423926</v>
      </c>
      <c r="E355" t="s">
        <v>14</v>
      </c>
      <c r="F355">
        <v>252</v>
      </c>
      <c r="G355" s="19">
        <f>(F355-$J$2)/$J$7</f>
        <v>-0.47316862145308836</v>
      </c>
    </row>
    <row r="356" spans="1:7" x14ac:dyDescent="0.25">
      <c r="A356" t="s">
        <v>20</v>
      </c>
      <c r="B356">
        <v>189</v>
      </c>
      <c r="C356" s="19">
        <f>(B356-$J$2)/$J$7</f>
        <v>-0.52292206759368554</v>
      </c>
      <c r="E356" t="s">
        <v>14</v>
      </c>
      <c r="F356">
        <v>67</v>
      </c>
      <c r="G356" s="19">
        <f>(F356-$J$2)/$J$7</f>
        <v>-0.61927001091357214</v>
      </c>
    </row>
    <row r="357" spans="1:7" x14ac:dyDescent="0.25">
      <c r="A357" t="s">
        <v>20</v>
      </c>
      <c r="B357">
        <v>154</v>
      </c>
      <c r="C357" s="19">
        <f>(B357-$J$2)/$J$7</f>
        <v>-0.55056287100512846</v>
      </c>
      <c r="E357" t="s">
        <v>14</v>
      </c>
      <c r="F357">
        <v>742</v>
      </c>
      <c r="G357" s="19">
        <f>(F357-$J$2)/$J$7</f>
        <v>-8.6197373692888005E-2</v>
      </c>
    </row>
    <row r="358" spans="1:7" x14ac:dyDescent="0.25">
      <c r="A358" t="s">
        <v>20</v>
      </c>
      <c r="B358">
        <v>96</v>
      </c>
      <c r="C358" s="19">
        <f>(B358-$J$2)/$J$7</f>
        <v>-0.59636763094409095</v>
      </c>
      <c r="E358" t="s">
        <v>14</v>
      </c>
      <c r="F358">
        <v>75</v>
      </c>
      <c r="G358" s="19">
        <f>(F358-$J$2)/$J$7</f>
        <v>-0.61295211299095664</v>
      </c>
    </row>
    <row r="359" spans="1:7" x14ac:dyDescent="0.25">
      <c r="A359" t="s">
        <v>20</v>
      </c>
      <c r="B359">
        <v>3063</v>
      </c>
      <c r="C359" s="19">
        <f>(B359-$J$2)/$J$7</f>
        <v>1.7467827611059383</v>
      </c>
      <c r="E359" t="s">
        <v>14</v>
      </c>
      <c r="F359">
        <v>4405</v>
      </c>
      <c r="G359" s="19">
        <f>(F359-$J$2)/$J$7</f>
        <v>2.8066101376246912</v>
      </c>
    </row>
    <row r="360" spans="1:7" x14ac:dyDescent="0.25">
      <c r="A360" t="s">
        <v>20</v>
      </c>
      <c r="B360">
        <v>2266</v>
      </c>
      <c r="C360" s="19">
        <f>(B360-$J$2)/$J$7</f>
        <v>1.1173621805653677</v>
      </c>
      <c r="E360" t="s">
        <v>14</v>
      </c>
      <c r="F360">
        <v>92</v>
      </c>
      <c r="G360" s="19">
        <f>(F360-$J$2)/$J$7</f>
        <v>-0.5995265799053987</v>
      </c>
    </row>
    <row r="361" spans="1:7" x14ac:dyDescent="0.25">
      <c r="A361" t="s">
        <v>20</v>
      </c>
      <c r="B361">
        <v>194</v>
      </c>
      <c r="C361" s="19">
        <f>(B361-$J$2)/$J$7</f>
        <v>-0.51897338139205085</v>
      </c>
      <c r="E361" t="s">
        <v>14</v>
      </c>
      <c r="F361">
        <v>64</v>
      </c>
      <c r="G361" s="19">
        <f>(F361-$J$2)/$J$7</f>
        <v>-0.62163922263455296</v>
      </c>
    </row>
    <row r="362" spans="1:7" x14ac:dyDescent="0.25">
      <c r="A362" t="s">
        <v>20</v>
      </c>
      <c r="B362">
        <v>129</v>
      </c>
      <c r="C362" s="19">
        <f>(B362-$J$2)/$J$7</f>
        <v>-0.5703063020133019</v>
      </c>
      <c r="E362" t="s">
        <v>14</v>
      </c>
      <c r="F362">
        <v>64</v>
      </c>
      <c r="G362" s="19">
        <f>(F362-$J$2)/$J$7</f>
        <v>-0.62163922263455296</v>
      </c>
    </row>
    <row r="363" spans="1:7" x14ac:dyDescent="0.25">
      <c r="A363" t="s">
        <v>20</v>
      </c>
      <c r="B363">
        <v>375</v>
      </c>
      <c r="C363" s="19">
        <f>(B363-$J$2)/$J$7</f>
        <v>-0.37603094089287481</v>
      </c>
      <c r="E363" t="s">
        <v>14</v>
      </c>
      <c r="F363">
        <v>842</v>
      </c>
      <c r="G363" s="19">
        <f>(F363-$J$2)/$J$7</f>
        <v>-7.22364966019405E-3</v>
      </c>
    </row>
    <row r="364" spans="1:7" x14ac:dyDescent="0.25">
      <c r="A364" t="s">
        <v>20</v>
      </c>
      <c r="B364">
        <v>409</v>
      </c>
      <c r="C364" s="19">
        <f>(B364-$J$2)/$J$7</f>
        <v>-0.34917987472175882</v>
      </c>
      <c r="E364" t="s">
        <v>14</v>
      </c>
      <c r="F364">
        <v>112</v>
      </c>
      <c r="G364" s="19">
        <f>(F364-$J$2)/$J$7</f>
        <v>-0.58373183509885984</v>
      </c>
    </row>
    <row r="365" spans="1:7" x14ac:dyDescent="0.25">
      <c r="A365" t="s">
        <v>20</v>
      </c>
      <c r="B365">
        <v>234</v>
      </c>
      <c r="C365" s="19">
        <f>(B365-$J$2)/$J$7</f>
        <v>-0.48738389177897323</v>
      </c>
      <c r="E365" t="s">
        <v>14</v>
      </c>
      <c r="F365">
        <v>374</v>
      </c>
      <c r="G365" s="19">
        <f>(F365-$J$2)/$J$7</f>
        <v>-0.37682067813320175</v>
      </c>
    </row>
    <row r="366" spans="1:7" x14ac:dyDescent="0.25">
      <c r="A366" t="s">
        <v>20</v>
      </c>
      <c r="B366">
        <v>3016</v>
      </c>
      <c r="C366" s="19">
        <f>(B366-$J$2)/$J$7</f>
        <v>1.7096651108105723</v>
      </c>
    </row>
    <row r="367" spans="1:7" x14ac:dyDescent="0.25">
      <c r="A367" t="s">
        <v>20</v>
      </c>
      <c r="B367">
        <v>264</v>
      </c>
      <c r="C367" s="19">
        <f>(B367-$J$2)/$J$7</f>
        <v>-0.46369177456916505</v>
      </c>
    </row>
    <row r="368" spans="1:7" x14ac:dyDescent="0.25">
      <c r="A368" t="s">
        <v>20</v>
      </c>
      <c r="B368">
        <v>272</v>
      </c>
      <c r="C368" s="19">
        <f>(B368-$J$2)/$J$7</f>
        <v>-0.45737387664654955</v>
      </c>
    </row>
    <row r="369" spans="1:3" x14ac:dyDescent="0.25">
      <c r="A369" t="s">
        <v>20</v>
      </c>
      <c r="B369">
        <v>419</v>
      </c>
      <c r="C369" s="19">
        <f>(B369-$J$2)/$J$7</f>
        <v>-0.34128250231848944</v>
      </c>
    </row>
    <row r="370" spans="1:3" x14ac:dyDescent="0.25">
      <c r="A370" t="s">
        <v>20</v>
      </c>
      <c r="B370">
        <v>1621</v>
      </c>
      <c r="C370" s="19">
        <f>(B370-$J$2)/$J$7</f>
        <v>0.60798166055449177</v>
      </c>
    </row>
    <row r="371" spans="1:3" x14ac:dyDescent="0.25">
      <c r="A371" t="s">
        <v>20</v>
      </c>
      <c r="B371">
        <v>1101</v>
      </c>
      <c r="C371" s="19">
        <f>(B371-$J$2)/$J$7</f>
        <v>0.19731829558448327</v>
      </c>
    </row>
    <row r="372" spans="1:3" x14ac:dyDescent="0.25">
      <c r="A372" t="s">
        <v>20</v>
      </c>
      <c r="B372">
        <v>1073</v>
      </c>
      <c r="C372" s="19">
        <f>(B372-$J$2)/$J$7</f>
        <v>0.17520565285532896</v>
      </c>
    </row>
    <row r="373" spans="1:3" x14ac:dyDescent="0.25">
      <c r="A373" t="s">
        <v>20</v>
      </c>
      <c r="B373">
        <v>331</v>
      </c>
      <c r="C373" s="19">
        <f>(B373-$J$2)/$J$7</f>
        <v>-0.41077937946726012</v>
      </c>
    </row>
    <row r="374" spans="1:3" x14ac:dyDescent="0.25">
      <c r="A374" t="s">
        <v>20</v>
      </c>
      <c r="B374">
        <v>1170</v>
      </c>
      <c r="C374" s="19">
        <f>(B374-$J$2)/$J$7</f>
        <v>0.25181016516704208</v>
      </c>
    </row>
    <row r="375" spans="1:3" x14ac:dyDescent="0.25">
      <c r="A375" t="s">
        <v>20</v>
      </c>
      <c r="B375">
        <v>363</v>
      </c>
      <c r="C375" s="19">
        <f>(B375-$J$2)/$J$7</f>
        <v>-0.38550778777679806</v>
      </c>
    </row>
    <row r="376" spans="1:3" x14ac:dyDescent="0.25">
      <c r="A376" t="s">
        <v>20</v>
      </c>
      <c r="B376">
        <v>103</v>
      </c>
      <c r="C376" s="19">
        <f>(B376-$J$2)/$J$7</f>
        <v>-0.59083947026180228</v>
      </c>
    </row>
    <row r="377" spans="1:3" x14ac:dyDescent="0.25">
      <c r="A377" t="s">
        <v>20</v>
      </c>
      <c r="B377">
        <v>147</v>
      </c>
      <c r="C377" s="19">
        <f>(B377-$J$2)/$J$7</f>
        <v>-0.55609103168741703</v>
      </c>
    </row>
    <row r="378" spans="1:3" x14ac:dyDescent="0.25">
      <c r="A378" t="s">
        <v>20</v>
      </c>
      <c r="B378">
        <v>110</v>
      </c>
      <c r="C378" s="19">
        <f>(B378-$J$2)/$J$7</f>
        <v>-0.58531130957951372</v>
      </c>
    </row>
    <row r="379" spans="1:3" x14ac:dyDescent="0.25">
      <c r="A379" t="s">
        <v>20</v>
      </c>
      <c r="B379">
        <v>134</v>
      </c>
      <c r="C379" s="19">
        <f>(B379-$J$2)/$J$7</f>
        <v>-0.56635761581166721</v>
      </c>
    </row>
    <row r="380" spans="1:3" x14ac:dyDescent="0.25">
      <c r="A380" t="s">
        <v>20</v>
      </c>
      <c r="B380">
        <v>269</v>
      </c>
      <c r="C380" s="19">
        <f>(B380-$J$2)/$J$7</f>
        <v>-0.45974308836753036</v>
      </c>
    </row>
    <row r="381" spans="1:3" x14ac:dyDescent="0.25">
      <c r="A381" t="s">
        <v>20</v>
      </c>
      <c r="B381">
        <v>175</v>
      </c>
      <c r="C381" s="19">
        <f>(B381-$J$2)/$J$7</f>
        <v>-0.53397838895826266</v>
      </c>
    </row>
    <row r="382" spans="1:3" x14ac:dyDescent="0.25">
      <c r="A382" t="s">
        <v>20</v>
      </c>
      <c r="B382">
        <v>69</v>
      </c>
      <c r="C382" s="19">
        <f>(B382-$J$2)/$J$7</f>
        <v>-0.61769053643291827</v>
      </c>
    </row>
    <row r="383" spans="1:3" x14ac:dyDescent="0.25">
      <c r="A383" t="s">
        <v>20</v>
      </c>
      <c r="B383">
        <v>190</v>
      </c>
      <c r="C383" s="19">
        <f>(B383-$J$2)/$J$7</f>
        <v>-0.5221323303533586</v>
      </c>
    </row>
    <row r="384" spans="1:3" x14ac:dyDescent="0.25">
      <c r="A384" t="s">
        <v>20</v>
      </c>
      <c r="B384">
        <v>237</v>
      </c>
      <c r="C384" s="19">
        <f>(B384-$J$2)/$J$7</f>
        <v>-0.48501468005799242</v>
      </c>
    </row>
    <row r="385" spans="1:3" x14ac:dyDescent="0.25">
      <c r="A385" t="s">
        <v>20</v>
      </c>
      <c r="B385">
        <v>196</v>
      </c>
      <c r="C385" s="19">
        <f>(B385-$J$2)/$J$7</f>
        <v>-0.51739390691139697</v>
      </c>
    </row>
    <row r="386" spans="1:3" x14ac:dyDescent="0.25">
      <c r="A386" t="s">
        <v>20</v>
      </c>
      <c r="B386">
        <v>7295</v>
      </c>
      <c r="C386" s="19">
        <f>(B386-$J$2)/$J$7</f>
        <v>5.0889507621695467</v>
      </c>
    </row>
    <row r="387" spans="1:3" x14ac:dyDescent="0.25">
      <c r="A387" t="s">
        <v>20</v>
      </c>
      <c r="B387">
        <v>2893</v>
      </c>
      <c r="C387" s="19">
        <f>(B387-$J$2)/$J$7</f>
        <v>1.6125274302503589</v>
      </c>
    </row>
    <row r="388" spans="1:3" x14ac:dyDescent="0.25">
      <c r="A388" t="s">
        <v>20</v>
      </c>
      <c r="B388">
        <v>820</v>
      </c>
      <c r="C388" s="19">
        <f>(B388-$J$2)/$J$7</f>
        <v>-2.459786894738672E-2</v>
      </c>
    </row>
    <row r="389" spans="1:3" x14ac:dyDescent="0.25">
      <c r="A389" t="s">
        <v>20</v>
      </c>
      <c r="B389">
        <v>2038</v>
      </c>
      <c r="C389" s="19">
        <f>(B389-$J$2)/$J$7</f>
        <v>0.93730208977082552</v>
      </c>
    </row>
    <row r="390" spans="1:3" x14ac:dyDescent="0.25">
      <c r="A390" t="s">
        <v>20</v>
      </c>
      <c r="B390">
        <v>116</v>
      </c>
      <c r="C390" s="19">
        <f>(B390-$J$2)/$J$7</f>
        <v>-0.58057288613755209</v>
      </c>
    </row>
    <row r="391" spans="1:3" x14ac:dyDescent="0.25">
      <c r="A391" t="s">
        <v>20</v>
      </c>
      <c r="B391">
        <v>1345</v>
      </c>
      <c r="C391" s="19">
        <f>(B391-$J$2)/$J$7</f>
        <v>0.39001418222425649</v>
      </c>
    </row>
    <row r="392" spans="1:3" x14ac:dyDescent="0.25">
      <c r="A392" t="s">
        <v>20</v>
      </c>
      <c r="B392">
        <v>168</v>
      </c>
      <c r="C392" s="19">
        <f>(B392-$J$2)/$J$7</f>
        <v>-0.53950654964055123</v>
      </c>
    </row>
    <row r="393" spans="1:3" x14ac:dyDescent="0.25">
      <c r="A393" t="s">
        <v>20</v>
      </c>
      <c r="B393">
        <v>137</v>
      </c>
      <c r="C393" s="19">
        <f>(B393-$J$2)/$J$7</f>
        <v>-0.5639884040906864</v>
      </c>
    </row>
    <row r="394" spans="1:3" x14ac:dyDescent="0.25">
      <c r="A394" t="s">
        <v>20</v>
      </c>
      <c r="B394">
        <v>186</v>
      </c>
      <c r="C394" s="19">
        <f>(B394-$J$2)/$J$7</f>
        <v>-0.52529127931466635</v>
      </c>
    </row>
    <row r="395" spans="1:3" x14ac:dyDescent="0.25">
      <c r="A395" t="s">
        <v>20</v>
      </c>
      <c r="B395">
        <v>125</v>
      </c>
      <c r="C395" s="19">
        <f>(B395-$J$2)/$J$7</f>
        <v>-0.57346525097460965</v>
      </c>
    </row>
    <row r="396" spans="1:3" x14ac:dyDescent="0.25">
      <c r="A396" t="s">
        <v>20</v>
      </c>
      <c r="B396">
        <v>202</v>
      </c>
      <c r="C396" s="19">
        <f>(B396-$J$2)/$J$7</f>
        <v>-0.51265548346943535</v>
      </c>
    </row>
    <row r="397" spans="1:3" x14ac:dyDescent="0.25">
      <c r="A397" t="s">
        <v>20</v>
      </c>
      <c r="B397">
        <v>103</v>
      </c>
      <c r="C397" s="19">
        <f>(B397-$J$2)/$J$7</f>
        <v>-0.59083947026180228</v>
      </c>
    </row>
    <row r="398" spans="1:3" x14ac:dyDescent="0.25">
      <c r="A398" t="s">
        <v>20</v>
      </c>
      <c r="B398">
        <v>1785</v>
      </c>
      <c r="C398" s="19">
        <f>(B398-$J$2)/$J$7</f>
        <v>0.73749856796810986</v>
      </c>
    </row>
    <row r="399" spans="1:3" x14ac:dyDescent="0.25">
      <c r="A399" t="s">
        <v>20</v>
      </c>
      <c r="B399">
        <v>157</v>
      </c>
      <c r="C399" s="19">
        <f>(B399-$J$2)/$J$7</f>
        <v>-0.54819365928414765</v>
      </c>
    </row>
    <row r="400" spans="1:3" x14ac:dyDescent="0.25">
      <c r="A400" t="s">
        <v>20</v>
      </c>
      <c r="B400">
        <v>555</v>
      </c>
      <c r="C400" s="19">
        <f>(B400-$J$2)/$J$7</f>
        <v>-0.23387823763402568</v>
      </c>
    </row>
    <row r="401" spans="1:3" x14ac:dyDescent="0.25">
      <c r="A401" t="s">
        <v>20</v>
      </c>
      <c r="B401">
        <v>297</v>
      </c>
      <c r="C401" s="19">
        <f>(B401-$J$2)/$J$7</f>
        <v>-0.43763044563837605</v>
      </c>
    </row>
    <row r="402" spans="1:3" x14ac:dyDescent="0.25">
      <c r="A402" t="s">
        <v>20</v>
      </c>
      <c r="B402">
        <v>123</v>
      </c>
      <c r="C402" s="19">
        <f>(B402-$J$2)/$J$7</f>
        <v>-0.57504472545526353</v>
      </c>
    </row>
    <row r="403" spans="1:3" x14ac:dyDescent="0.25">
      <c r="A403" t="s">
        <v>20</v>
      </c>
      <c r="B403">
        <v>3036</v>
      </c>
      <c r="C403" s="19">
        <f>(B403-$J$2)/$J$7</f>
        <v>1.725459855617111</v>
      </c>
    </row>
    <row r="404" spans="1:3" x14ac:dyDescent="0.25">
      <c r="A404" t="s">
        <v>20</v>
      </c>
      <c r="B404">
        <v>144</v>
      </c>
      <c r="C404" s="19">
        <f>(B404-$J$2)/$J$7</f>
        <v>-0.55846024340839784</v>
      </c>
    </row>
    <row r="405" spans="1:3" x14ac:dyDescent="0.25">
      <c r="A405" t="s">
        <v>20</v>
      </c>
      <c r="B405">
        <v>121</v>
      </c>
      <c r="C405" s="19">
        <f>(B405-$J$2)/$J$7</f>
        <v>-0.5766241999359174</v>
      </c>
    </row>
    <row r="406" spans="1:3" x14ac:dyDescent="0.25">
      <c r="A406" t="s">
        <v>20</v>
      </c>
      <c r="B406">
        <v>181</v>
      </c>
      <c r="C406" s="19">
        <f>(B406-$J$2)/$J$7</f>
        <v>-0.52923996551630104</v>
      </c>
    </row>
    <row r="407" spans="1:3" x14ac:dyDescent="0.25">
      <c r="A407" t="s">
        <v>20</v>
      </c>
      <c r="B407">
        <v>122</v>
      </c>
      <c r="C407" s="19">
        <f>(B407-$J$2)/$J$7</f>
        <v>-0.57583446269559047</v>
      </c>
    </row>
    <row r="408" spans="1:3" x14ac:dyDescent="0.25">
      <c r="A408" t="s">
        <v>20</v>
      </c>
      <c r="B408">
        <v>1071</v>
      </c>
      <c r="C408" s="19">
        <f>(B408-$J$2)/$J$7</f>
        <v>0.17362617837467509</v>
      </c>
    </row>
    <row r="409" spans="1:3" x14ac:dyDescent="0.25">
      <c r="A409" t="s">
        <v>20</v>
      </c>
      <c r="B409">
        <v>980</v>
      </c>
      <c r="C409" s="19">
        <f>(B409-$J$2)/$J$7</f>
        <v>0.1017600895049236</v>
      </c>
    </row>
    <row r="410" spans="1:3" x14ac:dyDescent="0.25">
      <c r="A410" t="s">
        <v>20</v>
      </c>
      <c r="B410">
        <v>536</v>
      </c>
      <c r="C410" s="19">
        <f>(B410-$J$2)/$J$7</f>
        <v>-0.24888324520023752</v>
      </c>
    </row>
    <row r="411" spans="1:3" x14ac:dyDescent="0.25">
      <c r="A411" t="s">
        <v>20</v>
      </c>
      <c r="B411">
        <v>1991</v>
      </c>
      <c r="C411" s="19">
        <f>(B411-$J$2)/$J$7</f>
        <v>0.90018443947545945</v>
      </c>
    </row>
    <row r="412" spans="1:3" x14ac:dyDescent="0.25">
      <c r="A412" t="s">
        <v>20</v>
      </c>
      <c r="B412">
        <v>180</v>
      </c>
      <c r="C412" s="19">
        <f>(B412-$J$2)/$J$7</f>
        <v>-0.53002970275662797</v>
      </c>
    </row>
    <row r="413" spans="1:3" x14ac:dyDescent="0.25">
      <c r="A413" t="s">
        <v>20</v>
      </c>
      <c r="B413">
        <v>130</v>
      </c>
      <c r="C413" s="19">
        <f>(B413-$J$2)/$J$7</f>
        <v>-0.56951656477297496</v>
      </c>
    </row>
    <row r="414" spans="1:3" x14ac:dyDescent="0.25">
      <c r="A414" t="s">
        <v>20</v>
      </c>
      <c r="B414">
        <v>122</v>
      </c>
      <c r="C414" s="19">
        <f>(B414-$J$2)/$J$7</f>
        <v>-0.57583446269559047</v>
      </c>
    </row>
    <row r="415" spans="1:3" x14ac:dyDescent="0.25">
      <c r="A415" t="s">
        <v>20</v>
      </c>
      <c r="B415">
        <v>140</v>
      </c>
      <c r="C415" s="19">
        <f>(B415-$J$2)/$J$7</f>
        <v>-0.56161919236970559</v>
      </c>
    </row>
    <row r="416" spans="1:3" x14ac:dyDescent="0.25">
      <c r="A416" t="s">
        <v>20</v>
      </c>
      <c r="B416">
        <v>3388</v>
      </c>
      <c r="C416" s="19">
        <f>(B416-$J$2)/$J$7</f>
        <v>2.0034473642121937</v>
      </c>
    </row>
    <row r="417" spans="1:3" x14ac:dyDescent="0.25">
      <c r="A417" t="s">
        <v>20</v>
      </c>
      <c r="B417">
        <v>280</v>
      </c>
      <c r="C417" s="19">
        <f>(B417-$J$2)/$J$7</f>
        <v>-0.45105597872393405</v>
      </c>
    </row>
    <row r="418" spans="1:3" x14ac:dyDescent="0.25">
      <c r="A418" t="s">
        <v>20</v>
      </c>
      <c r="B418">
        <v>366</v>
      </c>
      <c r="C418" s="19">
        <f>(B418-$J$2)/$J$7</f>
        <v>-0.38313857605581725</v>
      </c>
    </row>
    <row r="419" spans="1:3" x14ac:dyDescent="0.25">
      <c r="A419" t="s">
        <v>20</v>
      </c>
      <c r="B419">
        <v>270</v>
      </c>
      <c r="C419" s="19">
        <f>(B419-$J$2)/$J$7</f>
        <v>-0.45895335112720342</v>
      </c>
    </row>
    <row r="420" spans="1:3" x14ac:dyDescent="0.25">
      <c r="A420" t="s">
        <v>20</v>
      </c>
      <c r="B420">
        <v>137</v>
      </c>
      <c r="C420" s="19">
        <f>(B420-$J$2)/$J$7</f>
        <v>-0.5639884040906864</v>
      </c>
    </row>
    <row r="421" spans="1:3" x14ac:dyDescent="0.25">
      <c r="A421" t="s">
        <v>20</v>
      </c>
      <c r="B421">
        <v>3205</v>
      </c>
      <c r="C421" s="19">
        <f>(B421-$J$2)/$J$7</f>
        <v>1.8589254492323637</v>
      </c>
    </row>
    <row r="422" spans="1:3" x14ac:dyDescent="0.25">
      <c r="A422" t="s">
        <v>20</v>
      </c>
      <c r="B422">
        <v>288</v>
      </c>
      <c r="C422" s="19">
        <f>(B422-$J$2)/$J$7</f>
        <v>-0.44473808080131855</v>
      </c>
    </row>
    <row r="423" spans="1:3" x14ac:dyDescent="0.25">
      <c r="A423" t="s">
        <v>20</v>
      </c>
      <c r="B423">
        <v>148</v>
      </c>
      <c r="C423" s="19">
        <f>(B423-$J$2)/$J$7</f>
        <v>-0.55530129444709009</v>
      </c>
    </row>
    <row r="424" spans="1:3" x14ac:dyDescent="0.25">
      <c r="A424" t="s">
        <v>20</v>
      </c>
      <c r="B424">
        <v>114</v>
      </c>
      <c r="C424" s="19">
        <f>(B424-$J$2)/$J$7</f>
        <v>-0.58215236061820597</v>
      </c>
    </row>
    <row r="425" spans="1:3" x14ac:dyDescent="0.25">
      <c r="A425" t="s">
        <v>20</v>
      </c>
      <c r="B425">
        <v>1518</v>
      </c>
      <c r="C425" s="19">
        <f>(B425-$J$2)/$J$7</f>
        <v>0.52663872480081708</v>
      </c>
    </row>
    <row r="426" spans="1:3" x14ac:dyDescent="0.25">
      <c r="A426" t="s">
        <v>20</v>
      </c>
      <c r="B426">
        <v>166</v>
      </c>
      <c r="C426" s="19">
        <f>(B426-$J$2)/$J$7</f>
        <v>-0.5410860241212051</v>
      </c>
    </row>
    <row r="427" spans="1:3" x14ac:dyDescent="0.25">
      <c r="A427" t="s">
        <v>20</v>
      </c>
      <c r="B427">
        <v>100</v>
      </c>
      <c r="C427" s="19">
        <f>(B427-$J$2)/$J$7</f>
        <v>-0.59320868198278309</v>
      </c>
    </row>
    <row r="428" spans="1:3" x14ac:dyDescent="0.25">
      <c r="A428" t="s">
        <v>20</v>
      </c>
      <c r="B428">
        <v>235</v>
      </c>
      <c r="C428" s="19">
        <f>(B428-$J$2)/$J$7</f>
        <v>-0.4865941545386463</v>
      </c>
    </row>
    <row r="429" spans="1:3" x14ac:dyDescent="0.25">
      <c r="A429" t="s">
        <v>20</v>
      </c>
      <c r="B429">
        <v>148</v>
      </c>
      <c r="C429" s="19">
        <f>(B429-$J$2)/$J$7</f>
        <v>-0.55530129444709009</v>
      </c>
    </row>
    <row r="430" spans="1:3" x14ac:dyDescent="0.25">
      <c r="A430" t="s">
        <v>20</v>
      </c>
      <c r="B430">
        <v>198</v>
      </c>
      <c r="C430" s="19">
        <f>(B430-$J$2)/$J$7</f>
        <v>-0.5158144324307431</v>
      </c>
    </row>
    <row r="431" spans="1:3" x14ac:dyDescent="0.25">
      <c r="A431" t="s">
        <v>20</v>
      </c>
      <c r="B431">
        <v>150</v>
      </c>
      <c r="C431" s="19">
        <f>(B431-$J$2)/$J$7</f>
        <v>-0.55372181996643621</v>
      </c>
    </row>
    <row r="432" spans="1:3" x14ac:dyDescent="0.25">
      <c r="A432" t="s">
        <v>20</v>
      </c>
      <c r="B432">
        <v>216</v>
      </c>
      <c r="C432" s="19">
        <f>(B432-$J$2)/$J$7</f>
        <v>-0.50159916210485822</v>
      </c>
    </row>
    <row r="433" spans="1:3" x14ac:dyDescent="0.25">
      <c r="A433" t="s">
        <v>20</v>
      </c>
      <c r="B433">
        <v>5139</v>
      </c>
      <c r="C433" s="19">
        <f>(B433-$J$2)/$J$7</f>
        <v>3.3862772720246648</v>
      </c>
    </row>
    <row r="434" spans="1:3" x14ac:dyDescent="0.25">
      <c r="A434" t="s">
        <v>20</v>
      </c>
      <c r="B434">
        <v>2353</v>
      </c>
      <c r="C434" s="19">
        <f>(B434-$J$2)/$J$7</f>
        <v>1.1860693204738115</v>
      </c>
    </row>
    <row r="435" spans="1:3" x14ac:dyDescent="0.25">
      <c r="A435" t="s">
        <v>20</v>
      </c>
      <c r="B435">
        <v>78</v>
      </c>
      <c r="C435" s="19">
        <f>(B435-$J$2)/$J$7</f>
        <v>-0.61058290126997583</v>
      </c>
    </row>
    <row r="436" spans="1:3" x14ac:dyDescent="0.25">
      <c r="A436" t="s">
        <v>20</v>
      </c>
      <c r="B436">
        <v>174</v>
      </c>
      <c r="C436" s="19">
        <f>(B436-$J$2)/$J$7</f>
        <v>-0.5347681261985896</v>
      </c>
    </row>
    <row r="437" spans="1:3" x14ac:dyDescent="0.25">
      <c r="A437" t="s">
        <v>20</v>
      </c>
      <c r="B437">
        <v>164</v>
      </c>
      <c r="C437" s="19">
        <f>(B437-$J$2)/$J$7</f>
        <v>-0.54266549860185898</v>
      </c>
    </row>
    <row r="438" spans="1:3" x14ac:dyDescent="0.25">
      <c r="A438" t="s">
        <v>20</v>
      </c>
      <c r="B438">
        <v>161</v>
      </c>
      <c r="C438" s="19">
        <f>(B438-$J$2)/$J$7</f>
        <v>-0.54503471032283979</v>
      </c>
    </row>
    <row r="439" spans="1:3" x14ac:dyDescent="0.25">
      <c r="A439" t="s">
        <v>20</v>
      </c>
      <c r="B439">
        <v>138</v>
      </c>
      <c r="C439" s="19">
        <f>(B439-$J$2)/$J$7</f>
        <v>-0.56319866685035946</v>
      </c>
    </row>
    <row r="440" spans="1:3" x14ac:dyDescent="0.25">
      <c r="A440" t="s">
        <v>20</v>
      </c>
      <c r="B440">
        <v>3308</v>
      </c>
      <c r="C440" s="19">
        <f>(B440-$J$2)/$J$7</f>
        <v>1.9402683849860385</v>
      </c>
    </row>
    <row r="441" spans="1:3" x14ac:dyDescent="0.25">
      <c r="A441" t="s">
        <v>20</v>
      </c>
      <c r="B441">
        <v>127</v>
      </c>
      <c r="C441" s="19">
        <f>(B441-$J$2)/$J$7</f>
        <v>-0.57188577649395578</v>
      </c>
    </row>
    <row r="442" spans="1:3" x14ac:dyDescent="0.25">
      <c r="A442" t="s">
        <v>20</v>
      </c>
      <c r="B442">
        <v>207</v>
      </c>
      <c r="C442" s="19">
        <f>(B442-$J$2)/$J$7</f>
        <v>-0.50870679726780066</v>
      </c>
    </row>
    <row r="443" spans="1:3" x14ac:dyDescent="0.25">
      <c r="A443" t="s">
        <v>20</v>
      </c>
      <c r="B443">
        <v>181</v>
      </c>
      <c r="C443" s="19">
        <f>(B443-$J$2)/$J$7</f>
        <v>-0.52923996551630104</v>
      </c>
    </row>
    <row r="444" spans="1:3" x14ac:dyDescent="0.25">
      <c r="A444" t="s">
        <v>20</v>
      </c>
      <c r="B444">
        <v>110</v>
      </c>
      <c r="C444" s="19">
        <f>(B444-$J$2)/$J$7</f>
        <v>-0.58531130957951372</v>
      </c>
    </row>
    <row r="445" spans="1:3" x14ac:dyDescent="0.25">
      <c r="A445" t="s">
        <v>20</v>
      </c>
      <c r="B445">
        <v>185</v>
      </c>
      <c r="C445" s="19">
        <f>(B445-$J$2)/$J$7</f>
        <v>-0.52608101655499329</v>
      </c>
    </row>
    <row r="446" spans="1:3" x14ac:dyDescent="0.25">
      <c r="A446" t="s">
        <v>20</v>
      </c>
      <c r="B446">
        <v>121</v>
      </c>
      <c r="C446" s="19">
        <f>(B446-$J$2)/$J$7</f>
        <v>-0.5766241999359174</v>
      </c>
    </row>
    <row r="447" spans="1:3" x14ac:dyDescent="0.25">
      <c r="A447" t="s">
        <v>20</v>
      </c>
      <c r="B447">
        <v>106</v>
      </c>
      <c r="C447" s="19">
        <f>(B447-$J$2)/$J$7</f>
        <v>-0.58847025854082147</v>
      </c>
    </row>
    <row r="448" spans="1:3" x14ac:dyDescent="0.25">
      <c r="A448" t="s">
        <v>20</v>
      </c>
      <c r="B448">
        <v>142</v>
      </c>
      <c r="C448" s="19">
        <f>(B448-$J$2)/$J$7</f>
        <v>-0.56003971788905171</v>
      </c>
    </row>
    <row r="449" spans="1:3" x14ac:dyDescent="0.25">
      <c r="A449" t="s">
        <v>20</v>
      </c>
      <c r="B449">
        <v>233</v>
      </c>
      <c r="C449" s="19">
        <f>(B449-$J$2)/$J$7</f>
        <v>-0.48817362901930017</v>
      </c>
    </row>
    <row r="450" spans="1:3" x14ac:dyDescent="0.25">
      <c r="A450" t="s">
        <v>20</v>
      </c>
      <c r="B450">
        <v>218</v>
      </c>
      <c r="C450" s="19">
        <f>(B450-$J$2)/$J$7</f>
        <v>-0.50001968762420423</v>
      </c>
    </row>
    <row r="451" spans="1:3" x14ac:dyDescent="0.25">
      <c r="A451" t="s">
        <v>20</v>
      </c>
      <c r="B451">
        <v>76</v>
      </c>
      <c r="C451" s="19">
        <f>(B451-$J$2)/$J$7</f>
        <v>-0.61216237575062971</v>
      </c>
    </row>
    <row r="452" spans="1:3" x14ac:dyDescent="0.25">
      <c r="A452" t="s">
        <v>20</v>
      </c>
      <c r="B452">
        <v>43</v>
      </c>
      <c r="C452" s="19">
        <f>(B452-$J$2)/$J$7</f>
        <v>-0.63822370468141865</v>
      </c>
    </row>
    <row r="453" spans="1:3" x14ac:dyDescent="0.25">
      <c r="A453" t="s">
        <v>20</v>
      </c>
      <c r="B453">
        <v>221</v>
      </c>
      <c r="C453" s="19">
        <f>(B453-$J$2)/$J$7</f>
        <v>-0.49765047590322348</v>
      </c>
    </row>
    <row r="454" spans="1:3" x14ac:dyDescent="0.25">
      <c r="A454" t="s">
        <v>20</v>
      </c>
      <c r="B454">
        <v>2805</v>
      </c>
      <c r="C454" s="19">
        <f>(B454-$J$2)/$J$7</f>
        <v>1.5430305531015882</v>
      </c>
    </row>
    <row r="455" spans="1:3" x14ac:dyDescent="0.25">
      <c r="A455" t="s">
        <v>20</v>
      </c>
      <c r="B455">
        <v>68</v>
      </c>
      <c r="C455" s="19">
        <f>(B455-$J$2)/$J$7</f>
        <v>-0.61848027367324521</v>
      </c>
    </row>
    <row r="456" spans="1:3" x14ac:dyDescent="0.25">
      <c r="A456" t="s">
        <v>20</v>
      </c>
      <c r="B456">
        <v>183</v>
      </c>
      <c r="C456" s="19">
        <f>(B456-$J$2)/$J$7</f>
        <v>-0.52766049103564716</v>
      </c>
    </row>
    <row r="457" spans="1:3" x14ac:dyDescent="0.25">
      <c r="A457" t="s">
        <v>20</v>
      </c>
      <c r="B457">
        <v>133</v>
      </c>
      <c r="C457" s="19">
        <f>(B457-$J$2)/$J$7</f>
        <v>-0.56714735305199415</v>
      </c>
    </row>
    <row r="458" spans="1:3" x14ac:dyDescent="0.25">
      <c r="A458" t="s">
        <v>20</v>
      </c>
      <c r="B458">
        <v>2489</v>
      </c>
      <c r="C458" s="19">
        <f>(B458-$J$2)/$J$7</f>
        <v>1.2934735851582753</v>
      </c>
    </row>
    <row r="459" spans="1:3" x14ac:dyDescent="0.25">
      <c r="A459" t="s">
        <v>20</v>
      </c>
      <c r="B459">
        <v>69</v>
      </c>
      <c r="C459" s="19">
        <f>(B459-$J$2)/$J$7</f>
        <v>-0.61769053643291827</v>
      </c>
    </row>
    <row r="460" spans="1:3" x14ac:dyDescent="0.25">
      <c r="A460" t="s">
        <v>20</v>
      </c>
      <c r="B460">
        <v>279</v>
      </c>
      <c r="C460" s="19">
        <f>(B460-$J$2)/$J$7</f>
        <v>-0.45184571596426099</v>
      </c>
    </row>
    <row r="461" spans="1:3" x14ac:dyDescent="0.25">
      <c r="A461" t="s">
        <v>20</v>
      </c>
      <c r="B461">
        <v>210</v>
      </c>
      <c r="C461" s="19">
        <f>(B461-$J$2)/$J$7</f>
        <v>-0.50633758554681985</v>
      </c>
    </row>
    <row r="462" spans="1:3" x14ac:dyDescent="0.25">
      <c r="A462" t="s">
        <v>20</v>
      </c>
      <c r="B462">
        <v>2100</v>
      </c>
      <c r="C462" s="19">
        <f>(B462-$J$2)/$J$7</f>
        <v>0.98626579867109587</v>
      </c>
    </row>
    <row r="463" spans="1:3" x14ac:dyDescent="0.25">
      <c r="A463" t="s">
        <v>20</v>
      </c>
      <c r="B463">
        <v>252</v>
      </c>
      <c r="C463" s="19">
        <f>(B463-$J$2)/$J$7</f>
        <v>-0.47316862145308836</v>
      </c>
    </row>
    <row r="464" spans="1:3" x14ac:dyDescent="0.25">
      <c r="A464" t="s">
        <v>20</v>
      </c>
      <c r="B464">
        <v>1280</v>
      </c>
      <c r="C464" s="19">
        <f>(B464-$J$2)/$J$7</f>
        <v>0.33868126160300543</v>
      </c>
    </row>
    <row r="465" spans="1:3" x14ac:dyDescent="0.25">
      <c r="A465" t="s">
        <v>20</v>
      </c>
      <c r="B465">
        <v>157</v>
      </c>
      <c r="C465" s="19">
        <f>(B465-$J$2)/$J$7</f>
        <v>-0.54819365928414765</v>
      </c>
    </row>
    <row r="466" spans="1:3" x14ac:dyDescent="0.25">
      <c r="A466" t="s">
        <v>20</v>
      </c>
      <c r="B466">
        <v>194</v>
      </c>
      <c r="C466" s="19">
        <f>(B466-$J$2)/$J$7</f>
        <v>-0.51897338139205085</v>
      </c>
    </row>
    <row r="467" spans="1:3" x14ac:dyDescent="0.25">
      <c r="A467" t="s">
        <v>20</v>
      </c>
      <c r="B467">
        <v>82</v>
      </c>
      <c r="C467" s="19">
        <f>(B467-$J$2)/$J$7</f>
        <v>-0.60742395230866808</v>
      </c>
    </row>
    <row r="468" spans="1:3" x14ac:dyDescent="0.25">
      <c r="A468" t="s">
        <v>20</v>
      </c>
      <c r="B468">
        <v>4233</v>
      </c>
      <c r="C468" s="19">
        <f>(B468-$J$2)/$J$7</f>
        <v>2.6707753322884575</v>
      </c>
    </row>
    <row r="469" spans="1:3" x14ac:dyDescent="0.25">
      <c r="A469" t="s">
        <v>20</v>
      </c>
      <c r="B469">
        <v>1297</v>
      </c>
      <c r="C469" s="19">
        <f>(B469-$J$2)/$J$7</f>
        <v>0.35210679468856343</v>
      </c>
    </row>
    <row r="470" spans="1:3" x14ac:dyDescent="0.25">
      <c r="A470" t="s">
        <v>20</v>
      </c>
      <c r="B470">
        <v>165</v>
      </c>
      <c r="C470" s="19">
        <f>(B470-$J$2)/$J$7</f>
        <v>-0.54187576136153204</v>
      </c>
    </row>
    <row r="471" spans="1:3" x14ac:dyDescent="0.25">
      <c r="A471" t="s">
        <v>20</v>
      </c>
      <c r="B471">
        <v>119</v>
      </c>
      <c r="C471" s="19">
        <f>(B471-$J$2)/$J$7</f>
        <v>-0.57820367441657128</v>
      </c>
    </row>
    <row r="472" spans="1:3" x14ac:dyDescent="0.25">
      <c r="A472" t="s">
        <v>20</v>
      </c>
      <c r="B472">
        <v>1797</v>
      </c>
      <c r="C472" s="19">
        <f>(B472-$J$2)/$J$7</f>
        <v>0.74697541485203311</v>
      </c>
    </row>
    <row r="473" spans="1:3" x14ac:dyDescent="0.25">
      <c r="A473" t="s">
        <v>20</v>
      </c>
      <c r="B473">
        <v>261</v>
      </c>
      <c r="C473" s="19">
        <f>(B473-$J$2)/$J$7</f>
        <v>-0.46606098629014592</v>
      </c>
    </row>
    <row r="474" spans="1:3" x14ac:dyDescent="0.25">
      <c r="A474" t="s">
        <v>20</v>
      </c>
      <c r="B474">
        <v>157</v>
      </c>
      <c r="C474" s="19">
        <f>(B474-$J$2)/$J$7</f>
        <v>-0.54819365928414765</v>
      </c>
    </row>
    <row r="475" spans="1:3" x14ac:dyDescent="0.25">
      <c r="A475" t="s">
        <v>20</v>
      </c>
      <c r="B475">
        <v>3533</v>
      </c>
      <c r="C475" s="19">
        <f>(B475-$J$2)/$J$7</f>
        <v>2.1179592640595999</v>
      </c>
    </row>
    <row r="476" spans="1:3" x14ac:dyDescent="0.25">
      <c r="A476" t="s">
        <v>20</v>
      </c>
      <c r="B476">
        <v>155</v>
      </c>
      <c r="C476" s="19">
        <f>(B476-$J$2)/$J$7</f>
        <v>-0.54977313376480152</v>
      </c>
    </row>
    <row r="477" spans="1:3" x14ac:dyDescent="0.25">
      <c r="A477" t="s">
        <v>20</v>
      </c>
      <c r="B477">
        <v>132</v>
      </c>
      <c r="C477" s="19">
        <f>(B477-$J$2)/$J$7</f>
        <v>-0.56793709029232109</v>
      </c>
    </row>
    <row r="478" spans="1:3" x14ac:dyDescent="0.25">
      <c r="A478" t="s">
        <v>20</v>
      </c>
      <c r="B478">
        <v>1354</v>
      </c>
      <c r="C478" s="19">
        <f>(B478-$J$2)/$J$7</f>
        <v>0.39712181738719898</v>
      </c>
    </row>
    <row r="479" spans="1:3" x14ac:dyDescent="0.25">
      <c r="A479" t="s">
        <v>20</v>
      </c>
      <c r="B479">
        <v>48</v>
      </c>
      <c r="C479" s="19">
        <f>(B479-$J$2)/$J$7</f>
        <v>-0.63427501847978396</v>
      </c>
    </row>
    <row r="480" spans="1:3" x14ac:dyDescent="0.25">
      <c r="A480" t="s">
        <v>20</v>
      </c>
      <c r="B480">
        <v>110</v>
      </c>
      <c r="C480" s="19">
        <f>(B480-$J$2)/$J$7</f>
        <v>-0.58531130957951372</v>
      </c>
    </row>
    <row r="481" spans="1:3" x14ac:dyDescent="0.25">
      <c r="A481" t="s">
        <v>20</v>
      </c>
      <c r="B481">
        <v>172</v>
      </c>
      <c r="C481" s="19">
        <f>(B481-$J$2)/$J$7</f>
        <v>-0.53634760067924347</v>
      </c>
    </row>
    <row r="482" spans="1:3" x14ac:dyDescent="0.25">
      <c r="A482" t="s">
        <v>20</v>
      </c>
      <c r="B482">
        <v>307</v>
      </c>
      <c r="C482" s="19">
        <f>(B482-$J$2)/$J$7</f>
        <v>-0.42973307323510668</v>
      </c>
    </row>
    <row r="483" spans="1:3" x14ac:dyDescent="0.25">
      <c r="A483" t="s">
        <v>20</v>
      </c>
      <c r="B483">
        <v>160</v>
      </c>
      <c r="C483" s="19">
        <f>(B483-$J$2)/$J$7</f>
        <v>-0.54582444756316673</v>
      </c>
    </row>
    <row r="484" spans="1:3" x14ac:dyDescent="0.25">
      <c r="A484" t="s">
        <v>20</v>
      </c>
      <c r="B484">
        <v>1467</v>
      </c>
      <c r="C484" s="19">
        <f>(B484-$J$2)/$J$7</f>
        <v>0.48636212554414315</v>
      </c>
    </row>
    <row r="485" spans="1:3" x14ac:dyDescent="0.25">
      <c r="A485" t="s">
        <v>20</v>
      </c>
      <c r="B485">
        <v>2662</v>
      </c>
      <c r="C485" s="19">
        <f>(B485-$J$2)/$J$7</f>
        <v>1.4300981277348359</v>
      </c>
    </row>
    <row r="486" spans="1:3" x14ac:dyDescent="0.25">
      <c r="A486" t="s">
        <v>20</v>
      </c>
      <c r="B486">
        <v>452</v>
      </c>
      <c r="C486" s="19">
        <f>(B486-$J$2)/$J$7</f>
        <v>-0.31522117338770045</v>
      </c>
    </row>
    <row r="487" spans="1:3" x14ac:dyDescent="0.25">
      <c r="A487" t="s">
        <v>20</v>
      </c>
      <c r="B487">
        <v>158</v>
      </c>
      <c r="C487" s="19">
        <f>(B487-$J$2)/$J$7</f>
        <v>-0.54740392204382071</v>
      </c>
    </row>
    <row r="488" spans="1:3" x14ac:dyDescent="0.25">
      <c r="A488" t="s">
        <v>20</v>
      </c>
      <c r="B488">
        <v>225</v>
      </c>
      <c r="C488" s="19">
        <f>(B488-$J$2)/$J$7</f>
        <v>-0.49449152694191573</v>
      </c>
    </row>
    <row r="489" spans="1:3" x14ac:dyDescent="0.25">
      <c r="A489" t="s">
        <v>20</v>
      </c>
      <c r="B489">
        <v>65</v>
      </c>
      <c r="C489" s="19">
        <f>(B489-$J$2)/$J$7</f>
        <v>-0.62084948539422602</v>
      </c>
    </row>
    <row r="490" spans="1:3" x14ac:dyDescent="0.25">
      <c r="A490" t="s">
        <v>20</v>
      </c>
      <c r="B490">
        <v>163</v>
      </c>
      <c r="C490" s="19">
        <f>(B490-$J$2)/$J$7</f>
        <v>-0.54345523584218591</v>
      </c>
    </row>
    <row r="491" spans="1:3" x14ac:dyDescent="0.25">
      <c r="A491" t="s">
        <v>20</v>
      </c>
      <c r="B491">
        <v>85</v>
      </c>
      <c r="C491" s="19">
        <f>(B491-$J$2)/$J$7</f>
        <v>-0.60505474058768727</v>
      </c>
    </row>
    <row r="492" spans="1:3" x14ac:dyDescent="0.25">
      <c r="A492" t="s">
        <v>20</v>
      </c>
      <c r="B492">
        <v>217</v>
      </c>
      <c r="C492" s="19">
        <f>(B492-$J$2)/$J$7</f>
        <v>-0.50080942486453117</v>
      </c>
    </row>
    <row r="493" spans="1:3" x14ac:dyDescent="0.25">
      <c r="A493" t="s">
        <v>20</v>
      </c>
      <c r="B493">
        <v>150</v>
      </c>
      <c r="C493" s="19">
        <f>(B493-$J$2)/$J$7</f>
        <v>-0.55372181996643621</v>
      </c>
    </row>
    <row r="494" spans="1:3" x14ac:dyDescent="0.25">
      <c r="A494" t="s">
        <v>20</v>
      </c>
      <c r="B494">
        <v>3272</v>
      </c>
      <c r="C494" s="19">
        <f>(B494-$J$2)/$J$7</f>
        <v>1.9118378443342687</v>
      </c>
    </row>
    <row r="495" spans="1:3" x14ac:dyDescent="0.25">
      <c r="A495" t="s">
        <v>20</v>
      </c>
      <c r="B495">
        <v>300</v>
      </c>
      <c r="C495" s="19">
        <f>(B495-$J$2)/$J$7</f>
        <v>-0.43526123391739524</v>
      </c>
    </row>
    <row r="496" spans="1:3" x14ac:dyDescent="0.25">
      <c r="A496" t="s">
        <v>20</v>
      </c>
      <c r="B496">
        <v>126</v>
      </c>
      <c r="C496" s="19">
        <f>(B496-$J$2)/$J$7</f>
        <v>-0.57267551373428272</v>
      </c>
    </row>
    <row r="497" spans="1:3" x14ac:dyDescent="0.25">
      <c r="A497" t="s">
        <v>20</v>
      </c>
      <c r="B497">
        <v>2320</v>
      </c>
      <c r="C497" s="19">
        <f>(B497-$J$2)/$J$7</f>
        <v>1.1600079915430226</v>
      </c>
    </row>
    <row r="498" spans="1:3" x14ac:dyDescent="0.25">
      <c r="A498" t="s">
        <v>20</v>
      </c>
      <c r="B498">
        <v>81</v>
      </c>
      <c r="C498" s="19">
        <f>(B498-$J$2)/$J$7</f>
        <v>-0.60821368954899502</v>
      </c>
    </row>
    <row r="499" spans="1:3" x14ac:dyDescent="0.25">
      <c r="A499" t="s">
        <v>20</v>
      </c>
      <c r="B499">
        <v>1887</v>
      </c>
      <c r="C499" s="19">
        <f>(B499-$J$2)/$J$7</f>
        <v>0.81805176648145772</v>
      </c>
    </row>
    <row r="500" spans="1:3" x14ac:dyDescent="0.25">
      <c r="A500" t="s">
        <v>20</v>
      </c>
      <c r="B500">
        <v>4358</v>
      </c>
      <c r="C500" s="19">
        <f>(B500-$J$2)/$J$7</f>
        <v>2.769492487329325</v>
      </c>
    </row>
    <row r="501" spans="1:3" x14ac:dyDescent="0.25">
      <c r="A501" t="s">
        <v>20</v>
      </c>
      <c r="B501">
        <v>53</v>
      </c>
      <c r="C501" s="19">
        <f>(B501-$J$2)/$J$7</f>
        <v>-0.63032633227814927</v>
      </c>
    </row>
    <row r="502" spans="1:3" x14ac:dyDescent="0.25">
      <c r="A502" t="s">
        <v>20</v>
      </c>
      <c r="B502">
        <v>2414</v>
      </c>
      <c r="C502" s="19">
        <f>(B502-$J$2)/$J$7</f>
        <v>1.2342432921337547</v>
      </c>
    </row>
    <row r="503" spans="1:3" x14ac:dyDescent="0.25">
      <c r="A503" t="s">
        <v>20</v>
      </c>
      <c r="B503">
        <v>80</v>
      </c>
      <c r="C503" s="19">
        <f>(B503-$J$2)/$J$7</f>
        <v>-0.60900342678932196</v>
      </c>
    </row>
    <row r="504" spans="1:3" x14ac:dyDescent="0.25">
      <c r="A504" t="s">
        <v>20</v>
      </c>
      <c r="B504">
        <v>193</v>
      </c>
      <c r="C504" s="19">
        <f>(B504-$J$2)/$J$7</f>
        <v>-0.51976311863237779</v>
      </c>
    </row>
    <row r="505" spans="1:3" x14ac:dyDescent="0.25">
      <c r="A505" t="s">
        <v>20</v>
      </c>
      <c r="B505">
        <v>52</v>
      </c>
      <c r="C505" s="19">
        <f>(B505-$J$2)/$J$7</f>
        <v>-0.63111606951847621</v>
      </c>
    </row>
    <row r="506" spans="1:3" x14ac:dyDescent="0.25">
      <c r="A506" t="s">
        <v>20</v>
      </c>
      <c r="B506">
        <v>290</v>
      </c>
      <c r="C506" s="19">
        <f>(B506-$J$2)/$J$7</f>
        <v>-0.44315860632066467</v>
      </c>
    </row>
    <row r="507" spans="1:3" x14ac:dyDescent="0.25">
      <c r="A507" t="s">
        <v>20</v>
      </c>
      <c r="B507">
        <v>122</v>
      </c>
      <c r="C507" s="19">
        <f>(B507-$J$2)/$J$7</f>
        <v>-0.57583446269559047</v>
      </c>
    </row>
    <row r="508" spans="1:3" x14ac:dyDescent="0.25">
      <c r="A508" t="s">
        <v>20</v>
      </c>
      <c r="B508">
        <v>1470</v>
      </c>
      <c r="C508" s="19">
        <f>(B508-$J$2)/$J$7</f>
        <v>0.48873133726512397</v>
      </c>
    </row>
    <row r="509" spans="1:3" x14ac:dyDescent="0.25">
      <c r="A509" t="s">
        <v>20</v>
      </c>
      <c r="B509">
        <v>165</v>
      </c>
      <c r="C509" s="19">
        <f>(B509-$J$2)/$J$7</f>
        <v>-0.54187576136153204</v>
      </c>
    </row>
    <row r="510" spans="1:3" x14ac:dyDescent="0.25">
      <c r="A510" t="s">
        <v>20</v>
      </c>
      <c r="B510">
        <v>182</v>
      </c>
      <c r="C510" s="19">
        <f>(B510-$J$2)/$J$7</f>
        <v>-0.5284502282759741</v>
      </c>
    </row>
    <row r="511" spans="1:3" x14ac:dyDescent="0.25">
      <c r="A511" t="s">
        <v>20</v>
      </c>
      <c r="B511">
        <v>199</v>
      </c>
      <c r="C511" s="19">
        <f>(B511-$J$2)/$J$7</f>
        <v>-0.51502469519041616</v>
      </c>
    </row>
    <row r="512" spans="1:3" x14ac:dyDescent="0.25">
      <c r="A512" t="s">
        <v>20</v>
      </c>
      <c r="B512">
        <v>56</v>
      </c>
      <c r="C512" s="19">
        <f>(B512-$J$2)/$J$7</f>
        <v>-0.62795712055716846</v>
      </c>
    </row>
    <row r="513" spans="1:3" x14ac:dyDescent="0.25">
      <c r="A513" t="s">
        <v>20</v>
      </c>
      <c r="B513">
        <v>1460</v>
      </c>
      <c r="C513" s="19">
        <f>(B513-$J$2)/$J$7</f>
        <v>0.48083396486185453</v>
      </c>
    </row>
    <row r="514" spans="1:3" x14ac:dyDescent="0.25">
      <c r="A514" t="s">
        <v>20</v>
      </c>
      <c r="B514">
        <v>123</v>
      </c>
      <c r="C514" s="19">
        <f>(B514-$J$2)/$J$7</f>
        <v>-0.57504472545526353</v>
      </c>
    </row>
    <row r="515" spans="1:3" x14ac:dyDescent="0.25">
      <c r="A515" t="s">
        <v>20</v>
      </c>
      <c r="B515">
        <v>159</v>
      </c>
      <c r="C515" s="19">
        <f>(B515-$J$2)/$J$7</f>
        <v>-0.54661418480349366</v>
      </c>
    </row>
    <row r="516" spans="1:3" x14ac:dyDescent="0.25">
      <c r="A516" t="s">
        <v>20</v>
      </c>
      <c r="B516">
        <v>110</v>
      </c>
      <c r="C516" s="19">
        <f>(B516-$J$2)/$J$7</f>
        <v>-0.58531130957951372</v>
      </c>
    </row>
    <row r="517" spans="1:3" x14ac:dyDescent="0.25">
      <c r="A517" t="s">
        <v>20</v>
      </c>
      <c r="B517">
        <v>236</v>
      </c>
      <c r="C517" s="19">
        <f>(B517-$J$2)/$J$7</f>
        <v>-0.48580441729831936</v>
      </c>
    </row>
    <row r="518" spans="1:3" x14ac:dyDescent="0.25">
      <c r="A518" t="s">
        <v>20</v>
      </c>
      <c r="B518">
        <v>191</v>
      </c>
      <c r="C518" s="19">
        <f>(B518-$J$2)/$J$7</f>
        <v>-0.52134259311303166</v>
      </c>
    </row>
    <row r="519" spans="1:3" x14ac:dyDescent="0.25">
      <c r="A519" t="s">
        <v>20</v>
      </c>
      <c r="B519">
        <v>3934</v>
      </c>
      <c r="C519" s="19">
        <f>(B519-$J$2)/$J$7</f>
        <v>2.4346438974307025</v>
      </c>
    </row>
    <row r="520" spans="1:3" x14ac:dyDescent="0.25">
      <c r="A520" t="s">
        <v>20</v>
      </c>
      <c r="B520">
        <v>80</v>
      </c>
      <c r="C520" s="19">
        <f>(B520-$J$2)/$J$7</f>
        <v>-0.60900342678932196</v>
      </c>
    </row>
    <row r="521" spans="1:3" x14ac:dyDescent="0.25">
      <c r="A521" t="s">
        <v>20</v>
      </c>
      <c r="B521">
        <v>462</v>
      </c>
      <c r="C521" s="19">
        <f>(B521-$J$2)/$J$7</f>
        <v>-0.30732380098443107</v>
      </c>
    </row>
    <row r="522" spans="1:3" x14ac:dyDescent="0.25">
      <c r="A522" t="s">
        <v>20</v>
      </c>
      <c r="B522">
        <v>179</v>
      </c>
      <c r="C522" s="19">
        <f>(B522-$J$2)/$J$7</f>
        <v>-0.53081943999695491</v>
      </c>
    </row>
    <row r="523" spans="1:3" x14ac:dyDescent="0.25">
      <c r="A523" t="s">
        <v>20</v>
      </c>
      <c r="B523">
        <v>1866</v>
      </c>
      <c r="C523" s="19">
        <f>(B523-$J$2)/$J$7</f>
        <v>0.80146728443459203</v>
      </c>
    </row>
    <row r="524" spans="1:3" x14ac:dyDescent="0.25">
      <c r="A524" t="s">
        <v>20</v>
      </c>
      <c r="B524">
        <v>156</v>
      </c>
      <c r="C524" s="19">
        <f>(B524-$J$2)/$J$7</f>
        <v>-0.54898339652447459</v>
      </c>
    </row>
    <row r="525" spans="1:3" x14ac:dyDescent="0.25">
      <c r="A525" t="s">
        <v>20</v>
      </c>
      <c r="B525">
        <v>255</v>
      </c>
      <c r="C525" s="19">
        <f>(B525-$J$2)/$J$7</f>
        <v>-0.47079940973210754</v>
      </c>
    </row>
    <row r="526" spans="1:3" x14ac:dyDescent="0.25">
      <c r="A526" t="s">
        <v>20</v>
      </c>
      <c r="B526">
        <v>2261</v>
      </c>
      <c r="C526" s="19">
        <f>(B526-$J$2)/$J$7</f>
        <v>1.113413494363733</v>
      </c>
    </row>
    <row r="527" spans="1:3" x14ac:dyDescent="0.25">
      <c r="A527" t="s">
        <v>20</v>
      </c>
      <c r="B527">
        <v>40</v>
      </c>
      <c r="C527" s="19">
        <f>(B527-$J$2)/$J$7</f>
        <v>-0.64059291640239957</v>
      </c>
    </row>
    <row r="528" spans="1:3" x14ac:dyDescent="0.25">
      <c r="A528" t="s">
        <v>20</v>
      </c>
      <c r="B528">
        <v>2289</v>
      </c>
      <c r="C528" s="19">
        <f>(B528-$J$2)/$J$7</f>
        <v>1.1355261370928873</v>
      </c>
    </row>
    <row r="529" spans="1:3" x14ac:dyDescent="0.25">
      <c r="A529" t="s">
        <v>20</v>
      </c>
      <c r="B529">
        <v>65</v>
      </c>
      <c r="C529" s="19">
        <f>(B529-$J$2)/$J$7</f>
        <v>-0.62084948539422602</v>
      </c>
    </row>
    <row r="530" spans="1:3" x14ac:dyDescent="0.25">
      <c r="A530" t="s">
        <v>20</v>
      </c>
      <c r="B530">
        <v>3777</v>
      </c>
      <c r="C530" s="19">
        <f>(B530-$J$2)/$J$7</f>
        <v>2.3106551506993731</v>
      </c>
    </row>
    <row r="531" spans="1:3" x14ac:dyDescent="0.25">
      <c r="A531" t="s">
        <v>20</v>
      </c>
      <c r="B531">
        <v>184</v>
      </c>
      <c r="C531" s="19">
        <f>(B531-$J$2)/$J$7</f>
        <v>-0.52687075379532022</v>
      </c>
    </row>
    <row r="532" spans="1:3" x14ac:dyDescent="0.25">
      <c r="A532" t="s">
        <v>20</v>
      </c>
      <c r="B532">
        <v>85</v>
      </c>
      <c r="C532" s="19">
        <f>(B532-$J$2)/$J$7</f>
        <v>-0.60505474058768727</v>
      </c>
    </row>
    <row r="533" spans="1:3" x14ac:dyDescent="0.25">
      <c r="A533" t="s">
        <v>20</v>
      </c>
      <c r="B533">
        <v>144</v>
      </c>
      <c r="C533" s="19">
        <f>(B533-$J$2)/$J$7</f>
        <v>-0.55846024340839784</v>
      </c>
    </row>
    <row r="534" spans="1:3" x14ac:dyDescent="0.25">
      <c r="A534" t="s">
        <v>20</v>
      </c>
      <c r="B534">
        <v>1902</v>
      </c>
      <c r="C534" s="19">
        <f>(B534-$J$2)/$J$7</f>
        <v>0.82989782508636178</v>
      </c>
    </row>
    <row r="535" spans="1:3" x14ac:dyDescent="0.25">
      <c r="A535" t="s">
        <v>20</v>
      </c>
      <c r="B535">
        <v>105</v>
      </c>
      <c r="C535" s="19">
        <f>(B535-$J$2)/$J$7</f>
        <v>-0.5892599957811484</v>
      </c>
    </row>
    <row r="536" spans="1:3" x14ac:dyDescent="0.25">
      <c r="A536" t="s">
        <v>20</v>
      </c>
      <c r="B536">
        <v>132</v>
      </c>
      <c r="C536" s="19">
        <f>(B536-$J$2)/$J$7</f>
        <v>-0.56793709029232109</v>
      </c>
    </row>
    <row r="537" spans="1:3" x14ac:dyDescent="0.25">
      <c r="A537" t="s">
        <v>20</v>
      </c>
      <c r="B537">
        <v>96</v>
      </c>
      <c r="C537" s="19">
        <f>(B537-$J$2)/$J$7</f>
        <v>-0.59636763094409095</v>
      </c>
    </row>
    <row r="538" spans="1:3" x14ac:dyDescent="0.25">
      <c r="A538" t="s">
        <v>20</v>
      </c>
      <c r="B538">
        <v>114</v>
      </c>
      <c r="C538" s="19">
        <f>(B538-$J$2)/$J$7</f>
        <v>-0.58215236061820597</v>
      </c>
    </row>
    <row r="539" spans="1:3" x14ac:dyDescent="0.25">
      <c r="A539" t="s">
        <v>20</v>
      </c>
      <c r="B539">
        <v>203</v>
      </c>
      <c r="C539" s="19">
        <f>(B539-$J$2)/$J$7</f>
        <v>-0.51186574622910841</v>
      </c>
    </row>
    <row r="540" spans="1:3" x14ac:dyDescent="0.25">
      <c r="A540" t="s">
        <v>20</v>
      </c>
      <c r="B540">
        <v>1559</v>
      </c>
      <c r="C540" s="19">
        <f>(B540-$J$2)/$J$7</f>
        <v>0.55901795165422152</v>
      </c>
    </row>
    <row r="541" spans="1:3" x14ac:dyDescent="0.25">
      <c r="A541" t="s">
        <v>20</v>
      </c>
      <c r="B541">
        <v>1548</v>
      </c>
      <c r="C541" s="19">
        <f>(B541-$J$2)/$J$7</f>
        <v>0.55033084201062521</v>
      </c>
    </row>
    <row r="542" spans="1:3" x14ac:dyDescent="0.25">
      <c r="A542" t="s">
        <v>20</v>
      </c>
      <c r="B542">
        <v>80</v>
      </c>
      <c r="C542" s="19">
        <f>(B542-$J$2)/$J$7</f>
        <v>-0.60900342678932196</v>
      </c>
    </row>
    <row r="543" spans="1:3" x14ac:dyDescent="0.25">
      <c r="A543" t="s">
        <v>20</v>
      </c>
      <c r="B543">
        <v>131</v>
      </c>
      <c r="C543" s="19">
        <f>(B543-$J$2)/$J$7</f>
        <v>-0.56872682753264803</v>
      </c>
    </row>
    <row r="544" spans="1:3" x14ac:dyDescent="0.25">
      <c r="A544" t="s">
        <v>20</v>
      </c>
      <c r="B544">
        <v>112</v>
      </c>
      <c r="C544" s="19">
        <f>(B544-$J$2)/$J$7</f>
        <v>-0.58373183509885984</v>
      </c>
    </row>
    <row r="545" spans="1:3" x14ac:dyDescent="0.25">
      <c r="A545" t="s">
        <v>20</v>
      </c>
      <c r="B545">
        <v>155</v>
      </c>
      <c r="C545" s="19">
        <f>(B545-$J$2)/$J$7</f>
        <v>-0.54977313376480152</v>
      </c>
    </row>
    <row r="546" spans="1:3" x14ac:dyDescent="0.25">
      <c r="A546" t="s">
        <v>20</v>
      </c>
      <c r="B546">
        <v>266</v>
      </c>
      <c r="C546" s="19">
        <f>(B546-$J$2)/$J$7</f>
        <v>-0.46211230008851117</v>
      </c>
    </row>
    <row r="547" spans="1:3" x14ac:dyDescent="0.25">
      <c r="A547" t="s">
        <v>20</v>
      </c>
      <c r="B547">
        <v>155</v>
      </c>
      <c r="C547" s="19">
        <f>(B547-$J$2)/$J$7</f>
        <v>-0.54977313376480152</v>
      </c>
    </row>
    <row r="548" spans="1:3" x14ac:dyDescent="0.25">
      <c r="A548" t="s">
        <v>20</v>
      </c>
      <c r="B548">
        <v>207</v>
      </c>
      <c r="C548" s="19">
        <f>(B548-$J$2)/$J$7</f>
        <v>-0.50870679726780066</v>
      </c>
    </row>
    <row r="549" spans="1:3" x14ac:dyDescent="0.25">
      <c r="A549" t="s">
        <v>20</v>
      </c>
      <c r="B549">
        <v>245</v>
      </c>
      <c r="C549" s="19">
        <f>(B549-$J$2)/$J$7</f>
        <v>-0.47869678213537692</v>
      </c>
    </row>
    <row r="550" spans="1:3" x14ac:dyDescent="0.25">
      <c r="A550" t="s">
        <v>20</v>
      </c>
      <c r="B550">
        <v>1573</v>
      </c>
      <c r="C550" s="19">
        <f>(B550-$J$2)/$J$7</f>
        <v>0.57007427301879876</v>
      </c>
    </row>
    <row r="551" spans="1:3" x14ac:dyDescent="0.25">
      <c r="A551" t="s">
        <v>20</v>
      </c>
      <c r="B551">
        <v>114</v>
      </c>
      <c r="C551" s="19">
        <f>(B551-$J$2)/$J$7</f>
        <v>-0.58215236061820597</v>
      </c>
    </row>
    <row r="552" spans="1:3" x14ac:dyDescent="0.25">
      <c r="A552" t="s">
        <v>20</v>
      </c>
      <c r="B552">
        <v>93</v>
      </c>
      <c r="C552" s="19">
        <f>(B552-$J$2)/$J$7</f>
        <v>-0.59873684266507177</v>
      </c>
    </row>
    <row r="553" spans="1:3" x14ac:dyDescent="0.25">
      <c r="A553" t="s">
        <v>20</v>
      </c>
      <c r="B553">
        <v>1681</v>
      </c>
      <c r="C553" s="19">
        <f>(B553-$J$2)/$J$7</f>
        <v>0.65536589497410813</v>
      </c>
    </row>
    <row r="554" spans="1:3" x14ac:dyDescent="0.25">
      <c r="A554" t="s">
        <v>20</v>
      </c>
      <c r="B554">
        <v>32</v>
      </c>
      <c r="C554" s="19">
        <f>(B554-$J$2)/$J$7</f>
        <v>-0.64691081432501507</v>
      </c>
    </row>
    <row r="555" spans="1:3" x14ac:dyDescent="0.25">
      <c r="A555" t="s">
        <v>20</v>
      </c>
      <c r="B555">
        <v>135</v>
      </c>
      <c r="C555" s="19">
        <f>(B555-$J$2)/$J$7</f>
        <v>-0.56556787857134028</v>
      </c>
    </row>
    <row r="556" spans="1:3" x14ac:dyDescent="0.25">
      <c r="A556" t="s">
        <v>20</v>
      </c>
      <c r="B556">
        <v>140</v>
      </c>
      <c r="C556" s="19">
        <f>(B556-$J$2)/$J$7</f>
        <v>-0.56161919236970559</v>
      </c>
    </row>
    <row r="557" spans="1:3" x14ac:dyDescent="0.25">
      <c r="A557" t="s">
        <v>20</v>
      </c>
      <c r="B557">
        <v>92</v>
      </c>
      <c r="C557" s="19">
        <f>(B557-$J$2)/$J$7</f>
        <v>-0.5995265799053987</v>
      </c>
    </row>
    <row r="558" spans="1:3" x14ac:dyDescent="0.25">
      <c r="A558" t="s">
        <v>20</v>
      </c>
      <c r="B558">
        <v>1015</v>
      </c>
      <c r="C558" s="19">
        <f>(B558-$J$2)/$J$7</f>
        <v>0.12940089291636647</v>
      </c>
    </row>
    <row r="559" spans="1:3" x14ac:dyDescent="0.25">
      <c r="A559" t="s">
        <v>20</v>
      </c>
      <c r="B559">
        <v>323</v>
      </c>
      <c r="C559" s="19">
        <f>(B559-$J$2)/$J$7</f>
        <v>-0.41709727738987562</v>
      </c>
    </row>
    <row r="560" spans="1:3" x14ac:dyDescent="0.25">
      <c r="A560" t="s">
        <v>20</v>
      </c>
      <c r="B560">
        <v>2326</v>
      </c>
      <c r="C560" s="19">
        <f>(B560-$J$2)/$J$7</f>
        <v>1.1647464149849842</v>
      </c>
    </row>
    <row r="561" spans="1:3" x14ac:dyDescent="0.25">
      <c r="A561" t="s">
        <v>20</v>
      </c>
      <c r="B561">
        <v>381</v>
      </c>
      <c r="C561" s="19">
        <f>(B561-$J$2)/$J$7</f>
        <v>-0.37129251745091313</v>
      </c>
    </row>
    <row r="562" spans="1:3" x14ac:dyDescent="0.25">
      <c r="A562" t="s">
        <v>20</v>
      </c>
      <c r="B562">
        <v>480</v>
      </c>
      <c r="C562" s="19">
        <f>(B562-$J$2)/$J$7</f>
        <v>-0.29310853065854614</v>
      </c>
    </row>
    <row r="563" spans="1:3" x14ac:dyDescent="0.25">
      <c r="A563" t="s">
        <v>20</v>
      </c>
      <c r="B563">
        <v>226</v>
      </c>
      <c r="C563" s="19">
        <f>(B563-$J$2)/$J$7</f>
        <v>-0.49370178970158879</v>
      </c>
    </row>
    <row r="564" spans="1:3" x14ac:dyDescent="0.25">
      <c r="A564" t="s">
        <v>20</v>
      </c>
      <c r="B564">
        <v>241</v>
      </c>
      <c r="C564" s="19">
        <f>(B564-$J$2)/$J$7</f>
        <v>-0.48185573109668467</v>
      </c>
    </row>
    <row r="565" spans="1:3" x14ac:dyDescent="0.25">
      <c r="A565" t="s">
        <v>20</v>
      </c>
      <c r="B565">
        <v>132</v>
      </c>
      <c r="C565" s="19">
        <f>(B565-$J$2)/$J$7</f>
        <v>-0.56793709029232109</v>
      </c>
    </row>
    <row r="566" spans="1:3" x14ac:dyDescent="0.25">
      <c r="A566" t="s">
        <v>20</v>
      </c>
      <c r="B566">
        <v>2043</v>
      </c>
      <c r="C566" s="19">
        <f>(B566-$J$2)/$J$7</f>
        <v>0.94125077597246032</v>
      </c>
    </row>
  </sheetData>
  <conditionalFormatting sqref="A1:A1048141">
    <cfRule type="containsText" dxfId="19" priority="5" operator="containsText" text="canceled">
      <formula>NOT(ISERROR(SEARCH("canceled",A1)))</formula>
    </cfRule>
    <cfRule type="containsText" dxfId="18" priority="6" operator="containsText" text="live">
      <formula>NOT(ISERROR(SEARCH("live",A1)))</formula>
    </cfRule>
    <cfRule type="containsText" dxfId="17" priority="7" operator="containsText" text="successful">
      <formula>NOT(ISERROR(SEARCH("successful",A1)))</formula>
    </cfRule>
    <cfRule type="containsText" dxfId="16" priority="8" operator="containsText" text="failed">
      <formula>NOT(ISERROR(SEARCH("failed",A1)))</formula>
    </cfRule>
  </conditionalFormatting>
  <conditionalFormatting sqref="E1:E1047940">
    <cfRule type="containsText" dxfId="15" priority="1" operator="containsText" text="canceled">
      <formula>NOT(ISERROR(SEARCH("canceled",E1)))</formula>
    </cfRule>
    <cfRule type="containsText" dxfId="14" priority="2" operator="containsText" text="live">
      <formula>NOT(ISERROR(SEARCH("live",E1)))</formula>
    </cfRule>
    <cfRule type="containsText" dxfId="13" priority="3" operator="containsText" text="successful">
      <formula>NOT(ISERROR(SEARCH("successful",E1)))</formula>
    </cfRule>
    <cfRule type="containsText" dxfId="12" priority="4" operator="containsText" text="failed">
      <formula>NOT(ISERROR(SEARCH("failed",E1)))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activeCell="H1" sqref="H1"/>
      <selection pane="bottomLeft" activeCell="H4" sqref="H4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75" bestFit="1" customWidth="1"/>
    <col min="7" max="7" width="12.5" bestFit="1" customWidth="1"/>
    <col min="8" max="8" width="17.5" bestFit="1" customWidth="1"/>
    <col min="9" max="9" width="20.625" style="6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" style="11" bestFit="1" customWidth="1"/>
    <col min="15" max="15" width="25.875" style="11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9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5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(((L2/60)/60)/24)+DATE(1970,1,1)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</f>
        <v>10.4</v>
      </c>
      <c r="G3" t="s">
        <v>20</v>
      </c>
      <c r="H3">
        <v>158</v>
      </c>
      <c r="I3" s="6">
        <f t="shared" ref="I3:I66" si="3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1.3147878228782288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4">(((L66/60)/60)/24)+DATE(1970,1,1)</f>
        <v>43283.208333333328</v>
      </c>
      <c r="O66" s="11">
        <f t="shared" ref="O66:O129" si="5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4"/>
        <v>40570.25</v>
      </c>
      <c r="O67" s="11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8">(((L130/60)/60)/24)+DATE(1970,1,1)</f>
        <v>40417.208333333336</v>
      </c>
      <c r="O130" s="11">
        <f t="shared" ref="O130:O193" si="9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t="s">
        <v>74</v>
      </c>
      <c r="H131">
        <v>55</v>
      </c>
      <c r="I131" s="6">
        <f t="shared" ref="I131:I194" si="11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8"/>
        <v>42038.25</v>
      </c>
      <c r="O131" s="11">
        <f t="shared" si="9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2">(((L194/60)/60)/24)+DATE(1970,1,1)</f>
        <v>41817.208333333336</v>
      </c>
      <c r="O194" s="11">
        <f t="shared" ref="O194:O257" si="13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4">E195/D195</f>
        <v>0.45636363636363636</v>
      </c>
      <c r="G195" t="s">
        <v>14</v>
      </c>
      <c r="H195">
        <v>65</v>
      </c>
      <c r="I195" s="6">
        <f t="shared" ref="I195:I258" si="15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2"/>
        <v>43198.208333333328</v>
      </c>
      <c r="O195" s="11">
        <f t="shared" si="13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4"/>
        <v>1.227605633802817</v>
      </c>
      <c r="G196" t="s">
        <v>20</v>
      </c>
      <c r="H196">
        <v>126</v>
      </c>
      <c r="I196" s="6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16">(((L258/60)/60)/24)+DATE(1970,1,1)</f>
        <v>42393.25</v>
      </c>
      <c r="O258" s="11">
        <f t="shared" ref="O258:O321" si="17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8">E259/D259</f>
        <v>1.46</v>
      </c>
      <c r="G259" t="s">
        <v>20</v>
      </c>
      <c r="H259">
        <v>92</v>
      </c>
      <c r="I259" s="6">
        <f t="shared" ref="I259:I322" si="19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6"/>
        <v>41338.25</v>
      </c>
      <c r="O259" s="11">
        <f t="shared" si="17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8"/>
        <v>2.6848000000000001</v>
      </c>
      <c r="G260" t="s">
        <v>20</v>
      </c>
      <c r="H260">
        <v>186</v>
      </c>
      <c r="I260" s="6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20">(((L322/60)/60)/24)+DATE(1970,1,1)</f>
        <v>40673.208333333336</v>
      </c>
      <c r="O322" s="11">
        <f t="shared" ref="O322:O385" si="21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2">E323/D323</f>
        <v>0.94144366197183094</v>
      </c>
      <c r="G323" t="s">
        <v>14</v>
      </c>
      <c r="H323">
        <v>2468</v>
      </c>
      <c r="I323" s="6">
        <f t="shared" ref="I323:I386" si="23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20"/>
        <v>40634.208333333336</v>
      </c>
      <c r="O323" s="11">
        <f t="shared" si="2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2"/>
        <v>1.6656234096692113</v>
      </c>
      <c r="G324" t="s">
        <v>20</v>
      </c>
      <c r="H324">
        <v>5168</v>
      </c>
      <c r="I324" s="6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24">(((L386/60)/60)/24)+DATE(1970,1,1)</f>
        <v>42776.25</v>
      </c>
      <c r="O386" s="11">
        <f t="shared" ref="O386:O449" si="25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6">E387/D387</f>
        <v>1.4616709511568124</v>
      </c>
      <c r="G387" t="s">
        <v>20</v>
      </c>
      <c r="H387">
        <v>1137</v>
      </c>
      <c r="I387" s="6">
        <f t="shared" ref="I387:I450" si="2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4"/>
        <v>43553.208333333328</v>
      </c>
      <c r="O387" s="11">
        <f t="shared" si="25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6"/>
        <v>0.76423616236162362</v>
      </c>
      <c r="G388" t="s">
        <v>14</v>
      </c>
      <c r="H388">
        <v>1068</v>
      </c>
      <c r="I388" s="6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28">(((L450/60)/60)/24)+DATE(1970,1,1)</f>
        <v>41378.208333333336</v>
      </c>
      <c r="O450" s="11">
        <f t="shared" ref="O450:O513" si="29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0">E451/D451</f>
        <v>9.67</v>
      </c>
      <c r="G451" t="s">
        <v>20</v>
      </c>
      <c r="H451">
        <v>86</v>
      </c>
      <c r="I451" s="6">
        <f t="shared" ref="I451:I514" si="31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28"/>
        <v>43530.25</v>
      </c>
      <c r="O451" s="11">
        <f t="shared" si="29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0"/>
        <v>0.04</v>
      </c>
      <c r="G452" t="s">
        <v>14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6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32">(((L514/60)/60)/24)+DATE(1970,1,1)</f>
        <v>41825.208333333336</v>
      </c>
      <c r="O514" s="11">
        <f t="shared" ref="O514:O577" si="33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4">E515/D515</f>
        <v>0.39277108433734942</v>
      </c>
      <c r="G515" t="s">
        <v>74</v>
      </c>
      <c r="H515">
        <v>35</v>
      </c>
      <c r="I515" s="6">
        <f t="shared" ref="I515:I578" si="35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2"/>
        <v>40430.208333333336</v>
      </c>
      <c r="O515" s="11">
        <f t="shared" si="33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4"/>
        <v>0.22439077144917088</v>
      </c>
      <c r="G516" t="s">
        <v>74</v>
      </c>
      <c r="H516">
        <v>528</v>
      </c>
      <c r="I516" s="6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36">(((L578/60)/60)/24)+DATE(1970,1,1)</f>
        <v>43040.208333333328</v>
      </c>
      <c r="O578" s="11">
        <f t="shared" ref="O578:O641" si="37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8">E579/D579</f>
        <v>0.18853658536585366</v>
      </c>
      <c r="G579" t="s">
        <v>74</v>
      </c>
      <c r="H579">
        <v>37</v>
      </c>
      <c r="I579" s="6">
        <f t="shared" ref="I579:I642" si="39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6"/>
        <v>40613.25</v>
      </c>
      <c r="O579" s="11">
        <f t="shared" si="37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8"/>
        <v>0.1675440414507772</v>
      </c>
      <c r="G580" t="s">
        <v>14</v>
      </c>
      <c r="H580">
        <v>245</v>
      </c>
      <c r="I580" s="6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40">(((L642/60)/60)/24)+DATE(1970,1,1)</f>
        <v>42387.25</v>
      </c>
      <c r="O642" s="11">
        <f t="shared" ref="O642:O705" si="41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2">E643/D643</f>
        <v>1.1996808510638297</v>
      </c>
      <c r="G643" t="s">
        <v>20</v>
      </c>
      <c r="H643">
        <v>194</v>
      </c>
      <c r="I643" s="6">
        <f t="shared" ref="I643:I706" si="43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40"/>
        <v>42786.25</v>
      </c>
      <c r="O643" s="11">
        <f t="shared" si="4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2"/>
        <v>1.4545652173913044</v>
      </c>
      <c r="G644" t="s">
        <v>20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44">(((L706/60)/60)/24)+DATE(1970,1,1)</f>
        <v>42555.208333333328</v>
      </c>
      <c r="O706" s="11">
        <f t="shared" ref="O706:O769" si="45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6">E707/D707</f>
        <v>0.99026517383618151</v>
      </c>
      <c r="G707" t="s">
        <v>14</v>
      </c>
      <c r="H707">
        <v>2025</v>
      </c>
      <c r="I707" s="6">
        <f t="shared" ref="I707:I770" si="4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44"/>
        <v>41619.25</v>
      </c>
      <c r="O707" s="11">
        <f t="shared" si="4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6"/>
        <v>1.278468634686347</v>
      </c>
      <c r="G708" t="s">
        <v>20</v>
      </c>
      <c r="H708">
        <v>1345</v>
      </c>
      <c r="I708" s="6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48">(((L770/60)/60)/24)+DATE(1970,1,1)</f>
        <v>41619.25</v>
      </c>
      <c r="O770" s="11">
        <f t="shared" ref="O770:O833" si="49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50">E771/D771</f>
        <v>0.86867834394904464</v>
      </c>
      <c r="G771" t="s">
        <v>14</v>
      </c>
      <c r="H771">
        <v>3410</v>
      </c>
      <c r="I771" s="6">
        <f t="shared" ref="I771:I834" si="51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48"/>
        <v>41501.208333333336</v>
      </c>
      <c r="O771" s="11">
        <f t="shared" si="49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50"/>
        <v>2.7074418604651163</v>
      </c>
      <c r="G772" t="s">
        <v>20</v>
      </c>
      <c r="H772">
        <v>216</v>
      </c>
      <c r="I772" s="6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52">(((L834/60)/60)/24)+DATE(1970,1,1)</f>
        <v>42299.208333333328</v>
      </c>
      <c r="O834" s="11">
        <f t="shared" ref="O834:O897" si="53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4">E835/D835</f>
        <v>1.5769117647058823</v>
      </c>
      <c r="G835" t="s">
        <v>20</v>
      </c>
      <c r="H835">
        <v>165</v>
      </c>
      <c r="I835" s="6">
        <f t="shared" ref="I835:I898" si="55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52"/>
        <v>40588.25</v>
      </c>
      <c r="O835" s="11">
        <f t="shared" si="5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4"/>
        <v>1.5380821917808218</v>
      </c>
      <c r="G836" t="s">
        <v>20</v>
      </c>
      <c r="H836">
        <v>119</v>
      </c>
      <c r="I836" s="6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56">(((L898/60)/60)/24)+DATE(1970,1,1)</f>
        <v>40738.208333333336</v>
      </c>
      <c r="O898" s="11">
        <f t="shared" ref="O898:O961" si="57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8">E899/D899</f>
        <v>0.27693181818181817</v>
      </c>
      <c r="G899" t="s">
        <v>14</v>
      </c>
      <c r="H899">
        <v>27</v>
      </c>
      <c r="I899" s="6">
        <f t="shared" ref="I899:I962" si="59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56"/>
        <v>43583.208333333328</v>
      </c>
      <c r="O899" s="11">
        <f t="shared" si="57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8"/>
        <v>0.52479620323841425</v>
      </c>
      <c r="G900" t="s">
        <v>14</v>
      </c>
      <c r="H900">
        <v>1221</v>
      </c>
      <c r="I900" s="6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60">(((L962/60)/60)/24)+DATE(1970,1,1)</f>
        <v>42408.25</v>
      </c>
      <c r="O962" s="11">
        <f t="shared" ref="O962:O1001" si="61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2">E963/D963</f>
        <v>1.1929824561403508</v>
      </c>
      <c r="G963" t="s">
        <v>20</v>
      </c>
      <c r="H963">
        <v>155</v>
      </c>
      <c r="I963" s="6">
        <f t="shared" ref="I963:I1001" si="63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60"/>
        <v>40591.25</v>
      </c>
      <c r="O963" s="11">
        <f t="shared" si="61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2"/>
        <v>2.9602777777777778</v>
      </c>
      <c r="G964" t="s">
        <v>20</v>
      </c>
      <c r="H964">
        <v>266</v>
      </c>
      <c r="I964" s="6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 Pivot</vt:lpstr>
      <vt:lpstr>Sub-Category Pivot</vt:lpstr>
      <vt:lpstr>Created Timetable Pivot</vt:lpstr>
      <vt:lpstr>Outcome Graph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2022-12-18T00:15:50Z</dcterms:modified>
</cp:coreProperties>
</file>