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5.xml" ContentType="application/vnd.openxmlformats-officedocument.spreadsheetml.comments+xml"/>
  <Override PartName="/xl/comments1.xml" ContentType="application/vnd.openxmlformats-officedocument.spreadsheetml.comments+xml"/>
  <Override PartName="/xl/comments3.xml" ContentType="application/vnd.openxmlformats-officedocument.spreadsheetml.comments+xml"/>
  <Override PartName="/xl/comments6.xml" ContentType="application/vnd.openxmlformats-officedocument.spreadsheetml.comments+xml"/>
  <Override PartName="/xl/comments2.xml" ContentType="application/vnd.openxmlformats-officedocument.spreadsheetml.comments+xml"/>
  <Override PartName="/xl/comments4.xml" ContentType="application/vnd.openxmlformats-officedocument.spreadsheetml.comments+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6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 dateCompatibility="0"/>
  <sheets>
    <sheet sheetId="1" name="Applications" state="visible" r:id="rId3"/>
    <sheet sheetId="2" name="Companies" state="visible" r:id="rId4"/>
    <sheet sheetId="3" name="Fields" state="visible" r:id="rId5"/>
    <sheet sheetId="4" name="Hotels" state="visible" r:id="rId6"/>
    <sheet sheetId="5" name="Objects" state="visible" r:id="rId7"/>
    <sheet sheetId="6" name="Restaurants" state="visible" r:id="rId8"/>
  </sheets>
  <definedNames/>
  <calcPr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t xml:space="preserve">{stc_datasource:'c3b00170-642b-11e3-949a-0800200c9a66',stc_object:'stc_application'}</t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1" authorId="0">
      <text>
        <t xml:space="preserve">{stc_object:'stc_company'}</t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1" authorId="0">
      <text>
        <t xml:space="preserve">{stc_object:'stc_field'}</t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1" authorId="0">
      <text>
        <t xml:space="preserve">{stc_object:'stc_hotel'}</t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1" authorId="0">
      <text>
        <t xml:space="preserve">{stc_object:'stc_object'}</t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1" authorId="0">
      <text>
        <t xml:space="preserve">{stc_object:'stc_restaurant'}</t>
      </text>
    </comment>
  </commentList>
</comments>
</file>

<file path=xl/sharedStrings.xml><?xml version="1.0" encoding="utf-8"?>
<sst xmlns="http://schemas.openxmlformats.org/spreadsheetml/2006/main" count="2634" uniqueCount="760">
  <si>
    <t>UUID</t>
  </si>
  <si>
    <t>Name</t>
  </si>
  <si>
    <t>Workflow</t>
  </si>
  <si>
    <t>Identifier</t>
  </si>
  <si>
    <t>Custodian</t>
  </si>
  <si>
    <t>Color</t>
  </si>
  <si>
    <t>Icon</t>
  </si>
  <si>
    <t>Default dashboard</t>
  </si>
  <si>
    <t>Launchpad</t>
  </si>
  <si>
    <t>Position</t>
  </si>
  <si>
    <t>Hidden</t>
  </si>
  <si>
    <t>Protected</t>
  </si>
  <si>
    <t>Properties</t>
  </si>
  <si>
    <t>Description</t>
  </si>
  <si>
    <t>Notes</t>
  </si>
  <si>
    <t>Token</t>
  </si>
  <si>
    <t>Transitions</t>
  </si>
  <si>
    <t>Comments</t>
  </si>
  <si>
    <t>Files</t>
  </si>
  <si>
    <t>Related items</t>
  </si>
  <si>
    <t>Tags</t>
  </si>
  <si>
    <t>Assigned to</t>
  </si>
  <si>
    <t>Due on</t>
  </si>
  <si>
    <t>Access</t>
  </si>
  <si>
    <t>Owner</t>
  </si>
  <si>
    <t>Created by</t>
  </si>
  <si>
    <t>Created on</t>
  </si>
  <si>
    <t>Transitioned by</t>
  </si>
  <si>
    <t>Transitioned on</t>
  </si>
  <si>
    <t>Updated by</t>
  </si>
  <si>
    <t>Updated on</t>
  </si>
  <si>
    <t>CID</t>
  </si>
  <si>
    <t>Context</t>
  </si>
  <si>
    <t>Copyright</t>
  </si>
  <si>
    <t>Datasource</t>
  </si>
  <si>
    <t>5ae9677e-eef9-4f89-939b-2885902c655a</t>
  </si>
  <si>
    <t>Travels</t>
  </si>
  <si>
    <t>stc_deployed</t>
  </si>
  <si>
    <t>stc_travels</t>
  </si>
  <si>
    <t>stc</t>
  </si>
  <si>
    <t>#ce4676</t>
  </si>
  <si>
    <t>icon-di-air-travel</t>
  </si>
  <si>
    <t>Travel management application.</t>
  </si>
  <si>
    <t>{"stc_license":"wto_c","stc_creator":"stoic.com","stc_year":2012}</t>
  </si>
  <si>
    <t>Logo</t>
  </si>
  <si>
    <t>Parent</t>
  </si>
  <si>
    <t>Competitor</t>
  </si>
  <si>
    <t>Customer</t>
  </si>
  <si>
    <t>Partner</t>
  </si>
  <si>
    <t>Provider</t>
  </si>
  <si>
    <t>Email</t>
  </si>
  <si>
    <t>Website</t>
  </si>
  <si>
    <t>Phone number</t>
  </si>
  <si>
    <t>Fax number</t>
  </si>
  <si>
    <t>Billing address</t>
  </si>
  <si>
    <t>Shipping address</t>
  </si>
  <si>
    <t>Country</t>
  </si>
  <si>
    <t>Account number</t>
  </si>
  <si>
    <t>DUNS number</t>
  </si>
  <si>
    <t>Industry</t>
  </si>
  <si>
    <t>Ownership</t>
  </si>
  <si>
    <t>Ticker symbol</t>
  </si>
  <si>
    <t>Workforce</t>
  </si>
  <si>
    <t>Revenue</t>
  </si>
  <si>
    <t>Employees</t>
  </si>
  <si>
    <t>Events</t>
  </si>
  <si>
    <t>Tasks</t>
  </si>
  <si>
    <t>cd9d4c36-c4d4-4082-a5a8-09bfac080645</t>
  </si>
  <si>
    <t>Blacklane Limousines</t>
  </si>
  <si>
    <t>https://googledrive.com/host/0Bx3dPnCQn7k4T0hTNGRoNGVPTkE</t>
  </si>
  <si>
    <t>http://www.blacklane.com/</t>
  </si>
  <si>
    <t>{"stc_license":"wto_c","stc_creator":"monolab.com","stc_year":2013}</t>
  </si>
  <si>
    <t>a8a78a67-5126-40d8-90f3-55d9146e46f1</t>
  </si>
  <si>
    <t>Hyatt</t>
  </si>
  <si>
    <t>https://googledrive.com/host/0Bx3dPnCQn7k4cTNRTkFibUFVdlk</t>
  </si>
  <si>
    <t>http://www.hyatt.com/</t>
  </si>
  <si>
    <t>Application</t>
  </si>
  <si>
    <t>Object</t>
  </si>
  <si>
    <t>Datatype</t>
  </si>
  <si>
    <t>Default value</t>
  </si>
  <si>
    <t>Formula</t>
  </si>
  <si>
    <t>Required</t>
  </si>
  <si>
    <t>Important</t>
  </si>
  <si>
    <t>Informative</t>
  </si>
  <si>
    <t>Overridable</t>
  </si>
  <si>
    <t>Uneditable</t>
  </si>
  <si>
    <t>Immutable</t>
  </si>
  <si>
    <t>Benchmarked</t>
  </si>
  <si>
    <t>Cached</t>
  </si>
  <si>
    <t>Commit</t>
  </si>
  <si>
    <t>Better</t>
  </si>
  <si>
    <t>Validation</t>
  </si>
  <si>
    <t>Variation</t>
  </si>
  <si>
    <t>Container</t>
  </si>
  <si>
    <t>Control</t>
  </si>
  <si>
    <t>Step</t>
  </si>
  <si>
    <t>Placeholder</t>
  </si>
  <si>
    <t>Question</t>
  </si>
  <si>
    <t>Sample</t>
  </si>
  <si>
    <t>Documentation</t>
  </si>
  <si>
    <t>Definition</t>
  </si>
  <si>
    <t>Options</t>
  </si>
  <si>
    <t>3d694aae-b88a-48cc-87c5-872b8c8904cb</t>
  </si>
  <si>
    <t>stc_uuid</t>
  </si>
  <si>
    <t>stc_content</t>
  </si>
  <si>
    <t>What is the universally unique identifier for this $$stc_object$$?</t>
  </si>
  <si>
    <t>Provides a universally unique identifier for the $$stc_object$$.</t>
  </si>
  <si>
    <t>899ba596-e28a-4372-81fa-eec759656670</t>
  </si>
  <si>
    <t>stc_name</t>
  </si>
  <si>
    <t>CONCATENATE(stc_created_by.stc_name, ' on ', HUMANIZE(stc_created_on))</t>
  </si>
  <si>
    <t>What is the human-readable name for this $$stc_object$$?</t>
  </si>
  <si>
    <t>Provides a human-readable name or title for the $$stc_object$$.</t>
  </si>
  <si>
    <t>3e462ad1-2486-47c6-a96b-c8c6ebb6d81b</t>
  </si>
  <si>
    <t>stc_properties</t>
  </si>
  <si>
    <t>What are the user-defined properties for this $$stc_object$$?</t>
  </si>
  <si>
    <t>Sets user-defined properties for the $$stc_object$$.</t>
  </si>
  <si>
    <t>aa6d50bd-9da7-4ca7-93dd-2f10d0b22236</t>
  </si>
  <si>
    <t>stc_description</t>
  </si>
  <si>
    <t>How would you describe this $$stc_object$$ in a few words?</t>
  </si>
  <si>
    <t>Provides a short description of the $$stc_object$$.</t>
  </si>
  <si>
    <t>2637fbb6-3d84-41fc-b2d3-3a76c31b6626</t>
  </si>
  <si>
    <t>stc_notes</t>
  </si>
  <si>
    <t>What should be noted about this $$stc_object$$?</t>
  </si>
  <si>
    <t>Captures contextual notes added to the $$stc_object$$.</t>
  </si>
  <si>
    <t>c3d6fe1e-c143-443d-9f4b-3dd46ba2d8e2</t>
  </si>
  <si>
    <t>stc_comments</t>
  </si>
  <si>
    <t>What do you want to say about this $$stc_object$$?</t>
  </si>
  <si>
    <t>Captures comments added to the $$stc_object$$.</t>
  </si>
  <si>
    <t>{"stc_target_objects":["stc_comment"],"stc_multiple":true,"stc_target_cache":["stc_created_by","stc_created_on"]}</t>
  </si>
  <si>
    <t>f925a5c6-7499-43e1-813b-bb729fcb1af7</t>
  </si>
  <si>
    <t>stc_files</t>
  </si>
  <si>
    <t>What are the files you would like to attach to this $$stc_object$$?</t>
  </si>
  <si>
    <t>References files attached to the $$stc_object$$.</t>
  </si>
  <si>
    <t>{"stc_target_objects":["stc_file"],"stc_multiple":true}</t>
  </si>
  <si>
    <t>c5ed923e-80fb-4172-bda6-017b4f8c1a4f</t>
  </si>
  <si>
    <t>stc_related_items</t>
  </si>
  <si>
    <t>What are the records you would like to related to this $$stc_object$$?</t>
  </si>
  <si>
    <t>References records of any object related to the $$stc_object$$.</t>
  </si>
  <si>
    <t>{"stc_target_objects":[],"stc_multiple":true}</t>
  </si>
  <si>
    <t>88e88fb0-6ba9-4231-9638-6d23b382db5b</t>
  </si>
  <si>
    <t>stc_tags</t>
  </si>
  <si>
    <t>Which tags would you use to classify this $$stc_object$$?</t>
  </si>
  <si>
    <t>Captures tags used to classify the $$stc_object$$.</t>
  </si>
  <si>
    <t>5ae7be6d-7ba3-43ff-9561-835c45445b36</t>
  </si>
  <si>
    <t>stc_workflow</t>
  </si>
  <si>
    <t>stc_posted</t>
  </si>
  <si>
    <t>What is the status or workflow state of this $$stc_object$$?</t>
  </si>
  <si>
    <t>Tracks the workflow status of the $$stc_object$$.</t>
  </si>
  <si>
    <t>{"stc_workflow":"b0ba0b7d-d155-4b0b-a1df-7a9f575a6f09","stc_free_flow":true}</t>
  </si>
  <si>
    <t>81102b7a-5d67-4918-a053-1929ca08bb42</t>
  </si>
  <si>
    <t>stc_token</t>
  </si>
  <si>
    <t>What is the workflow token of this $$stc_object$$?</t>
  </si>
  <si>
    <t>Registers a token used for workflow notifications about the $$stc_object$$.</t>
  </si>
  <si>
    <t>544a2d64-de53-43b0-b4d3-757f71d5cc75</t>
  </si>
  <si>
    <t>stc_transitions</t>
  </si>
  <si>
    <t>What is the audit trail for the workflow transitions of this $$stc_object$$?</t>
  </si>
  <si>
    <t>Maintains an audit trail for the workflow transitions of the $$stc_object$$.</t>
  </si>
  <si>
    <t>{"stc_schema":{"title":"Bootstrap Transitions Schema","type":"object","properties":{"from":{"stc_datatype":"stc_identifier","stc_name":"From","stc_description":"Source step of the transition.","stc_required":true,"stc_advanced":false,"stc_position":1},"to":{"stc_datatype":"stc_identifier","stc_name":"To","stc_description":"Target step of the transition.","stc_required":true,"stc_advanced":false,"stc_position":2},"on":{"stc_datatype":"stc_timestamp","stc_name":"On","stc_description":"Timestamp at which the transition took place.","stc_required":true,"stc_advanced":false,"stc_position":3},"by":{"stc_type":"stc_relationship","stc_name":"By","stc_description":"User who initiated the transition.","stc_required":true,"stc_advanced":false,"stc_position":4,"stc_options":{"stc_target_object":"stc_field"}}}}}</t>
  </si>
  <si>
    <t>c6128c38-37d6-4c51-92e3-b3601861cdf5</t>
  </si>
  <si>
    <t>stc_assigned_to</t>
  </si>
  <si>
    <t>To which user is this $$stc_object$$ assigned?</t>
  </si>
  <si>
    <t>References the user who is assigned to the $$stc_object$$.</t>
  </si>
  <si>
    <t>{"stc_target_object":"stc_user"}</t>
  </si>
  <si>
    <t>5f1e54d1-5008-44a8-9b43-5cc40a9c33d4</t>
  </si>
  <si>
    <t>stc_due_on</t>
  </si>
  <si>
    <t>When is this $$stc_object$$ due?</t>
  </si>
  <si>
    <t>Indicates the date and time when the $$stc_object$$ is due.</t>
  </si>
  <si>
    <t>2ab80936-06f9-421b-a3cb-8451a5e6de97</t>
  </si>
  <si>
    <t>stc_access</t>
  </si>
  <si>
    <t>How is access to this $$stc_object$$ controlled?</t>
  </si>
  <si>
    <t>Defines authorization rules defining access to the $$stc_object$$.</t>
  </si>
  <si>
    <t>{"stc_schema_reference":"FIELD('stc_setting', 'ac14f523-d2aa-4b54-8f7a-6743ce72d63e', 'stc_value')"}</t>
  </si>
  <si>
    <t>1a004545-3dff-4832-ae12-2defbe3970e1</t>
  </si>
  <si>
    <t>stc_owner</t>
  </si>
  <si>
    <t>Which user is the owner of this $$stc_object$$?</t>
  </si>
  <si>
    <t>References the user who owns the $$stc_object$$.</t>
  </si>
  <si>
    <t>0a378a77-2502-4517-8311-df79b921b649</t>
  </si>
  <si>
    <t>stc_created_by</t>
  </si>
  <si>
    <t>Which user did create this $$stc_object$$ originally?</t>
  </si>
  <si>
    <t>References the user who originally created the $$stc_object$$.</t>
  </si>
  <si>
    <t>7be5b28a-0bde-4423-b554-54547d92943b</t>
  </si>
  <si>
    <t>stc_created_on</t>
  </si>
  <si>
    <t>When was this $$stc_object$$ originally created?</t>
  </si>
  <si>
    <t>Indicates the date and time when the $$stc_object$$ was created.</t>
  </si>
  <si>
    <t>527c811f-8eb8-4785-9789-af53deee09af</t>
  </si>
  <si>
    <t>stc_transitioned_by</t>
  </si>
  <si>
    <t>Which user was reponsible for the last workflow transition of this $$stc_object$$?</t>
  </si>
  <si>
    <t>References the user who last transitioned the workflow of the $$stc_object$$.</t>
  </si>
  <si>
    <t>9327d582-bec6-4dd0-8b77-d073e754baa2</t>
  </si>
  <si>
    <t>stc_transitioned_on</t>
  </si>
  <si>
    <t>When did the last workflow transition of this $$stc_object$$ take place?</t>
  </si>
  <si>
    <t>Indicates the date and time when the workflow of the $$stc_object$$ was last transitioned.</t>
  </si>
  <si>
    <t>d2422147-72c8-40fc-a00e-4c2cc34d10d4</t>
  </si>
  <si>
    <t>stc_updated_by</t>
  </si>
  <si>
    <t>Which user was reponsible for the last update to this $$stc_object$$?</t>
  </si>
  <si>
    <t>References the user who last updated the $$stc_object$$.</t>
  </si>
  <si>
    <t>75b42526-dc6a-4f34-9041-6d930c878bd5</t>
  </si>
  <si>
    <t>stc_updated_on</t>
  </si>
  <si>
    <t>When did the last update to this $$stc_object$$ take place?</t>
  </si>
  <si>
    <t>Indicates the date and time when the $$stc_object$$ was last updated.</t>
  </si>
  <si>
    <t>eba986aa-ab37-4432-b80d-ad8ef840fa4c</t>
  </si>
  <si>
    <t>stc_cid</t>
  </si>
  <si>
    <t>What is the change identifier used for synchronizing changes made to this $$stc_object$$?</t>
  </si>
  <si>
    <t>Registers a change identifier used for synchronizing changes made to this $$stc_object$$.</t>
  </si>
  <si>
    <t>b3d0ae34-e975-4079-87c2-986bd919ff60</t>
  </si>
  <si>
    <t>stc_context</t>
  </si>
  <si>
    <t>What is the meta-data context of this $$stc_object$$?</t>
  </si>
  <si>
    <t>Defines the meta-data context of the $$stc_object$$.</t>
  </si>
  <si>
    <t>4c6ff7b6-f3d9-4c24-a4e6-dcef37c681c8</t>
  </si>
  <si>
    <t>stc_copyright</t>
  </si>
  <si>
    <t>{"stc_license": "wto_c"}</t>
  </si>
  <si>
    <t>What is the copyright information about this $$stc_object$$?</t>
  </si>
  <si>
    <t>Captures the copyright or licensing information about the $$stc_object$$.</t>
  </si>
  <si>
    <t>{"stc_schema":{"title":"Bootstrap Copyright Schema","type":"object","properties":{"stc_license":{"stc_datatype":"stc_relationship","stc_name":"License","stc_description":"License under which the record is distributed.","stc_default":"wto_c","stc_required":true,"stc_advanced":false,"stc_position":1,"stc_options":{"stc_target_object":"stc_license","stc_identifier":true}},"stc_creator":{"stc_datatype":"stc_string","stc_name":"Creator","stc_description":"Original creator of the record's contents.","stc_required":false,"stc_advanced":false,"stc_position":2},"stc_year":{"stc_datatype":"stc_integer","stc_name":"Year","stc_description":"Year at which the record's contents were created.","stc_required":false,"stc_advanced":false,"stc_position":3},"stc_sources":{"stc_datatype":"stc_json","stc_name":"Sources","stc_singular_name":"Sources","stc_description":"Additional sources of the record's contents.","stc_required":false,"stc_advanced":false,"stc_position":4,"stc_options":{"stc_schema":{"title":"Sources Schema","type":"array","items":{"stc_datatype":"string"}}}}}}}</t>
  </si>
  <si>
    <t>8c697d53-91d8-4107-933e-1fb4785e22c9</t>
  </si>
  <si>
    <t>stc_datasource</t>
  </si>
  <si>
    <t>{"stc_target_object":"stc_datasource"}</t>
  </si>
  <si>
    <t>8fe365ba-9197-4ef9-b872-dd6b0c9637cc</t>
  </si>
  <si>
    <t>358aecdc-d546-4159-b862-6f8968901804</t>
  </si>
  <si>
    <t>6f76934a-a717-4212-bc1e-81e462e6969e</t>
  </si>
  <si>
    <t>Picture</t>
  </si>
  <si>
    <t>stc_picture</t>
  </si>
  <si>
    <t>Picture of the restaurant.</t>
  </si>
  <si>
    <t>{"stc_column_name":"Picture","report":"Updated"}</t>
  </si>
  <si>
    <t>85a301e6-756a-4f26-a2ed-95e9ea519577</t>
  </si>
  <si>
    <t>Address</t>
  </si>
  <si>
    <t>stc_address</t>
  </si>
  <si>
    <t>Address of the restaurant.</t>
  </si>
  <si>
    <t>{"stc_column_name":"Address","report":"Updated"}</t>
  </si>
  <si>
    <t>e0c93420-d73d-4596-aed4-743a212b7af5</t>
  </si>
  <si>
    <t>stc_website</t>
  </si>
  <si>
    <t>Website of the restaurant.</t>
  </si>
  <si>
    <t>{"stc_column_name":"Website","report":"Updated"}</t>
  </si>
  <si>
    <t>e1d386b6-fd59-488b-bd3e-de182248992c</t>
  </si>
  <si>
    <t>Review</t>
  </si>
  <si>
    <t>stc_review</t>
  </si>
  <si>
    <t>Personal review of the restaurant.</t>
  </si>
  <si>
    <t>{"stc_column_name":"Review","report":"Updated"}</t>
  </si>
  <si>
    <t>65cd16e8-a28f-4271-bff9-e4062e5cf786</t>
  </si>
  <si>
    <t>Visits</t>
  </si>
  <si>
    <t>stc_visits</t>
  </si>
  <si>
    <t>0</t>
  </si>
  <si>
    <t>Number of past visits at the restaurant.</t>
  </si>
  <si>
    <t>{"stc_column_name":"Visits","report":"Updated"}</t>
  </si>
  <si>
    <t>1ce68c07-ce5c-466e-b95d-671481f88038</t>
  </si>
  <si>
    <t>bef4d5eb-3436-43da-9d3b-50ea9e00ebe2</t>
  </si>
  <si>
    <t>caef5522-dc53-496f-89ad-86019b7af1af</t>
  </si>
  <si>
    <t>c5317366-6331-41f2-b22a-97c2c30a2e1f</t>
  </si>
  <si>
    <t>5ab5126d-5de9-416b-8879-22c9dc658ad4</t>
  </si>
  <si>
    <t>2f6c2bf5-9006-4f5f-a138-d1b43ec16916</t>
  </si>
  <si>
    <t>98c22bea-ef69-4f91-b5b3-bf522aebcb29</t>
  </si>
  <si>
    <t>9c64e217-5793-42a4-86ad-39c900efd629</t>
  </si>
  <si>
    <t>9c91e21d-4891-4901-8d90-f3f9db373b8d</t>
  </si>
  <si>
    <t>dffc1fa5-58a4-4b15-a8da-f0158c0d60a3</t>
  </si>
  <si>
    <t>7b10d3bf-4bf8-44be-9a4c-c910b306848f</t>
  </si>
  <si>
    <t>abb5f68b-5885-4e42-8a31-fd1d7f2e9da5</t>
  </si>
  <si>
    <t>02eef5ab-2780-4934-9ce9-d8930b056246</t>
  </si>
  <si>
    <t>a21c5b67-ad33-41c4-87dc-791eb0ef3d59</t>
  </si>
  <si>
    <t>8f8f734b-f24f-4017-a792-0010bc09ba20</t>
  </si>
  <si>
    <t>a87fe870-dd25-4fe5-8591-b2285b22907b</t>
  </si>
  <si>
    <t>2c8fef89-fa44-4043-a66e-447d160425e3</t>
  </si>
  <si>
    <t>ebd1132d-cf7e-4e3c-ba3e-04a0d724a230</t>
  </si>
  <si>
    <t>e7b195a2-1bf1-426a-8f5e-5309cfe4a1b9</t>
  </si>
  <si>
    <t>a5bfa142-10a1-4524-9f60-cde42d755559</t>
  </si>
  <si>
    <t>421639e9-c697-44c5-a717-ce99054ef0b1</t>
  </si>
  <si>
    <t>e4fbcafe-6531-4c63-a7f8-c46306fa784b</t>
  </si>
  <si>
    <t>72d3ba96-15cf-4034-b7f8-fe243798b992</t>
  </si>
  <si>
    <t>ed089354-6996-43f2-afe0-2e9ac122979d</t>
  </si>
  <si>
    <t>197b23ea-94f4-4cbf-b7f4-909cbffc63e7</t>
  </si>
  <si>
    <t>c08dc3bf-8f92-4914-8132-2d5e682f2151</t>
  </si>
  <si>
    <t>CONCATENATE(stc_last_name, ', ', stc_first_name)</t>
  </si>
  <si>
    <t>85ca79b9-589d-47ea-88d4-18607859bc88</t>
  </si>
  <si>
    <t>0cbad10e-0064-4cee-b529-52472d12c25f</t>
  </si>
  <si>
    <t>c0ea6413-7744-44e6-918a-1a19d3ba823c</t>
  </si>
  <si>
    <t>ff606673-f6e6-4429-8ab4-58323263aa57</t>
  </si>
  <si>
    <t>82690daa-1cec-4f0d-aae0-833a4d7d1a36</t>
  </si>
  <si>
    <t>23da87e0-9525-4ff2-8192-0a912f67dbc5</t>
  </si>
  <si>
    <t>c1a78c47-93af-431b-8a4a-56de55803faf</t>
  </si>
  <si>
    <t>cc89280a-088c-459f-93b3-fc749893e9eb</t>
  </si>
  <si>
    <t>5d7cd426-ea31-4c4d-9c25-de9cc79a2662</t>
  </si>
  <si>
    <t>adc4124a-302d-4451-8f87-715cbdeb4bbb</t>
  </si>
  <si>
    <t>582f9cc1-8858-4b78-b8c9-c5c13662f8b8</t>
  </si>
  <si>
    <t>6703fd4b-310a-4d90-a5bb-573de679e75e</t>
  </si>
  <si>
    <t>a0e939e6-3ec3-4fba-9272-88fb9d1fc267</t>
  </si>
  <si>
    <t>4709e201-a20b-45ee-9f3f-44724a4d8a6d</t>
  </si>
  <si>
    <t>7dae3d95-570d-4d75-8a02-af3e8fa8deeb</t>
  </si>
  <si>
    <t>1ba31707-be62-449a-8cca-b4b68ca0b709</t>
  </si>
  <si>
    <t>1f7a64bb-4ff0-456c-bff1-c34b56a94302</t>
  </si>
  <si>
    <t>979902c9-96e6-4b62-87e4-f7e801fed67e</t>
  </si>
  <si>
    <t>fe55957c-8f56-47fb-ba8f-36269a3ea328</t>
  </si>
  <si>
    <t>53e4f05e-8e49-4956-bd56-80a4748988fe</t>
  </si>
  <si>
    <t>8cb2dd25-d1e4-444c-8c92-a0987c38cd4c</t>
  </si>
  <si>
    <t>43fa0f84-9e1f-4db8-8fc6-3d95286826d6</t>
  </si>
  <si>
    <t>7845cd4c-e8f8-47bb-be1f-877c0f28e0c2</t>
  </si>
  <si>
    <t>a1e3f6fa-3654-4dc5-8e4b-ef543ca206fe</t>
  </si>
  <si>
    <t>b044ae25-aff1-416d-a76a-67f8710eeef2</t>
  </si>
  <si>
    <t>6a8a2eeb-5c22-425a-8185-f88dd229efa5</t>
  </si>
  <si>
    <t>5a6e94b0-cfee-4be5-93fa-3dab8c67d52a</t>
  </si>
  <si>
    <t>d2a23826-d72c-4fb7-95ef-134e8a97af5f</t>
  </si>
  <si>
    <t>77845c63-3507-449a-afc4-40fe9703a6ec</t>
  </si>
  <si>
    <t>bb4a7468-6c22-4eff-a6e7-b8264f1e8e5b</t>
  </si>
  <si>
    <t>225de6a7-098a-481c-97dc-288da683c17e</t>
  </si>
  <si>
    <t>3ebe9f15-71fb-40b9-9546-407a4e8f4e48</t>
  </si>
  <si>
    <t>652192fa-aaeb-4c7e-a50d-022d31c2d1a9</t>
  </si>
  <si>
    <t>82c26602-9730-4d6e-b2e2-4ff4e82ba017</t>
  </si>
  <si>
    <t>fdb27322-b7b7-42cc-94c8-f1897ac778c9</t>
  </si>
  <si>
    <t>e5c2b94c-e845-4e0c-b0ba-4c5de9067f55</t>
  </si>
  <si>
    <t>52563dfb-ce46-48cd-b8a6-ddbf93ab76fb</t>
  </si>
  <si>
    <t>339f30a4-fd8c-4d05-bade-bbacbe0c9e11</t>
  </si>
  <si>
    <t>d4fe5c55-8695-4a0a-a17c-655c745ae34a</t>
  </si>
  <si>
    <t>442cacd0-fb88-4781-ab8a-cd0b34394306</t>
  </si>
  <si>
    <t>ba5ad5d9-83f0-48bb-a933-16f2a242255a</t>
  </si>
  <si>
    <t>dcad5f9b-d336-4e16-9284-397cceb35bc2</t>
  </si>
  <si>
    <t>146a8db7-1685-4879-a38b-512aff12444c</t>
  </si>
  <si>
    <t>154abb93-f145-4609-a849-727855f942e8</t>
  </si>
  <si>
    <t>3f08e300-851b-43d7-bff6-4f7d7c87a6a9</t>
  </si>
  <si>
    <t>272e3430-d68b-416d-9a52-804359d54fd7</t>
  </si>
  <si>
    <t>daad8975-8ee5-4e76-92bf-59b8ef5ac773</t>
  </si>
  <si>
    <t>5d8660c8-1035-4e64-8545-0d3ca8def104</t>
  </si>
  <si>
    <t>89b65af2-c60e-402b-9b0d-ea8abfcb0e43</t>
  </si>
  <si>
    <t>76569457-8e89-4ddc-ad88-71a67996ff6b</t>
  </si>
  <si>
    <t>16f85dd4-3391-416d-aac3-7e9cfdfb24c2</t>
  </si>
  <si>
    <t>26f560a5-68fc-41b2-b4bb-acd0c48ce92c</t>
  </si>
  <si>
    <t>b6ab5aee-6780-4054-aaca-0cc695c8f173</t>
  </si>
  <si>
    <t>cba47f96-3688-483b-9968-aa626e2912b3</t>
  </si>
  <si>
    <t>1442255a-59f5-40ae-aca9-d2c2bc855fbb</t>
  </si>
  <si>
    <t>c7d45fbc-95fd-4df6-b90b-38353e38122e</t>
  </si>
  <si>
    <t>dbe4db3c-9731-427a-a0be-796084030b6d</t>
  </si>
  <si>
    <t>d7fc3cd8-f123-485c-ae6d-39f93e3a3b32</t>
  </si>
  <si>
    <t>6d22addf-aadf-4673-9619-8f98231606f0</t>
  </si>
  <si>
    <t>cb7b881a-e9ab-4cd0-ac02-aa3f1ad4ba0e</t>
  </si>
  <si>
    <t>stc_created</t>
  </si>
  <si>
    <t>{"stc_workflow":"c72c6641-3b10-43f3-b9b0-451a5e84942e","stc_free_flow":false}</t>
  </si>
  <si>
    <t>814b9274-1584-4146-b014-fc2e5b56b419</t>
  </si>
  <si>
    <t>ceeaad70-53b0-4279-a907-168490955281</t>
  </si>
  <si>
    <t>4c06898c-4903-4222-9ff8-cb2c13dbb371</t>
  </si>
  <si>
    <t>15c14918-b6f3-44a3-9962-88d551ae09ff</t>
  </si>
  <si>
    <t>042c1931-4ca8-4952-b781-825929c7512e</t>
  </si>
  <si>
    <t>42719aa7-ae92-4ed2-8937-621eaf7ece0a</t>
  </si>
  <si>
    <t>5859f891-6a10-406d-9619-79080ecc5ee9</t>
  </si>
  <si>
    <t>2afca722-b9dc-46fe-97d8-59c6340c0e1e</t>
  </si>
  <si>
    <t>81b6e900-a31e-494e-8109-ef2140a8fca5</t>
  </si>
  <si>
    <t>1192d901-5086-455a-a475-020065a79823</t>
  </si>
  <si>
    <t>121110a8-b447-4eed-8ff3-6249e2adadb9</t>
  </si>
  <si>
    <t>a9b5c203-57e7-42ee-89b2-77c4c62eb0c2</t>
  </si>
  <si>
    <t>7ab696d3-6160-4072-8b4a-d1559384efb1</t>
  </si>
  <si>
    <t>bb511093-28fd-4085-9e4b-e68abfd8a784</t>
  </si>
  <si>
    <t>873e1279-e9c3-4673-87e7-743ded1d820b</t>
  </si>
  <si>
    <t>f463763e-64fc-4e64-b569-b18e9056275d</t>
  </si>
  <si>
    <t>99d74b3e-59b0-44d5-a468-eb50cd6217c2</t>
  </si>
  <si>
    <t>69bb2c4d-3c10-417a-a10e-eb6657ad5691</t>
  </si>
  <si>
    <t>3e8b4810-45f1-4d0a-a126-c44024fe7ca1</t>
  </si>
  <si>
    <t>ecb7ae03-022f-47dd-90cf-c5ca3b7c3bb9</t>
  </si>
  <si>
    <t>stc_logo</t>
  </si>
  <si>
    <t>Logo of the company.</t>
  </si>
  <si>
    <t>{"stc_column_name":"Logo","report":"Updated"}</t>
  </si>
  <si>
    <t>6c56eda2-295e-46e6-a1a3-cea45ff9de88</t>
  </si>
  <si>
    <t>stc_parent</t>
  </si>
  <si>
    <t>Company of which the company is a subsidiary.</t>
  </si>
  <si>
    <t>{"stc_target_object":"stc_company","stc_column_name":"Parent","report":"Updated"}</t>
  </si>
  <si>
    <t>{"stc_target_object":"stc_company","stc_root":{"stc_name":"Corporate Group","stc_plural_name":"Corporate Groups","stc_identifier":"stc_corporate_group"},"stc_inheritance":"stc_ascending"}</t>
  </si>
  <si>
    <t>01654a7c-b0b2-4105-98c6-8bdae226ce0e</t>
  </si>
  <si>
    <t>stc_competitor</t>
  </si>
  <si>
    <t>false</t>
  </si>
  <si>
    <t>Whether the company is a competitor.</t>
  </si>
  <si>
    <t>{"stc_column_name":"Competitor","report":"Updated"}</t>
  </si>
  <si>
    <t>f7bba8d1-417d-46b4-99b6-ba1cee64a501</t>
  </si>
  <si>
    <t>stc_customer</t>
  </si>
  <si>
    <t>Whether the company is a customer.</t>
  </si>
  <si>
    <t>{"stc_column_name":"Customer","report":"Updated"}</t>
  </si>
  <si>
    <t>0997a52d-307e-43ae-9abb-1bc04a1304ee</t>
  </si>
  <si>
    <t>stc_partner</t>
  </si>
  <si>
    <t>Whether the company is a partner.</t>
  </si>
  <si>
    <t>{"stc_column_name":"Partner","report":"Updated"}</t>
  </si>
  <si>
    <t>921c5602-d487-4b29-be1c-444efc8941c5</t>
  </si>
  <si>
    <t>stc_provider</t>
  </si>
  <si>
    <t>Whether the company is a provider.</t>
  </si>
  <si>
    <t>{"stc_column_name":"Provider","report":"Updated"}</t>
  </si>
  <si>
    <t>cef13547-5633-45a3-8962-9999cb8229a5</t>
  </si>
  <si>
    <t>stc_email</t>
  </si>
  <si>
    <t>Email address of the company.</t>
  </si>
  <si>
    <t>{"stc_column_name":"Email","report":"Updated"}</t>
  </si>
  <si>
    <t>3aac84e7-d42a-4af2-9196-dbfd89dde5ce</t>
  </si>
  <si>
    <t>Website of the company.</t>
  </si>
  <si>
    <t>9ca98002-c2a2-4685-ab9c-a5e46cf2dfe5</t>
  </si>
  <si>
    <t>stc_phone_number</t>
  </si>
  <si>
    <t>Primary phone number for the company.</t>
  </si>
  <si>
    <t>{"stc_column_name":"Phone number","report":"Updated"}</t>
  </si>
  <si>
    <t>86b28dab-3ef3-4ce8-bd9a-7e63af1ebd34</t>
  </si>
  <si>
    <t>stc_fax_number</t>
  </si>
  <si>
    <t>Primary fax number for the company.</t>
  </si>
  <si>
    <t>{"stc_column_name":"Fax number","report":"Updated"}</t>
  </si>
  <si>
    <t>ad966448-e7b8-4b7a-b7c0-85efb4e7b7d4</t>
  </si>
  <si>
    <t>stc_billing_address</t>
  </si>
  <si>
    <t>Primary billing address of the company.</t>
  </si>
  <si>
    <t>{"stc_column_name":"Billing address","report":"Updated"}</t>
  </si>
  <si>
    <t>a4283ae6-abcc-4147-8032-92f3f1967f90</t>
  </si>
  <si>
    <t>stc_shipping_address</t>
  </si>
  <si>
    <t>Primary shipping address of the company.</t>
  </si>
  <si>
    <t>{"stc_column_name":"Shipping address","report":"Updated"}</t>
  </si>
  <si>
    <t>62291f57-e3f4-436e-a14b-c8d8895ed5fe</t>
  </si>
  <si>
    <t>stc_country</t>
  </si>
  <si>
    <t>Country where the company is incorporated.</t>
  </si>
  <si>
    <t>{"stc_column_name":"Country","report":"Updated"}</t>
  </si>
  <si>
    <t>{"stc_target_object":"stc_country"}</t>
  </si>
  <si>
    <t>d1aae5f8-af9a-4291-9b83-fb7632864736</t>
  </si>
  <si>
    <t>stc_identifier</t>
  </si>
  <si>
    <t>Identifier of the company.</t>
  </si>
  <si>
    <t>{"stc_column_name":"Identifier","report":"Updated"}</t>
  </si>
  <si>
    <t>8e56606c-7d24-4960-9c3c-b452eb1d5453</t>
  </si>
  <si>
    <t>stc_account_number</t>
  </si>
  <si>
    <t>Account number of the company.</t>
  </si>
  <si>
    <t>{"stc_column_name":"Account number","report":"Updated"}</t>
  </si>
  <si>
    <t>6e364fe7-acab-4aa8-91cb-69919386ac61</t>
  </si>
  <si>
    <t>stc_duns_number</t>
  </si>
  <si>
    <t>Dun &amp; Bradstreet number of the company.</t>
  </si>
  <si>
    <t>{"stc_column_name":"DUNS number","report":"Updated"}</t>
  </si>
  <si>
    <t>887c5a37-469b-4c5a-9c3d-9fe03062322b</t>
  </si>
  <si>
    <t>stc_industry</t>
  </si>
  <si>
    <t>Primary industry of the company.</t>
  </si>
  <si>
    <t>{"stc_column_name":"Industry","report":"Updated"}</t>
  </si>
  <si>
    <t>{"stc_target_object":"stc_industry"}</t>
  </si>
  <si>
    <t>6786be27-a436-4091-9281-80f502139ec0</t>
  </si>
  <si>
    <t>stc_ownership</t>
  </si>
  <si>
    <t>Ownership of the company (public or private).</t>
  </si>
  <si>
    <t>{"stc_column_name":"Ownership","report":"Updated"}</t>
  </si>
  <si>
    <t>{"stc_categories":[{"stc_name":"Government","stc_identifier":"stc_government","stc_icon":"icon-di-hall-of-justice","stc_color":"#be0032"},{"stc_name":"Private","stc_identifier":"stc_private","stc_icon":"icon-di-store","stc_color":"#27a64c"},{"stc_name":"Public","stc_identifier":"stc_public","stc_icon":"icon-di-stock-exchange","stc_color":"#00a1c2"}]}</t>
  </si>
  <si>
    <t>78fc889d-d5a8-4036-9924-cdc105b4883e</t>
  </si>
  <si>
    <t>stc_ticker_symbol</t>
  </si>
  <si>
    <t>Ticker symbol for the company.</t>
  </si>
  <si>
    <t>{"stc_column_name":"Ticker symbol","report":"Updated"}</t>
  </si>
  <si>
    <t>{"stc_fields":{"stc_hidden":{"stc_value":"record.stc_ownership != 'stc_public'"},"stc_required":{"stc_value":"record.stc_ownership = 'stc_public'"}}}</t>
  </si>
  <si>
    <t>402ee3bb-0fe6-4939-b00b-743477bf1901</t>
  </si>
  <si>
    <t>stc_workforce</t>
  </si>
  <si>
    <t>more</t>
  </si>
  <si>
    <t>Number of employees of the company.</t>
  </si>
  <si>
    <t>{"stc_column_name":"Workforce","report":"Updated"}</t>
  </si>
  <si>
    <t>7f5743a2-fe19-45bc-bafe-fae4fde46967</t>
  </si>
  <si>
    <t>stc_revenue</t>
  </si>
  <si>
    <t>Annual revenue of the company.</t>
  </si>
  <si>
    <t>{"stc_column_name":"Revenue","report":"Updated"}</t>
  </si>
  <si>
    <t>011851c3-a103-4ae2-9084-b9ec57fdedd5</t>
  </si>
  <si>
    <t>stc_employees</t>
  </si>
  <si>
    <t>Employees of the company.</t>
  </si>
  <si>
    <t>{"stc_column_name":"Employees","report":"Updated"}</t>
  </si>
  <si>
    <t>{"stc_relationship":"49920e52-56ec-42e2-b90c-bc21258af3c6"}</t>
  </si>
  <si>
    <t>9b3ac853-da60-4125-9c59-fc1113c7a6a5</t>
  </si>
  <si>
    <t>stc_events</t>
  </si>
  <si>
    <t>Events related to the company.</t>
  </si>
  <si>
    <t>{"stc_column_name":"Events","report":"Updated"}</t>
  </si>
  <si>
    <t>{"stc_target_objects":["stc_event"],"stc_multiple":true,"stc_perspective":"73f7dea9-107d-4618-8056-9863202eeb8a"}</t>
  </si>
  <si>
    <t>530ef05d-4bde-465c-a51c-a6b0895c4b95</t>
  </si>
  <si>
    <t>stc_tasks</t>
  </si>
  <si>
    <t>Tasks related to the company.</t>
  </si>
  <si>
    <t>{"stc_column_name":"Tasks","report":"Updated"}</t>
  </si>
  <si>
    <t>{"stc_target_objects":["stc_task"],"stc_multiple":true,"stc_perspective":"73f7dea9-107d-4618-8056-9863202eeb8a"}</t>
  </si>
  <si>
    <t>347812c4-3120-45aa-9170-fb2194b22f61</t>
  </si>
  <si>
    <t>ca9118bb-1a15-4bad-b91c-d8b498122ed8</t>
  </si>
  <si>
    <t>34c50c5a-ab4b-4666-96a4-5e69c7a9d666</t>
  </si>
  <si>
    <t>9691a0b6-5f94-421c-85db-5ab19b462720</t>
  </si>
  <si>
    <t>cc998db3-523a-4f91-8ea5-521e7bc0f5c8</t>
  </si>
  <si>
    <t>f6b96d69-6453-450e-853d-313f953a8394</t>
  </si>
  <si>
    <t>0d565695-9bd8-477c-9c18-11a971563b3d</t>
  </si>
  <si>
    <t>53c20cf9-6e5a-4087-a143-86eae17fe8bd</t>
  </si>
  <si>
    <t>b2d28e63-cad3-4723-aa5d-2999ed317a34</t>
  </si>
  <si>
    <t>3371740c-eab6-463a-a8ae-32d22f10b0f6</t>
  </si>
  <si>
    <t>7e5ef9bb-58ec-40f9-9231-c6c535f67ff0</t>
  </si>
  <si>
    <t>31bc1d9f-f91f-4243-8379-7bace97be2dc</t>
  </si>
  <si>
    <t>69a6da3a-d49a-473f-a15b-74af8ed130b2</t>
  </si>
  <si>
    <t>f879f503-a2d1-4a45-a912-af02e3320ae3</t>
  </si>
  <si>
    <t>93412f81-0480-4ac9-9ee0-7dc11e3d917a</t>
  </si>
  <si>
    <t>efaf64b6-d20f-492d-9524-10596abadcc0</t>
  </si>
  <si>
    <t>708f51ab-cd67-4903-a532-c9f9a6c1bad6</t>
  </si>
  <si>
    <t>01ba4bbd-0cea-41b9-87ca-124cafe0b43a</t>
  </si>
  <si>
    <t>8f465222-cddd-4abc-aee2-74eee6bf53c5</t>
  </si>
  <si>
    <t>643d4db3-ee2d-40e3-8a4c-955b6cc6bec7</t>
  </si>
  <si>
    <t>b95e8058-b65e-40e6-9f21-d089917a2f83</t>
  </si>
  <si>
    <t>ec385b5f-d230-489f-9d7d-a210d290d55e</t>
  </si>
  <si>
    <t>92cbe06b-f87c-4235-9fe1-6cc2307c8a16</t>
  </si>
  <si>
    <t>79444fe7-8b19-403f-913b-ca11298acdb0</t>
  </si>
  <si>
    <t>013e4827-003e-42f5-84ff-7af2c589ea6c</t>
  </si>
  <si>
    <t>fc89f487-feca-4a62-985b-02d5aa07ea90</t>
  </si>
  <si>
    <t>Picture of the hotel.</t>
  </si>
  <si>
    <t>afb5ae13-5806-49dd-9ecc-4cd5ff774103</t>
  </si>
  <si>
    <t>Chain</t>
  </si>
  <si>
    <t>stc_chain</t>
  </si>
  <si>
    <t>Chain to which the hotel belongs.</t>
  </si>
  <si>
    <t>{"stc_target_object":"stc_company","stc_column_name":"Chain","report":"Updated"}</t>
  </si>
  <si>
    <t>{"stc_target_object":"stc_company"}</t>
  </si>
  <si>
    <t>52df5197-c3b8-4023-a78f-71ae6c65b676</t>
  </si>
  <si>
    <t>Address of the hotel.</t>
  </si>
  <si>
    <t>e1755ab8-e077-496d-84ca-98b8071d2103</t>
  </si>
  <si>
    <t>Website of the hotel.</t>
  </si>
  <si>
    <t>85b6f5bf-9e80-49de-9559-c9196dd35ed9</t>
  </si>
  <si>
    <t>Personal review of the hotel.</t>
  </si>
  <si>
    <t>8e4c2a17-e035-41f1-8428-d495a3c64c4c</t>
  </si>
  <si>
    <t>Stays</t>
  </si>
  <si>
    <t>stc_stays</t>
  </si>
  <si>
    <t>Number of past stays at the hotel.</t>
  </si>
  <si>
    <t>{"stc_column_name":"Stays","report":"Updated"}</t>
  </si>
  <si>
    <t>69d9f2fe-7765-42b3-b5de-83ad0955d9f4</t>
  </si>
  <si>
    <t>Gym</t>
  </si>
  <si>
    <t>stc_gym</t>
  </si>
  <si>
    <t>Whether the hotel has a gym.</t>
  </si>
  <si>
    <t>{"stc_column_name":"Gym","report":"Updated"}</t>
  </si>
  <si>
    <t>0ca9f543-19cb-484c-8436-946e88d3b750</t>
  </si>
  <si>
    <t>Onsen</t>
  </si>
  <si>
    <t>stc_onsen</t>
  </si>
  <si>
    <t>Whether the hotel has an onsen.</t>
  </si>
  <si>
    <t>{"stc_column_name":"Onsen","report":"Updated"}</t>
  </si>
  <si>
    <t>75ce4488-6366-473e-963a-e7e9ce3c9f45</t>
  </si>
  <si>
    <t>Pool</t>
  </si>
  <si>
    <t>stc_pool</t>
  </si>
  <si>
    <t>Whether the hotel has a pool.</t>
  </si>
  <si>
    <t>{"stc_column_name":"Pool","report":"Updated"}</t>
  </si>
  <si>
    <t>b9907030-1321-4937-a212-8ad7ca89b920</t>
  </si>
  <si>
    <t>Sauna</t>
  </si>
  <si>
    <t>stc_sauna</t>
  </si>
  <si>
    <t>Whether the hotel has a sauna.</t>
  </si>
  <si>
    <t>{"stc_column_name":"Sauna","report":"Updated"}</t>
  </si>
  <si>
    <t>d621e2e0-8cae-45b3-aa7a-b6424fe9cfdb</t>
  </si>
  <si>
    <t>Steam room</t>
  </si>
  <si>
    <t>stc_steam_room</t>
  </si>
  <si>
    <t>Whether the hotel has a steam room.</t>
  </si>
  <si>
    <t>{"stc_column_name":"Steam room","report":"Updated"}</t>
  </si>
  <si>
    <t>91bf9796-06d7-425c-9ae3-4222a35abf42</t>
  </si>
  <si>
    <t>Favorite rooms</t>
  </si>
  <si>
    <t>stc_favorite_rooms</t>
  </si>
  <si>
    <t>Favorite rooms or suites in the hotel.</t>
  </si>
  <si>
    <t>{"stc_column_name":"Favorite rooms","report":"Updated"}</t>
  </si>
  <si>
    <t>42a814bd-4537-4dad-b03b-8303e08f1a5b</t>
  </si>
  <si>
    <t>Car service</t>
  </si>
  <si>
    <t>stc_car_service</t>
  </si>
  <si>
    <t>Car service to the hotel.</t>
  </si>
  <si>
    <t>{"stc_target_object":"stc_company","stc_column_name":"Car service","report":"Updated"}</t>
  </si>
  <si>
    <t>51c8fa14-c515-444c-9da9-d947246dbf3b</t>
  </si>
  <si>
    <t>Contacts</t>
  </si>
  <si>
    <t>stc_contacts</t>
  </si>
  <si>
    <t>Personal contacts with the hotel's staff.</t>
  </si>
  <si>
    <t>{"stc_column_name":"Contacts","report":"Updated"}</t>
  </si>
  <si>
    <t>{"stc_target_objects":["stc_contact"],"stc_multiple":true}</t>
  </si>
  <si>
    <t>bd10fa53-5773-4c08-b5d7-a9daaa760901</t>
  </si>
  <si>
    <t>Restaurants</t>
  </si>
  <si>
    <t>stc_restaurant</t>
  </si>
  <si>
    <t>Favorite restaurants in the hotel's neighborhood.</t>
  </si>
  <si>
    <t>{"stc_column_name":"Restaurants","report":"Updated"}</t>
  </si>
  <si>
    <t>{"stc_target_objects":["stc_restaurant"],"stc_multiple":true}</t>
  </si>
  <si>
    <t>d8231fdc-171d-47f8-bec5-ab0604d694ce</t>
  </si>
  <si>
    <t>acfde0f3-476f-4c90-ab22-57527fa35742</t>
  </si>
  <si>
    <t>d7757294-5b83-434b-bdb9-ad12baa5d862</t>
  </si>
  <si>
    <t>4eaefc9a-4f11-4f0b-8dbc-e53e6af93254</t>
  </si>
  <si>
    <t>271c732d-7672-4c40-96c4-f8690ad5656f</t>
  </si>
  <si>
    <t>8b55849b-4142-4c74-8cd7-3b8ab330e2dc</t>
  </si>
  <si>
    <t>46ba7c39-7863-41c2-b353-002222185833</t>
  </si>
  <si>
    <t>953209b9-5484-4d02-bf0c-1458c5da3c66</t>
  </si>
  <si>
    <t>bc00055e-79c5-4837-9cc3-7b292fac6436</t>
  </si>
  <si>
    <t>441a3cb3-3347-4734-943c-bbf7bc05e95c</t>
  </si>
  <si>
    <t>387718b5-b3f2-4397-a1be-e8c26e2acdd0</t>
  </si>
  <si>
    <t>67b47e8a-82cd-4246-895a-160120ef56d6</t>
  </si>
  <si>
    <t>3816fcdc-96a2-4451-9d18-f740f7aa06ad</t>
  </si>
  <si>
    <t>c56da0ac-fe00-417d-8803-9a8e5f2515a2</t>
  </si>
  <si>
    <t>e9a2883e-bef4-44bd-97bc-e41a9b14367f</t>
  </si>
  <si>
    <t>90be366c-fefa-45e1-b496-2549d003bd6a</t>
  </si>
  <si>
    <t>78566868-5e4a-4c1b-9583-0f379771d13b</t>
  </si>
  <si>
    <t>a3d571aa-1cec-4009-82e7-d76ab09298d5</t>
  </si>
  <si>
    <t>6b7b23d6-82bb-4021-a489-19033e5ec9cf</t>
  </si>
  <si>
    <t>72fc7e12-4158-4b69-a663-5a2a24f0a0c0</t>
  </si>
  <si>
    <t>69dcacd4-cea5-45da-b474-94baf4feba98</t>
  </si>
  <si>
    <t>570fe619-1493-4fa0-8684-791e11b5378b</t>
  </si>
  <si>
    <t>5f53c746-11dd-4a49-817d-1b242ee44a01</t>
  </si>
  <si>
    <t>0fa23036-b5ab-45de-84b5-a279d539675b</t>
  </si>
  <si>
    <t>a0dabc39-429e-44e1-8bed-930e776e5ab4</t>
  </si>
  <si>
    <t>Andaz 5th Avenue</t>
  </si>
  <si>
    <t>https://googledrive.com/host/0Bx3dPnCQn7k4TWJGTlJmaWJGeXM</t>
  </si>
  <si>
    <t>{"original_address":"485 5th Avenue at 41st Street, New York, NY 10017, USA"}</t>
  </si>
  <si>
    <t>http://newyork.5thavenue.andaz.hyatt.com/</t>
  </si>
  <si>
    <t>c9b7210e-fb9f-4984-8be9-53352026d69e</t>
  </si>
  <si>
    <t>Andaz Amsterdam</t>
  </si>
  <si>
    <t>https://googledrive.com/host/0Bx3dPnCQn7k4eWlLZ1hWeEVPVGM</t>
  </si>
  <si>
    <t>{"original_address":"Prinsengracht 587, Amsterdam, Netherlands, 1016 HT"}</t>
  </si>
  <si>
    <t>http://amsterdam.prinsengracht.andaz.hyatt.com/</t>
  </si>
  <si>
    <t>ed8be7d5-bf2e-450f-be38-f1b0860f1a93</t>
  </si>
  <si>
    <t>Andaz Liverpool Street</t>
  </si>
  <si>
    <t>https://googledrive.com/host/0Bx3dPnCQn7k4QW9rYTdpYWpOSWc</t>
  </si>
  <si>
    <t>{"original_address":"40 Liverpool Street, London, England (United Kingdom), EC2M 7QN"}</t>
  </si>
  <si>
    <t>http://london.liverpoolstreet.andaz.hyatt.com/</t>
  </si>
  <si>
    <t>881cc74c-0171-4b30-a40b-f47a358fb3c1</t>
  </si>
  <si>
    <t>Andaz Maui at Wailea</t>
  </si>
  <si>
    <t>https://googledrive.com/host/0Bx3dPnCQn7k4b1dsbzRaVUZIcTg</t>
  </si>
  <si>
    <t>{"original_address":"3550 Wailea Alanui Drive, Wailea, Hawaii 96753, USA"}</t>
  </si>
  <si>
    <t>http://maui.andaz.hyatt.com/</t>
  </si>
  <si>
    <t>d41cee62-d918-44a2-aeb5-fb4ecdbdf9bd</t>
  </si>
  <si>
    <t>Grand Hyatt Singapore</t>
  </si>
  <si>
    <t>https://googledrive.com/host/0Bx3dPnCQn7k4TXJ5azM5eGNxUXc</t>
  </si>
  <si>
    <t>{"original_address":"10 Scotts Road, Singapore, Republic of Singapore, 228211"}</t>
  </si>
  <si>
    <t>http://singapore.grand.hyatt.com/</t>
  </si>
  <si>
    <t>a7852043-7bd3-4dc3-b761-d4c8610f5f40</t>
  </si>
  <si>
    <t>Grand Hyatt Tokyo</t>
  </si>
  <si>
    <t>https://googledrive.com/host/0Bx3dPnCQn7k4ODFFd2xHTVZGQ3M</t>
  </si>
  <si>
    <t>{"original_address":"6-10-3 Roppongi, Minato-Ku, Tokyo, Japan, 106-0032"}</t>
  </si>
  <si>
    <t>http://tokyo.grand.hyatt.com/</t>
  </si>
  <si>
    <t>e2af39c5-303e-41ab-9699-fb2de0b5010d</t>
  </si>
  <si>
    <t>Hyatt Regency Hakone</t>
  </si>
  <si>
    <t>https://googledrive.com/host/0Bx3dPnCQn7k4WEU1c253a0RrV0U</t>
  </si>
  <si>
    <t>{"original_address":"1320 Gora, Hakone-Machi, Ashigarashimogun, Japan, 250-0408"}</t>
  </si>
  <si>
    <t>http://hakone.regency.hyatt.com/</t>
  </si>
  <si>
    <t>49dda74f-45d9-43db-8b16-7e988f983d31</t>
  </si>
  <si>
    <t>Hyatt Regency Kyoto</t>
  </si>
  <si>
    <t>https://googledrive.com/host/0Bx3dPnCQn7k4WHpCOFdLTXh3NXM</t>
  </si>
  <si>
    <t>{"original_address":"644-2 Sanjusangendo-mawari, Higashiyama-ku, Kyoto, Japan, 605-0941"}</t>
  </si>
  <si>
    <t>http://kyoto.regency.hyatt.com/</t>
  </si>
  <si>
    <t>b8e94c73-3feb-4e8f-b7ab-589166943acf</t>
  </si>
  <si>
    <t>{"original_address":"644-2 Sanjusangendo-mawari, Higashiyama-ku Kyoto, Japan, 605-0941"}</t>
  </si>
  <si>
    <t>1110</t>
  </si>
  <si>
    <t>fb457c8d-64df-450c-8c20-fae308ce4ab0</t>
  </si>
  <si>
    <t>Hyatt Regency Osaka</t>
  </si>
  <si>
    <t>{"original_address":"1-13-11 Nanko-Kita, Suminoe-Ku Osaka, Japan, 559-0034"}</t>
  </si>
  <si>
    <t>http://osaka.regency.hyatt.com/</t>
  </si>
  <si>
    <t>2609</t>
  </si>
  <si>
    <t>c2dddd48-5aa9-429d-b793-0de07c39acf8</t>
  </si>
  <si>
    <t>Park Hyatt Paris-Vendome</t>
  </si>
  <si>
    <t>https://googledrive.com/host/0Bx3dPnCQn7k4a294X0RuZ3ViNkE</t>
  </si>
  <si>
    <t>{"original_address":"5, rue de la Pais, 75002 Paris, France"}</t>
  </si>
  <si>
    <t>http://paris.vendome.hyatt.com/</t>
  </si>
  <si>
    <t>a0ff770d-15f7-43d2-b15b-6b8b3400a3bb</t>
  </si>
  <si>
    <t>Park Hyatt Seoul</t>
  </si>
  <si>
    <t>https://googledrive.com/host/0Bx3dPnCQn7k4M09JYnhwYVFCOWc</t>
  </si>
  <si>
    <t>{"original_address":"606, Teheran-ro, Gangnam-gu, Seoul, South Korea, 135-552"}</t>
  </si>
  <si>
    <t>http://seoul.park.hyatt.com/</t>
  </si>
  <si>
    <t>abf0ff92-9be3-45e4-8957-906eba377bd8</t>
  </si>
  <si>
    <t>Park Hyatt Shanghai</t>
  </si>
  <si>
    <t>https://googledrive.com/host/0Bx3dPnCQn7k4VW5YdjVNYkRZVTA</t>
  </si>
  <si>
    <t>{"original_address":"100 Century Avenue, Pudong, Shanghai, China, 200120"}</t>
  </si>
  <si>
    <t>http://shanghai.park.hyatt.com/</t>
  </si>
  <si>
    <t>05ba3fa4-177e-464a-b605-495cb6dd80c6</t>
  </si>
  <si>
    <t>Park Hyatt Sydney</t>
  </si>
  <si>
    <t>https://googledrive.com/host/0Bx3dPnCQn7k4QlNYM091VHM5ZjQ</t>
  </si>
  <si>
    <t>{"original_address":"7 Hickson Road, The Rocks, Sydney, New South Wales, Australia, 2000"}</t>
  </si>
  <si>
    <t>http://sydney.park.hyatt.com/</t>
  </si>
  <si>
    <t>5f5c953a-11ab-492c-87e1-ff6460ddba70</t>
  </si>
  <si>
    <t>Park Hyatt Tokyo</t>
  </si>
  <si>
    <t>https://googledrive.com/host/0Bx3dPnCQn7k4anVXMjFoU1lwSmc</t>
  </si>
  <si>
    <t>{"original_address":"3-7-1-2 Nishi Shinjuku, Shinjuku-Ku, Tokyo, Japan, 163-1055"}</t>
  </si>
  <si>
    <t>http://tokyo.park.hyatt.com/</t>
  </si>
  <si>
    <t>4701</t>
  </si>
  <si>
    <t>8f7f08be-2950-4bb0-afb7-32531e758184</t>
  </si>
  <si>
    <t>Park Hyatt Zurich</t>
  </si>
  <si>
    <t>https://googledrive.com/host/0Bx3dPnCQn7k4b2Q4Wmd0NGtBTTg</t>
  </si>
  <si>
    <t>{"original_address":"Beethoven-Strasse 21, Zurich, Switzerland, 8002"}</t>
  </si>
  <si>
    <t>http://zurich.park.hyatt.com/</t>
  </si>
  <si>
    <t>Plural name</t>
  </si>
  <si>
    <t>Module</t>
  </si>
  <si>
    <t>Records</t>
  </si>
  <si>
    <t>Local part</t>
  </si>
  <si>
    <t>Colorization</t>
  </si>
  <si>
    <t>Iconography</t>
  </si>
  <si>
    <t>Hierarchy</t>
  </si>
  <si>
    <t>Chronology</t>
  </si>
  <si>
    <t>Ordering</t>
  </si>
  <si>
    <t>Packaging</t>
  </si>
  <si>
    <t>Profiling</t>
  </si>
  <si>
    <t>Custody</t>
  </si>
  <si>
    <t>Identification</t>
  </si>
  <si>
    <t>Obscuration</t>
  </si>
  <si>
    <t>Protection</t>
  </si>
  <si>
    <t>Quantification</t>
  </si>
  <si>
    <t>Contextualization</t>
  </si>
  <si>
    <t>Sorting</t>
  </si>
  <si>
    <t>Datastore</t>
  </si>
  <si>
    <t>Default datasource</t>
  </si>
  <si>
    <t>Folder</t>
  </si>
  <si>
    <t>Object dashboard</t>
  </si>
  <si>
    <t>Record dashboard</t>
  </si>
  <si>
    <t>Basic form</t>
  </si>
  <si>
    <t>Default form</t>
  </si>
  <si>
    <t>Default perspective</t>
  </si>
  <si>
    <t>Default view</t>
  </si>
  <si>
    <t>Layouts</t>
  </si>
  <si>
    <t>Ad hoc</t>
  </si>
  <si>
    <t>Archetype</t>
  </si>
  <si>
    <t>Meta</t>
  </si>
  <si>
    <t>Restricted</t>
  </si>
  <si>
    <t>Audience</t>
  </si>
  <si>
    <t>Interactions</t>
  </si>
  <si>
    <t>Operations</t>
  </si>
  <si>
    <t>Perspectives</t>
  </si>
  <si>
    <t>f8fd3e69-d7be-4e11-abb8-266be81c10d6</t>
  </si>
  <si>
    <t>Hotel</t>
  </si>
  <si>
    <t>Hotels</t>
  </si>
  <si>
    <t>stc_hotel</t>
  </si>
  <si>
    <t>hotel</t>
  </si>
  <si>
    <t>#fd943f</t>
  </si>
  <si>
    <t>icon-di-double-bed</t>
  </si>
  <si>
    <t>[{"target_object":"stc_profile","target_record":"aa92cbc0-be37-47a2-8d4a-f755a428cd07"}]</t>
  </si>
  <si>
    <t>Hotels and properties for rent.</t>
  </si>
  <si>
    <t>1c6bcd3a-9ef8-4a51-9146-7e5d536c69cc</t>
  </si>
  <si>
    <t>Restaurant</t>
  </si>
  <si>
    <t>restaurant</t>
  </si>
  <si>
    <t>#008856</t>
  </si>
  <si>
    <t>icon-di-restaurant-sign</t>
  </si>
  <si>
    <t>Restaurants and bars.</t>
  </si>
  <si>
    <t>d8bdb953-02bc-4380-a8ab-74bc59446103</t>
  </si>
  <si>
    <t>Ikyu</t>
  </si>
  <si>
    <t>https://googledrive.com/host/0Bx3dPnCQn7k4VVg1Q01qa2RxZG8</t>
  </si>
  <si>
    <t>{"original_address":"5 Yong Siak Street, Singapore 168643, Singapore"}</t>
  </si>
  <si>
    <t>http://www.ikyu.com.sg/</t>
  </si>
  <si>
    <t>d115e6b8-f121-4409-bddc-59d2d83badee</t>
  </si>
  <si>
    <t>Itamae Sushi</t>
  </si>
  <si>
    <t>{"original_address":"3 Chome-8-17 Akasaka, Minato-ku, Tōkyō-to, Japan"}</t>
  </si>
  <si>
    <t>http://itamae.co.jp/</t>
  </si>
  <si>
    <t>14f23ff5-838b-44fa-b689-ce9b2c83747c</t>
  </si>
  <si>
    <t>Kajitsu</t>
  </si>
  <si>
    <t>https://googledrive.com/host/0Bx3dPnCQn7k4cFd0b29TbllneE0</t>
  </si>
  <si>
    <t>{"original_address":"125 East 39th Street, New York, NY 10016, USA"}</t>
  </si>
  <si>
    <t>http://www.kajitsunyc.com/</t>
  </si>
  <si>
    <t>b74b7940-7804-413c-ba44-3999f3880610</t>
  </si>
  <si>
    <t>Kumo</t>
  </si>
  <si>
    <t>https://googledrive.com/host/0Bx3dPnCQn7k4R19VZWFObzNFU0k</t>
  </si>
  <si>
    <t>{"original_address":"#01-58, Icon Village, 12 Gopeng Street, Singapore 078877, Singapore"}</t>
  </si>
  <si>
    <t>http://www.kumokaiseki.com.sg/</t>
  </si>
  <si>
    <t>77a63f3e-6294-4df4-b6f8-55691edf6dbf</t>
  </si>
  <si>
    <t>Kurumazushi</t>
  </si>
  <si>
    <t>https://googledrive.com/host/0Bx3dPnCQn7k4WVNVXzAzalFhQmc</t>
  </si>
  <si>
    <t>{"original_address":"7 East 47th Street, 2nd floor, New York, NY 10017, USA"}</t>
  </si>
  <si>
    <t>http://www.kurumazushi.com/</t>
  </si>
  <si>
    <t>c41014df-8ad1-4840-9e63-01be362d4721</t>
  </si>
  <si>
    <t>Moritaya</t>
  </si>
  <si>
    <t>https://googledrive.com/host/0Bx3dPnCQn7k4MFZ5X2JEVUY0Nzg</t>
  </si>
  <si>
    <t>{"original_address":"531 Kamiosaka-cho, Sanjyoagaru, Kiya-cho, Nakagyo-ku, Kyoto-shi, Kyoto, 604-8001, Japan"}</t>
  </si>
  <si>
    <t>http://www.moritaya-net.com/</t>
  </si>
  <si>
    <t>88940bae-1d64-4de4-8b35-792cc55cb18b</t>
  </si>
  <si>
    <t>Roka</t>
  </si>
  <si>
    <t>https://googledrive.com/host/0Bx3dPnCQn7k4SEN2UXZkVG5KeDA</t>
  </si>
  <si>
    <t>{"original_address":"37 Charlotte Street, London W1T 1RR, United Kingdom"}</t>
  </si>
  <si>
    <t>http://roka.zumarestaurant.com/charlotte-street/en/home</t>
  </si>
  <si>
    <t>ab71ea95-49a8-40f7-a812-9a2e71235550</t>
  </si>
  <si>
    <t>Shinji by Kanesaka</t>
  </si>
  <si>
    <t>https://googledrive.com/host/0Bx3dPnCQn7k4TkhsNHo3NVF4R3M</t>
  </si>
  <si>
    <t>{"original_address":"#02-20, 1 Beach Road, Singapore 189673, Singapore"}</t>
  </si>
  <si>
    <t>http://www.shinjibykanesaka.com/</t>
  </si>
  <si>
    <t>029d9c5c-2863-4d30-a013-9ae8e094908a</t>
  </si>
  <si>
    <t>Sushi of Gari 46</t>
  </si>
  <si>
    <t>https://googledrive.com/host/0Bx3dPnCQn7k4R1RLaTRUYVhiYms</t>
  </si>
  <si>
    <t>{"original_address":"347 West 46th Street, New York, NY 10036, USA"}</t>
  </si>
  <si>
    <t>http://www.sushiofgari.com/46.html</t>
  </si>
  <si>
    <t>3d053c83-af98-47e5-ab40-3c0a0692eb48</t>
  </si>
  <si>
    <t>Sushi Yasuda</t>
  </si>
  <si>
    <t>https://googledrive.com/host/0Bx3dPnCQn7k4dllURkRacTFpbHc</t>
  </si>
  <si>
    <t>{"original_address":"204 Eeast 43rd Street, New York, NY 10017, USA"}</t>
  </si>
  <si>
    <t>http://www.sushiyasuda.com/</t>
  </si>
  <si>
    <t>877721e3-6254-4046-9156-2424616a0b42</t>
  </si>
  <si>
    <t>Sushi Zen</t>
  </si>
  <si>
    <t>https://googledrive.com/host/0Bx3dPnCQn7k4c0UzX2NObkJCSkU</t>
  </si>
  <si>
    <t>{"original_address":"108 West 44th Street, New York, NY 10036, USA"}</t>
  </si>
  <si>
    <t>http://www.sushizen-ny.com/</t>
  </si>
  <si>
    <t>a218434a-5900-411b-90ae-e585bf10abef</t>
  </si>
  <si>
    <t>Zuma</t>
  </si>
  <si>
    <t>https://googledrive.com/host/0Bx3dPnCQn7k4RGsxZm5CRktJMW8</t>
  </si>
  <si>
    <t>{"original_address":"5 Raphael Street, Knightsbridge, London, Greater London SW7 1DL, United Kingdom"}</t>
  </si>
  <si>
    <t>http://www.zumarestaurant.com/zuma-landing/london/en/welcome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</si>
</sst>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 h:mm:ss;@"/>
    <numFmt numFmtId="165" formatCode="m/d/yyyy h:mm:ss;@"/>
  </numFmts>
  <fonts count="1">
    <font>
      <b val="0"/>
      <i val="0"/>
      <strike val="0"/>
      <u val="none"/>
      <sz val="10.0"/>
      <color rgb="FF000000"/>
      <name val="Arial"/>
    </font>
  </fonts>
  <fills count="2">
    <fill>
      <patternFill patternType="none"/>
    </fill>
    <fill>
      <patternFill patternType="gray125">
        <bgColor rgb="FFFFFFFF"/>
      </patternFill>
    </fill>
  </fills>
  <borders count="1">
    <border>
      <left/>
      <right/>
      <top/>
      <bottom/>
      <diagonal/>
    </border>
  </borders>
  <cellStyleXfs count="1">
    <xf fillId="0" numFmtId="0" borderId="0" fontId="0"/>
  </cellStyleXfs>
  <cellXfs count="8">
    <xf applyAlignment="1" fillId="0" xfId="0" numFmtId="0" borderId="0" fontId="0">
      <alignment vertical="bottom" horizontal="general" wrapText="1"/>
    </xf>
    <xf applyAlignment="1" fillId="0" xfId="0" numFmtId="3" borderId="0" fontId="0" applyNumberFormat="1">
      <alignment vertical="bottom" horizontal="general" wrapText="1"/>
    </xf>
    <xf fillId="0" xfId="0" numFmtId="0" borderId="0" fontId="0"/>
    <xf fillId="0" xfId="0" numFmtId="49" borderId="0" fontId="0" applyNumberFormat="1"/>
    <xf applyAlignment="1" fillId="0" xfId="0" numFmtId="164" borderId="0" fontId="0" applyNumberFormat="1">
      <alignment vertical="bottom" horizontal="general" wrapText="1"/>
    </xf>
    <xf applyAlignment="1" fillId="0" xfId="0" numFmtId="49" borderId="0" fontId="0" applyNumberFormat="1">
      <alignment vertical="bottom" horizontal="general" wrapText="1"/>
    </xf>
    <xf fillId="0" xfId="0" numFmtId="165" borderId="0" fontId="0" applyNumberFormat="1"/>
    <xf fillId="0" xfId="0" numFmtId="3" borderId="0" fontId="0" applyNumberFormat="1"/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Relationship Target="worksheets/sheet6.xml" Type="http://schemas.openxmlformats.org/officeDocument/2006/relationships/worksheet" Id="rId8"/><Relationship Target="worksheets/sheet5.xml" Type="http://schemas.openxmlformats.org/officeDocument/2006/relationships/worksheet" Id="rId7"/></Relationships>
</file>

<file path=xl/worksheets/_rels/sheet1.xml.rels><?xml version="1.0" encoding="UTF-8" standalone="yes"?><Relationships xmlns="http://schemas.openxmlformats.org/package/2006/relationships"><Relationship Target="../drawings/vmlDrawing1.vml" Type="http://schemas.openxmlformats.org/officeDocument/2006/relationships/vmlDrawing" Id="rId2"/><Relationship Target="../comments1.xml" Type="http://schemas.openxmlformats.org/officeDocument/2006/relationships/comments" Id="rId1"/></Relationships>
</file>

<file path=xl/worksheets/_rels/sheet2.xml.rels><?xml version="1.0" encoding="UTF-8" standalone="yes"?><Relationships xmlns="http://schemas.openxmlformats.org/package/2006/relationships"><Relationship Target="../drawings/vmlDrawing2.vml" Type="http://schemas.openxmlformats.org/officeDocument/2006/relationships/vmlDrawing" Id="rId2"/><Relationship Target="../comments2.xml" Type="http://schemas.openxmlformats.org/officeDocument/2006/relationships/comments" Id="rId1"/></Relationships>
</file>

<file path=xl/worksheets/_rels/sheet3.xml.rels><?xml version="1.0" encoding="UTF-8" standalone="yes"?><Relationships xmlns="http://schemas.openxmlformats.org/package/2006/relationships"><Relationship Target="../drawings/vmlDrawing3.vml" Type="http://schemas.openxmlformats.org/officeDocument/2006/relationships/vmlDrawing" Id="rId2"/><Relationship Target="../comments3.xml" Type="http://schemas.openxmlformats.org/officeDocument/2006/relationships/comments" Id="rId1"/></Relationships>
</file>

<file path=xl/worksheets/_rels/sheet4.xml.rels><?xml version="1.0" encoding="UTF-8" standalone="yes"?><Relationships xmlns="http://schemas.openxmlformats.org/package/2006/relationships"><Relationship Target="../drawings/vmlDrawing4.vml" Type="http://schemas.openxmlformats.org/officeDocument/2006/relationships/vmlDrawing" Id="rId2"/><Relationship Target="../comments4.xml" Type="http://schemas.openxmlformats.org/officeDocument/2006/relationships/comments" Id="rId1"/></Relationships>
</file>

<file path=xl/worksheets/_rels/sheet5.xml.rels><?xml version="1.0" encoding="UTF-8" standalone="yes"?><Relationships xmlns="http://schemas.openxmlformats.org/package/2006/relationships"><Relationship Target="../drawings/vmlDrawing5.vml" Type="http://schemas.openxmlformats.org/officeDocument/2006/relationships/vmlDrawing" Id="rId2"/><Relationship Target="../comments5.xml" Type="http://schemas.openxmlformats.org/officeDocument/2006/relationships/comments" Id="rId1"/></Relationships>
</file>

<file path=xl/worksheets/_rels/sheet6.xml.rels><?xml version="1.0" encoding="UTF-8" standalone="yes"?><Relationships xmlns="http://schemas.openxmlformats.org/package/2006/relationships"><Relationship Target="../drawings/vmlDrawing6.vml" Type="http://schemas.openxmlformats.org/officeDocument/2006/relationships/vmlDrawing" Id="rId2"/><Relationship Target="../comments6.xml" Type="http://schemas.openxmlformats.org/officeDocument/2006/relationships/comments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C2" ySplit="1.0" xSplit="2.0" activePane="bottomRight" state="frozen"/>
      <selection sqref="C1" activeCell="C1" pane="topRight"/>
      <selection sqref="A2" activeCell="A2" pane="bottomLeft"/>
      <selection sqref="C2" activeCell="C2" pane="bottomRight"/>
    </sheetView>
  </sheetViews>
  <sheetFormatPr customHeight="1" defaultColWidth="17.14" defaultRowHeight="12.75"/>
  <cols>
    <col min="1" customWidth="1" max="1"/>
  </cols>
  <sheetData>
    <row r="1">
      <c t="s" s="2" r="A1">
        <v>0</v>
      </c>
      <c t="s" s="3" r="B1">
        <v>1</v>
      </c>
      <c t="s" s="2" r="C1">
        <v>2</v>
      </c>
      <c t="s" s="3" r="D1">
        <v>3</v>
      </c>
      <c t="s" s="3" r="E1">
        <v>4</v>
      </c>
      <c t="s" s="2" r="F1">
        <v>5</v>
      </c>
      <c t="s" s="2" r="G1">
        <v>6</v>
      </c>
      <c t="s" s="2" r="H1">
        <v>7</v>
      </c>
      <c t="s" s="2" r="I1">
        <v>8</v>
      </c>
      <c t="s" s="2" r="J1">
        <v>9</v>
      </c>
      <c t="s" s="2" r="K1">
        <v>10</v>
      </c>
      <c t="s" s="2" r="L1">
        <v>11</v>
      </c>
      <c t="s" s="2" r="M1">
        <v>12</v>
      </c>
      <c t="s" s="3" r="N1">
        <v>13</v>
      </c>
      <c t="s" s="3" r="O1">
        <v>14</v>
      </c>
      <c t="s" s="2" r="P1">
        <v>15</v>
      </c>
      <c t="s" s="2" r="Q1">
        <v>16</v>
      </c>
      <c t="s" s="2" r="R1">
        <v>17</v>
      </c>
      <c t="s" s="2" r="S1">
        <v>18</v>
      </c>
      <c t="s" s="2" r="T1">
        <v>19</v>
      </c>
      <c t="s" s="2" r="U1">
        <v>20</v>
      </c>
      <c t="s" s="2" r="V1">
        <v>21</v>
      </c>
      <c t="s" s="6" r="W1">
        <v>22</v>
      </c>
      <c t="s" s="2" r="X1">
        <v>23</v>
      </c>
      <c t="s" s="2" r="Y1">
        <v>24</v>
      </c>
      <c t="s" s="2" r="Z1">
        <v>25</v>
      </c>
      <c t="s" s="6" r="AA1">
        <v>26</v>
      </c>
      <c t="s" s="2" r="AB1">
        <v>27</v>
      </c>
      <c t="s" s="6" r="AC1">
        <v>28</v>
      </c>
      <c t="s" s="2" r="AD1">
        <v>29</v>
      </c>
      <c t="s" s="6" r="AE1">
        <v>30</v>
      </c>
      <c t="s" s="2" r="AF1">
        <v>31</v>
      </c>
      <c t="s" s="2" r="AG1">
        <v>32</v>
      </c>
      <c t="s" s="2" r="AH1">
        <v>33</v>
      </c>
      <c t="s" s="2" r="AI1">
        <v>34</v>
      </c>
    </row>
    <row r="2">
      <c t="s" s="2" r="A2">
        <v>35</v>
      </c>
      <c t="s" s="3" r="B2">
        <v>36</v>
      </c>
      <c t="s" s="2" r="C2">
        <v>37</v>
      </c>
      <c t="s" s="3" r="D2">
        <v>38</v>
      </c>
      <c t="s" s="3" r="E2">
        <v>39</v>
      </c>
      <c t="s" s="2" r="F2">
        <v>40</v>
      </c>
      <c t="s" s="2" r="G2">
        <v>41</v>
      </c>
      <c s="2" r="H2"/>
      <c s="2" r="I2"/>
      <c s="2" r="J2">
        <v>13</v>
      </c>
      <c t="b" s="2" r="K2">
        <v>0</v>
      </c>
      <c t="b" s="2" r="L2">
        <v>1</v>
      </c>
      <c s="2" r="M2"/>
      <c t="s" s="3" r="N2">
        <v>42</v>
      </c>
      <c s="3" r="O2"/>
      <c s="2" r="P2"/>
      <c s="2" r="Q2"/>
      <c s="2" r="R2"/>
      <c s="2" r="S2"/>
      <c s="2" r="T2"/>
      <c s="2" r="U2"/>
      <c s="2" r="V2"/>
      <c s="6" r="W2"/>
      <c s="2" r="X2"/>
      <c t="str" s="2" r="Y2">
        <f>JOIN("stc_user!31415926-9df7-4aa6-994f-600567b0a37a","Ghalimi, Ismael")</f>
        <v>Ghalimi, Ismael</v>
      </c>
      <c t="str" s="2" r="Z2">
        <f>JOIN("stc_user!31415926-9df7-4aa6-994f-600567b0a37a","Ghalimi, Ismael")</f>
        <v>Ghalimi, Ismael</v>
      </c>
      <c s="6" r="AA2">
        <v>40997.375</v>
      </c>
      <c t="str" s="2" r="AB2">
        <f>JOIN("stc_user!31415926-9df7-4aa6-994f-600567b0a37a","Ghalimi, Ismael")</f>
        <v>Ghalimi, Ismael</v>
      </c>
      <c s="6" r="AC2">
        <v>40997.375</v>
      </c>
      <c t="str" s="2" r="AD2">
        <f>JOIN("stc_user!31415926-9df7-4aa6-994f-600567b0a37a","Ghalimi, Ismael")</f>
        <v>Ghalimi, Ismael</v>
      </c>
      <c s="6" r="AE2">
        <v>40997.375</v>
      </c>
      <c s="2" r="AF2"/>
      <c s="2" r="AG2"/>
      <c t="s" s="2" r="AH2">
        <v>43</v>
      </c>
      <c s="2" r="AI2"/>
    </row>
    <row r="3">
      <c s="5" r="B3"/>
      <c s="5" r="D3"/>
      <c s="5" r="E3"/>
      <c s="5" r="N3"/>
      <c s="5" r="O3"/>
      <c s="4" r="W3"/>
      <c s="4" r="AA3"/>
      <c s="4" r="AC3"/>
      <c s="4" r="AE3"/>
    </row>
    <row r="4">
      <c s="5" r="B4"/>
      <c s="5" r="D4"/>
      <c s="5" r="E4"/>
      <c s="5" r="N4"/>
      <c s="5" r="O4"/>
      <c s="4" r="W4"/>
      <c s="4" r="AA4"/>
      <c s="4" r="AC4"/>
      <c s="4" r="AE4"/>
    </row>
    <row r="5">
      <c s="5" r="B5"/>
      <c s="5" r="D5"/>
      <c s="5" r="E5"/>
      <c s="5" r="N5"/>
      <c s="5" r="O5"/>
      <c s="4" r="W5"/>
      <c s="4" r="AA5"/>
      <c s="4" r="AC5"/>
      <c s="4" r="AE5"/>
    </row>
    <row r="6">
      <c s="5" r="B6"/>
      <c s="5" r="D6"/>
      <c s="5" r="E6"/>
      <c s="5" r="N6"/>
      <c s="5" r="O6"/>
      <c s="4" r="W6"/>
      <c s="4" r="AA6"/>
      <c s="4" r="AC6"/>
      <c s="4" r="AE6"/>
    </row>
    <row r="7">
      <c s="5" r="B7"/>
      <c s="5" r="D7"/>
      <c s="5" r="E7"/>
      <c s="5" r="N7"/>
      <c s="5" r="O7"/>
      <c s="4" r="W7"/>
      <c s="4" r="AA7"/>
      <c s="4" r="AC7"/>
      <c s="4" r="AE7"/>
    </row>
    <row r="8">
      <c s="5" r="B8"/>
      <c s="5" r="D8"/>
      <c s="5" r="E8"/>
      <c s="5" r="N8"/>
      <c s="5" r="O8"/>
      <c s="4" r="W8"/>
      <c s="4" r="AA8"/>
      <c s="4" r="AC8"/>
      <c s="4" r="AE8"/>
    </row>
    <row r="9">
      <c s="5" r="B9"/>
      <c s="5" r="D9"/>
      <c s="5" r="E9"/>
      <c s="5" r="N9"/>
      <c s="5" r="O9"/>
      <c s="4" r="W9"/>
      <c s="4" r="AA9"/>
      <c s="4" r="AC9"/>
      <c s="4" r="AE9"/>
    </row>
    <row r="10">
      <c s="5" r="B10"/>
      <c s="5" r="D10"/>
      <c s="5" r="E10"/>
      <c s="5" r="N10"/>
      <c s="5" r="O10"/>
      <c s="4" r="W10"/>
      <c s="4" r="AA10"/>
      <c s="4" r="AC10"/>
      <c s="4" r="AE10"/>
    </row>
    <row r="11">
      <c s="5" r="B11"/>
      <c s="5" r="D11"/>
      <c s="5" r="E11"/>
      <c s="5" r="N11"/>
      <c s="5" r="O11"/>
      <c s="4" r="W11"/>
      <c s="4" r="AA11"/>
      <c s="4" r="AC11"/>
      <c s="4" r="AE11"/>
    </row>
    <row r="12">
      <c s="5" r="B12"/>
      <c s="5" r="D12"/>
      <c s="5" r="E12"/>
      <c s="5" r="N12"/>
      <c s="5" r="O12"/>
      <c s="4" r="W12"/>
      <c s="4" r="AA12"/>
      <c s="4" r="AC12"/>
      <c s="4" r="AE12"/>
    </row>
    <row r="13">
      <c s="5" r="B13"/>
      <c s="5" r="D13"/>
      <c s="5" r="E13"/>
      <c s="5" r="N13"/>
      <c s="5" r="O13"/>
      <c s="4" r="W13"/>
      <c s="4" r="AA13"/>
      <c s="4" r="AC13"/>
      <c s="4" r="AE13"/>
    </row>
    <row r="14">
      <c s="5" r="B14"/>
      <c s="5" r="D14"/>
      <c s="5" r="E14"/>
      <c s="5" r="N14"/>
      <c s="5" r="O14"/>
      <c s="4" r="W14"/>
      <c s="4" r="AA14"/>
      <c s="4" r="AC14"/>
      <c s="4" r="AE14"/>
    </row>
    <row r="15">
      <c s="5" r="B15"/>
      <c s="5" r="D15"/>
      <c s="5" r="E15"/>
      <c s="5" r="N15"/>
      <c s="5" r="O15"/>
      <c s="4" r="W15"/>
      <c s="4" r="AA15"/>
      <c s="4" r="AC15"/>
      <c s="4" r="AE15"/>
    </row>
    <row r="16">
      <c s="5" r="B16"/>
      <c s="5" r="D16"/>
      <c s="5" r="E16"/>
      <c s="5" r="N16"/>
      <c s="5" r="O16"/>
      <c s="4" r="W16"/>
      <c s="4" r="AA16"/>
      <c s="4" r="AC16"/>
      <c s="4" r="AE16"/>
    </row>
    <row r="17">
      <c s="5" r="B17"/>
      <c s="5" r="D17"/>
      <c s="5" r="E17"/>
      <c s="5" r="N17"/>
      <c s="5" r="O17"/>
      <c s="4" r="W17"/>
      <c s="4" r="AA17"/>
      <c s="4" r="AC17"/>
      <c s="4" r="AE17"/>
    </row>
    <row r="18">
      <c s="5" r="B18"/>
      <c s="5" r="D18"/>
      <c s="5" r="E18"/>
      <c s="5" r="N18"/>
      <c s="5" r="O18"/>
      <c s="4" r="W18"/>
      <c s="4" r="AA18"/>
      <c s="4" r="AC18"/>
      <c s="4" r="AE18"/>
    </row>
    <row r="19">
      <c s="5" r="B19"/>
      <c s="5" r="D19"/>
      <c s="5" r="E19"/>
      <c s="5" r="N19"/>
      <c s="5" r="O19"/>
      <c s="4" r="W19"/>
      <c s="4" r="AA19"/>
      <c s="4" r="AC19"/>
      <c s="4" r="AE19"/>
    </row>
    <row r="20">
      <c s="5" r="B20"/>
      <c s="5" r="D20"/>
      <c s="5" r="E20"/>
      <c s="5" r="N20"/>
      <c s="5" r="O20"/>
      <c s="4" r="W20"/>
      <c s="4" r="AA20"/>
      <c s="4" r="AC20"/>
      <c s="4" r="AE20"/>
    </row>
    <row r="21">
      <c s="5" r="B21"/>
      <c s="5" r="D21"/>
      <c s="5" r="E21"/>
      <c s="5" r="N21"/>
      <c s="5" r="O21"/>
      <c s="4" r="W21"/>
      <c s="4" r="AA21"/>
      <c s="4" r="AC21"/>
      <c s="4" r="AE21"/>
    </row>
    <row r="22">
      <c s="5" r="B22"/>
      <c s="5" r="D22"/>
      <c s="5" r="E22"/>
      <c s="5" r="N22"/>
      <c s="5" r="O22"/>
      <c s="4" r="W22"/>
      <c s="4" r="AA22"/>
      <c s="4" r="AC22"/>
      <c s="4" r="AE22"/>
    </row>
    <row r="23">
      <c s="5" r="B23"/>
      <c s="5" r="D23"/>
      <c s="5" r="E23"/>
      <c s="5" r="N23"/>
      <c s="5" r="O23"/>
      <c s="4" r="W23"/>
      <c s="4" r="AA23"/>
      <c s="4" r="AC23"/>
      <c s="4" r="AE23"/>
    </row>
    <row r="24">
      <c s="5" r="B24"/>
      <c s="5" r="D24"/>
      <c s="5" r="E24"/>
      <c s="5" r="N24"/>
      <c s="5" r="O24"/>
      <c s="4" r="W24"/>
      <c s="4" r="AA24"/>
      <c s="4" r="AC24"/>
      <c s="4" r="AE24"/>
    </row>
    <row r="25">
      <c s="5" r="B25"/>
      <c s="5" r="D25"/>
      <c s="5" r="E25"/>
      <c s="5" r="N25"/>
      <c s="5" r="O25"/>
      <c s="4" r="W25"/>
      <c s="4" r="AA25"/>
      <c s="4" r="AC25"/>
      <c s="4" r="AE25"/>
    </row>
    <row r="26">
      <c s="5" r="B26"/>
      <c s="5" r="D26"/>
      <c s="5" r="E26"/>
      <c s="5" r="N26"/>
      <c s="5" r="O26"/>
      <c s="4" r="W26"/>
      <c s="4" r="AA26"/>
      <c s="4" r="AC26"/>
      <c s="4" r="AE26"/>
    </row>
    <row r="27">
      <c s="5" r="B27"/>
      <c s="5" r="D27"/>
      <c s="5" r="E27"/>
      <c s="5" r="N27"/>
      <c s="5" r="O27"/>
      <c s="4" r="W27"/>
      <c s="4" r="AA27"/>
      <c s="4" r="AC27"/>
      <c s="4" r="AE27"/>
    </row>
    <row r="28">
      <c s="5" r="B28"/>
      <c s="5" r="D28"/>
      <c s="5" r="E28"/>
      <c s="5" r="N28"/>
      <c s="5" r="O28"/>
      <c s="4" r="W28"/>
      <c s="4" r="AA28"/>
      <c s="4" r="AC28"/>
      <c s="4" r="AE28"/>
    </row>
    <row r="29">
      <c s="5" r="B29"/>
      <c s="5" r="D29"/>
      <c s="5" r="E29"/>
      <c s="5" r="N29"/>
      <c s="5" r="O29"/>
      <c s="4" r="W29"/>
      <c s="4" r="AA29"/>
      <c s="4" r="AC29"/>
      <c s="4" r="AE29"/>
    </row>
    <row r="30">
      <c s="5" r="B30"/>
      <c s="5" r="D30"/>
      <c s="5" r="E30"/>
      <c s="5" r="N30"/>
      <c s="5" r="O30"/>
      <c s="4" r="W30"/>
      <c s="4" r="AA30"/>
      <c s="4" r="AC30"/>
      <c s="4" r="AE30"/>
    </row>
    <row r="31">
      <c s="5" r="B31"/>
      <c s="5" r="D31"/>
      <c s="5" r="E31"/>
      <c s="5" r="N31"/>
      <c s="5" r="O31"/>
      <c s="4" r="W31"/>
      <c s="4" r="AA31"/>
      <c s="4" r="AC31"/>
      <c s="4" r="AE31"/>
    </row>
    <row r="32">
      <c s="5" r="B32"/>
      <c s="5" r="D32"/>
      <c s="5" r="E32"/>
      <c s="5" r="N32"/>
      <c s="5" r="O32"/>
      <c s="4" r="W32"/>
      <c s="4" r="AA32"/>
      <c s="4" r="AC32"/>
      <c s="4" r="AE32"/>
    </row>
    <row r="33">
      <c s="5" r="B33"/>
      <c s="5" r="D33"/>
      <c s="5" r="E33"/>
      <c s="5" r="N33"/>
      <c s="5" r="O33"/>
      <c s="4" r="W33"/>
      <c s="4" r="AA33"/>
      <c s="4" r="AC33"/>
      <c s="4" r="AE33"/>
    </row>
    <row r="34">
      <c s="5" r="B34"/>
      <c s="5" r="D34"/>
      <c s="5" r="E34"/>
      <c s="5" r="N34"/>
      <c s="5" r="O34"/>
      <c s="4" r="W34"/>
      <c s="4" r="AA34"/>
      <c s="4" r="AC34"/>
      <c s="4" r="AE34"/>
    </row>
    <row r="35">
      <c s="5" r="B35"/>
      <c s="5" r="D35"/>
      <c s="5" r="E35"/>
      <c s="5" r="N35"/>
      <c s="5" r="O35"/>
      <c s="4" r="W35"/>
      <c s="4" r="AA35"/>
      <c s="4" r="AC35"/>
      <c s="4" r="AE35"/>
    </row>
    <row r="36">
      <c s="5" r="B36"/>
      <c s="5" r="D36"/>
      <c s="5" r="E36"/>
      <c s="5" r="N36"/>
      <c s="5" r="O36"/>
      <c s="4" r="W36"/>
      <c s="4" r="AA36"/>
      <c s="4" r="AC36"/>
      <c s="4" r="AE36"/>
    </row>
    <row r="37">
      <c s="5" r="B37"/>
      <c s="5" r="D37"/>
      <c s="5" r="E37"/>
      <c s="5" r="N37"/>
      <c s="5" r="O37"/>
      <c s="4" r="W37"/>
      <c s="4" r="AA37"/>
      <c s="4" r="AC37"/>
      <c s="4" r="AE37"/>
    </row>
    <row r="38">
      <c s="5" r="B38"/>
      <c s="5" r="D38"/>
      <c s="5" r="E38"/>
      <c s="5" r="N38"/>
      <c s="5" r="O38"/>
      <c s="4" r="W38"/>
      <c s="4" r="AA38"/>
      <c s="4" r="AC38"/>
      <c s="4" r="AE38"/>
    </row>
    <row r="39">
      <c s="5" r="B39"/>
      <c s="5" r="D39"/>
      <c s="5" r="E39"/>
      <c s="5" r="N39"/>
      <c s="5" r="O39"/>
      <c s="4" r="W39"/>
      <c s="4" r="AA39"/>
      <c s="4" r="AC39"/>
      <c s="4" r="AE39"/>
    </row>
    <row r="40">
      <c s="5" r="B40"/>
      <c s="5" r="D40"/>
      <c s="5" r="E40"/>
      <c s="5" r="N40"/>
      <c s="5" r="O40"/>
      <c s="4" r="W40"/>
      <c s="4" r="AA40"/>
      <c s="4" r="AC40"/>
      <c s="4" r="AE40"/>
    </row>
    <row r="41">
      <c s="5" r="B41"/>
      <c s="5" r="D41"/>
      <c s="5" r="E41"/>
      <c s="5" r="N41"/>
      <c s="5" r="O41"/>
      <c s="4" r="W41"/>
      <c s="4" r="AA41"/>
      <c s="4" r="AC41"/>
      <c s="4" r="AE41"/>
    </row>
    <row r="42">
      <c s="5" r="B42"/>
      <c s="5" r="D42"/>
      <c s="5" r="E42"/>
      <c s="5" r="N42"/>
      <c s="5" r="O42"/>
      <c s="4" r="W42"/>
      <c s="4" r="AA42"/>
      <c s="4" r="AC42"/>
      <c s="4" r="AE42"/>
    </row>
    <row r="43">
      <c s="5" r="B43"/>
      <c s="5" r="D43"/>
      <c s="5" r="E43"/>
      <c s="5" r="N43"/>
      <c s="5" r="O43"/>
      <c s="4" r="W43"/>
      <c s="4" r="AA43"/>
      <c s="4" r="AC43"/>
      <c s="4" r="AE43"/>
    </row>
    <row r="44">
      <c s="5" r="B44"/>
      <c s="5" r="D44"/>
      <c s="5" r="E44"/>
      <c s="5" r="N44"/>
      <c s="5" r="O44"/>
      <c s="4" r="W44"/>
      <c s="4" r="AA44"/>
      <c s="4" r="AC44"/>
      <c s="4" r="AE44"/>
    </row>
    <row r="45">
      <c s="5" r="B45"/>
      <c s="5" r="D45"/>
      <c s="5" r="E45"/>
      <c s="5" r="N45"/>
      <c s="5" r="O45"/>
      <c s="4" r="W45"/>
      <c s="4" r="AA45"/>
      <c s="4" r="AC45"/>
      <c s="4" r="AE45"/>
    </row>
    <row r="46">
      <c s="5" r="B46"/>
      <c s="5" r="D46"/>
      <c s="5" r="E46"/>
      <c s="5" r="N46"/>
      <c s="5" r="O46"/>
      <c s="4" r="W46"/>
      <c s="4" r="AA46"/>
      <c s="4" r="AC46"/>
      <c s="4" r="AE46"/>
    </row>
    <row r="47">
      <c s="5" r="B47"/>
      <c s="5" r="D47"/>
      <c s="5" r="E47"/>
      <c s="5" r="N47"/>
      <c s="5" r="O47"/>
      <c s="4" r="W47"/>
      <c s="4" r="AA47"/>
      <c s="4" r="AC47"/>
      <c s="4" r="AE47"/>
    </row>
    <row r="48">
      <c s="5" r="B48"/>
      <c s="5" r="D48"/>
      <c s="5" r="E48"/>
      <c s="5" r="N48"/>
      <c s="5" r="O48"/>
      <c s="4" r="W48"/>
      <c s="4" r="AA48"/>
      <c s="4" r="AC48"/>
      <c s="4" r="AE48"/>
    </row>
    <row r="49">
      <c s="5" r="B49"/>
      <c s="5" r="D49"/>
      <c s="5" r="E49"/>
      <c s="5" r="N49"/>
      <c s="5" r="O49"/>
      <c s="4" r="W49"/>
      <c s="4" r="AA49"/>
      <c s="4" r="AC49"/>
      <c s="4" r="AE49"/>
    </row>
    <row r="50">
      <c s="5" r="B50"/>
      <c s="5" r="D50"/>
      <c s="5" r="E50"/>
      <c s="5" r="N50"/>
      <c s="5" r="O50"/>
      <c s="4" r="W50"/>
      <c s="4" r="AA50"/>
      <c s="4" r="AC50"/>
      <c s="4" r="AE50"/>
    </row>
    <row r="51">
      <c s="5" r="B51"/>
      <c s="5" r="D51"/>
      <c s="5" r="E51"/>
      <c s="5" r="N51"/>
      <c s="5" r="O51"/>
      <c s="4" r="W51"/>
      <c s="4" r="AA51"/>
      <c s="4" r="AC51"/>
      <c s="4" r="AE51"/>
    </row>
    <row r="52">
      <c s="5" r="B52"/>
      <c s="5" r="D52"/>
      <c s="5" r="E52"/>
      <c s="5" r="N52"/>
      <c s="5" r="O52"/>
      <c s="4" r="W52"/>
      <c s="4" r="AA52"/>
      <c s="4" r="AC52"/>
      <c s="4" r="AE52"/>
    </row>
    <row r="53">
      <c s="5" r="B53"/>
      <c s="5" r="D53"/>
      <c s="5" r="E53"/>
      <c s="5" r="N53"/>
      <c s="5" r="O53"/>
      <c s="4" r="W53"/>
      <c s="4" r="AA53"/>
      <c s="4" r="AC53"/>
      <c s="4" r="AE53"/>
    </row>
    <row r="54">
      <c s="5" r="B54"/>
      <c s="5" r="D54"/>
      <c s="5" r="E54"/>
      <c s="5" r="N54"/>
      <c s="5" r="O54"/>
      <c s="4" r="W54"/>
      <c s="4" r="AA54"/>
      <c s="4" r="AC54"/>
      <c s="4" r="AE54"/>
    </row>
    <row r="55">
      <c s="5" r="B55"/>
      <c s="5" r="D55"/>
      <c s="5" r="E55"/>
      <c s="5" r="N55"/>
      <c s="5" r="O55"/>
      <c s="4" r="W55"/>
      <c s="4" r="AA55"/>
      <c s="4" r="AC55"/>
      <c s="4" r="AE55"/>
    </row>
    <row r="56">
      <c s="5" r="B56"/>
      <c s="5" r="D56"/>
      <c s="5" r="E56"/>
      <c s="5" r="N56"/>
      <c s="5" r="O56"/>
      <c s="4" r="W56"/>
      <c s="4" r="AA56"/>
      <c s="4" r="AC56"/>
      <c s="4" r="AE56"/>
    </row>
    <row r="57">
      <c s="5" r="B57"/>
      <c s="5" r="D57"/>
      <c s="5" r="E57"/>
      <c s="5" r="N57"/>
      <c s="5" r="O57"/>
      <c s="4" r="W57"/>
      <c s="4" r="AA57"/>
      <c s="4" r="AC57"/>
      <c s="4" r="AE57"/>
    </row>
    <row r="58">
      <c s="5" r="B58"/>
      <c s="5" r="D58"/>
      <c s="5" r="E58"/>
      <c s="5" r="N58"/>
      <c s="5" r="O58"/>
      <c s="4" r="W58"/>
      <c s="4" r="AA58"/>
      <c s="4" r="AC58"/>
      <c s="4" r="AE58"/>
    </row>
    <row r="59">
      <c s="5" r="B59"/>
      <c s="5" r="D59"/>
      <c s="5" r="E59"/>
      <c s="5" r="N59"/>
      <c s="5" r="O59"/>
      <c s="4" r="W59"/>
      <c s="4" r="AA59"/>
      <c s="4" r="AC59"/>
      <c s="4" r="AE59"/>
    </row>
    <row r="60">
      <c s="5" r="B60"/>
      <c s="5" r="D60"/>
      <c s="5" r="E60"/>
      <c s="5" r="N60"/>
      <c s="5" r="O60"/>
      <c s="4" r="W60"/>
      <c s="4" r="AA60"/>
      <c s="4" r="AC60"/>
      <c s="4" r="AE60"/>
    </row>
    <row r="61">
      <c s="5" r="B61"/>
      <c s="5" r="D61"/>
      <c s="5" r="E61"/>
      <c s="5" r="N61"/>
      <c s="5" r="O61"/>
      <c s="4" r="W61"/>
      <c s="4" r="AA61"/>
      <c s="4" r="AC61"/>
      <c s="4" r="AE61"/>
    </row>
    <row r="62">
      <c s="5" r="B62"/>
      <c s="5" r="D62"/>
      <c s="5" r="E62"/>
      <c s="5" r="N62"/>
      <c s="5" r="O62"/>
      <c s="4" r="W62"/>
      <c s="4" r="AA62"/>
      <c s="4" r="AC62"/>
      <c s="4" r="AE62"/>
    </row>
    <row r="63">
      <c s="5" r="B63"/>
      <c s="5" r="D63"/>
      <c s="5" r="E63"/>
      <c s="5" r="N63"/>
      <c s="5" r="O63"/>
      <c s="4" r="W63"/>
      <c s="4" r="AA63"/>
      <c s="4" r="AC63"/>
      <c s="4" r="AE63"/>
    </row>
    <row r="64">
      <c s="5" r="B64"/>
      <c s="5" r="D64"/>
      <c s="5" r="E64"/>
      <c s="5" r="N64"/>
      <c s="5" r="O64"/>
      <c s="4" r="W64"/>
      <c s="4" r="AA64"/>
      <c s="4" r="AC64"/>
      <c s="4" r="AE64"/>
    </row>
    <row r="65">
      <c s="5" r="B65"/>
      <c s="5" r="D65"/>
      <c s="5" r="E65"/>
      <c s="5" r="N65"/>
      <c s="5" r="O65"/>
      <c s="4" r="W65"/>
      <c s="4" r="AA65"/>
      <c s="4" r="AC65"/>
      <c s="4" r="AE65"/>
    </row>
    <row r="66">
      <c s="5" r="B66"/>
      <c s="5" r="D66"/>
      <c s="5" r="E66"/>
      <c s="5" r="N66"/>
      <c s="5" r="O66"/>
      <c s="4" r="W66"/>
      <c s="4" r="AA66"/>
      <c s="4" r="AC66"/>
      <c s="4" r="AE66"/>
    </row>
    <row r="67">
      <c s="5" r="B67"/>
      <c s="5" r="D67"/>
      <c s="5" r="E67"/>
      <c s="5" r="N67"/>
      <c s="5" r="O67"/>
      <c s="4" r="W67"/>
      <c s="4" r="AA67"/>
      <c s="4" r="AC67"/>
      <c s="4" r="AE67"/>
    </row>
    <row r="68">
      <c s="5" r="B68"/>
      <c s="5" r="D68"/>
      <c s="5" r="E68"/>
      <c s="5" r="N68"/>
      <c s="5" r="O68"/>
      <c s="4" r="W68"/>
      <c s="4" r="AA68"/>
      <c s="4" r="AC68"/>
      <c s="4" r="AE68"/>
    </row>
    <row r="69">
      <c s="5" r="B69"/>
      <c s="5" r="D69"/>
      <c s="5" r="E69"/>
      <c s="5" r="N69"/>
      <c s="5" r="O69"/>
      <c s="4" r="W69"/>
      <c s="4" r="AA69"/>
      <c s="4" r="AC69"/>
      <c s="4" r="AE69"/>
    </row>
    <row r="70">
      <c s="5" r="B70"/>
      <c s="5" r="D70"/>
      <c s="5" r="E70"/>
      <c s="5" r="N70"/>
      <c s="5" r="O70"/>
      <c s="4" r="W70"/>
      <c s="4" r="AA70"/>
      <c s="4" r="AC70"/>
      <c s="4" r="AE70"/>
    </row>
    <row r="71">
      <c s="5" r="B71"/>
      <c s="5" r="D71"/>
      <c s="5" r="E71"/>
      <c s="5" r="N71"/>
      <c s="5" r="O71"/>
      <c s="4" r="W71"/>
      <c s="4" r="AA71"/>
      <c s="4" r="AC71"/>
      <c s="4" r="AE71"/>
    </row>
    <row r="72">
      <c s="5" r="B72"/>
      <c s="5" r="D72"/>
      <c s="5" r="E72"/>
      <c s="5" r="N72"/>
      <c s="5" r="O72"/>
      <c s="4" r="W72"/>
      <c s="4" r="AA72"/>
      <c s="4" r="AC72"/>
      <c s="4" r="AE72"/>
    </row>
    <row r="73">
      <c s="5" r="B73"/>
      <c s="5" r="D73"/>
      <c s="5" r="E73"/>
      <c s="5" r="N73"/>
      <c s="5" r="O73"/>
      <c s="4" r="W73"/>
      <c s="4" r="AA73"/>
      <c s="4" r="AC73"/>
      <c s="4" r="AE73"/>
    </row>
    <row r="74">
      <c s="5" r="B74"/>
      <c s="5" r="D74"/>
      <c s="5" r="E74"/>
      <c s="5" r="N74"/>
      <c s="5" r="O74"/>
      <c s="4" r="W74"/>
      <c s="4" r="AA74"/>
      <c s="4" r="AC74"/>
      <c s="4" r="AE74"/>
    </row>
    <row r="75">
      <c s="5" r="B75"/>
      <c s="5" r="D75"/>
      <c s="5" r="E75"/>
      <c s="5" r="N75"/>
      <c s="5" r="O75"/>
      <c s="4" r="W75"/>
      <c s="4" r="AA75"/>
      <c s="4" r="AC75"/>
      <c s="4" r="AE75"/>
    </row>
    <row r="76">
      <c s="5" r="B76"/>
      <c s="5" r="D76"/>
      <c s="5" r="E76"/>
      <c s="5" r="N76"/>
      <c s="5" r="O76"/>
      <c s="4" r="W76"/>
      <c s="4" r="AA76"/>
      <c s="4" r="AC76"/>
      <c s="4" r="AE76"/>
    </row>
    <row r="77">
      <c s="5" r="B77"/>
      <c s="5" r="D77"/>
      <c s="5" r="E77"/>
      <c s="5" r="N77"/>
      <c s="5" r="O77"/>
      <c s="4" r="W77"/>
      <c s="4" r="AA77"/>
      <c s="4" r="AC77"/>
      <c s="4" r="AE77"/>
    </row>
    <row r="78">
      <c s="5" r="B78"/>
      <c s="5" r="D78"/>
      <c s="5" r="E78"/>
      <c s="5" r="N78"/>
      <c s="5" r="O78"/>
      <c s="4" r="W78"/>
      <c s="4" r="AA78"/>
      <c s="4" r="AC78"/>
      <c s="4" r="AE78"/>
    </row>
    <row r="79">
      <c s="5" r="B79"/>
      <c s="5" r="D79"/>
      <c s="5" r="E79"/>
      <c s="5" r="N79"/>
      <c s="5" r="O79"/>
      <c s="4" r="W79"/>
      <c s="4" r="AA79"/>
      <c s="4" r="AC79"/>
      <c s="4" r="AE79"/>
    </row>
    <row r="80">
      <c s="5" r="B80"/>
      <c s="5" r="D80"/>
      <c s="5" r="E80"/>
      <c s="5" r="N80"/>
      <c s="5" r="O80"/>
      <c s="4" r="W80"/>
      <c s="4" r="AA80"/>
      <c s="4" r="AC80"/>
      <c s="4" r="AE80"/>
    </row>
    <row r="81">
      <c s="5" r="B81"/>
      <c s="5" r="D81"/>
      <c s="5" r="E81"/>
      <c s="5" r="N81"/>
      <c s="5" r="O81"/>
      <c s="4" r="W81"/>
      <c s="4" r="AA81"/>
      <c s="4" r="AC81"/>
      <c s="4" r="AE81"/>
    </row>
    <row r="82">
      <c s="5" r="B82"/>
      <c s="5" r="D82"/>
      <c s="5" r="E82"/>
      <c s="5" r="N82"/>
      <c s="5" r="O82"/>
      <c s="4" r="W82"/>
      <c s="4" r="AA82"/>
      <c s="4" r="AC82"/>
      <c s="4" r="AE82"/>
    </row>
    <row r="83">
      <c s="5" r="B83"/>
      <c s="5" r="D83"/>
      <c s="5" r="E83"/>
      <c s="5" r="N83"/>
      <c s="5" r="O83"/>
      <c s="4" r="W83"/>
      <c s="4" r="AA83"/>
      <c s="4" r="AC83"/>
      <c s="4" r="AE83"/>
    </row>
    <row r="84">
      <c s="5" r="B84"/>
      <c s="5" r="D84"/>
      <c s="5" r="E84"/>
      <c s="5" r="N84"/>
      <c s="5" r="O84"/>
      <c s="4" r="W84"/>
      <c s="4" r="AA84"/>
      <c s="4" r="AC84"/>
      <c s="4" r="AE84"/>
    </row>
    <row r="85">
      <c s="5" r="B85"/>
      <c s="5" r="D85"/>
      <c s="5" r="E85"/>
      <c s="5" r="N85"/>
      <c s="5" r="O85"/>
      <c s="4" r="W85"/>
      <c s="4" r="AA85"/>
      <c s="4" r="AC85"/>
      <c s="4" r="AE85"/>
    </row>
    <row r="86">
      <c s="5" r="B86"/>
      <c s="5" r="D86"/>
      <c s="5" r="E86"/>
      <c s="5" r="N86"/>
      <c s="5" r="O86"/>
      <c s="4" r="W86"/>
      <c s="4" r="AA86"/>
      <c s="4" r="AC86"/>
      <c s="4" r="AE86"/>
    </row>
    <row r="87">
      <c s="5" r="B87"/>
      <c s="5" r="D87"/>
      <c s="5" r="E87"/>
      <c s="5" r="N87"/>
      <c s="5" r="O87"/>
      <c s="4" r="W87"/>
      <c s="4" r="AA87"/>
      <c s="4" r="AC87"/>
      <c s="4" r="AE87"/>
    </row>
    <row r="88">
      <c s="5" r="B88"/>
      <c s="5" r="D88"/>
      <c s="5" r="E88"/>
      <c s="5" r="N88"/>
      <c s="5" r="O88"/>
      <c s="4" r="W88"/>
      <c s="4" r="AA88"/>
      <c s="4" r="AC88"/>
      <c s="4" r="AE88"/>
    </row>
    <row r="89">
      <c s="5" r="B89"/>
      <c s="5" r="D89"/>
      <c s="5" r="E89"/>
      <c s="5" r="N89"/>
      <c s="5" r="O89"/>
      <c s="4" r="W89"/>
      <c s="4" r="AA89"/>
      <c s="4" r="AC89"/>
      <c s="4" r="AE89"/>
    </row>
    <row r="90">
      <c s="5" r="B90"/>
      <c s="5" r="D90"/>
      <c s="5" r="E90"/>
      <c s="5" r="N90"/>
      <c s="5" r="O90"/>
      <c s="4" r="W90"/>
      <c s="4" r="AA90"/>
      <c s="4" r="AC90"/>
      <c s="4" r="AE90"/>
    </row>
    <row r="91">
      <c s="5" r="B91"/>
      <c s="5" r="D91"/>
      <c s="5" r="E91"/>
      <c s="5" r="N91"/>
      <c s="5" r="O91"/>
      <c s="4" r="W91"/>
      <c s="4" r="AA91"/>
      <c s="4" r="AC91"/>
      <c s="4" r="AE91"/>
    </row>
    <row r="92">
      <c s="5" r="B92"/>
      <c s="5" r="D92"/>
      <c s="5" r="E92"/>
      <c s="5" r="N92"/>
      <c s="5" r="O92"/>
      <c s="4" r="W92"/>
      <c s="4" r="AA92"/>
      <c s="4" r="AC92"/>
      <c s="4" r="AE92"/>
    </row>
    <row r="93">
      <c s="5" r="B93"/>
      <c s="5" r="D93"/>
      <c s="5" r="E93"/>
      <c s="5" r="N93"/>
      <c s="5" r="O93"/>
      <c s="4" r="W93"/>
      <c s="4" r="AA93"/>
      <c s="4" r="AC93"/>
      <c s="4" r="AE93"/>
    </row>
    <row r="94">
      <c s="5" r="B94"/>
      <c s="5" r="D94"/>
      <c s="5" r="E94"/>
      <c s="5" r="N94"/>
      <c s="5" r="O94"/>
      <c s="4" r="W94"/>
      <c s="4" r="AA94"/>
      <c s="4" r="AC94"/>
      <c s="4" r="AE94"/>
    </row>
    <row r="95">
      <c s="5" r="B95"/>
      <c s="5" r="D95"/>
      <c s="5" r="E95"/>
      <c s="5" r="N95"/>
      <c s="5" r="O95"/>
      <c s="4" r="W95"/>
      <c s="4" r="AA95"/>
      <c s="4" r="AC95"/>
      <c s="4" r="AE95"/>
    </row>
    <row r="96">
      <c s="5" r="B96"/>
      <c s="5" r="D96"/>
      <c s="5" r="E96"/>
      <c s="5" r="N96"/>
      <c s="5" r="O96"/>
      <c s="4" r="W96"/>
      <c s="4" r="AA96"/>
      <c s="4" r="AC96"/>
      <c s="4" r="AE96"/>
    </row>
    <row r="97">
      <c s="5" r="B97"/>
      <c s="5" r="D97"/>
      <c s="5" r="E97"/>
      <c s="5" r="N97"/>
      <c s="5" r="O97"/>
      <c s="4" r="W97"/>
      <c s="4" r="AA97"/>
      <c s="4" r="AC97"/>
      <c s="4" r="AE97"/>
    </row>
    <row r="98">
      <c s="5" r="B98"/>
      <c s="5" r="D98"/>
      <c s="5" r="E98"/>
      <c s="5" r="N98"/>
      <c s="5" r="O98"/>
      <c s="4" r="W98"/>
      <c s="4" r="AA98"/>
      <c s="4" r="AC98"/>
      <c s="4" r="AE98"/>
    </row>
    <row r="99">
      <c s="5" r="B99"/>
      <c s="5" r="D99"/>
      <c s="5" r="E99"/>
      <c s="5" r="N99"/>
      <c s="5" r="O99"/>
      <c s="4" r="W99"/>
      <c s="4" r="AA99"/>
      <c s="4" r="AC99"/>
      <c s="4" r="AE99"/>
    </row>
    <row r="100">
      <c s="5" r="B100"/>
      <c s="5" r="D100"/>
      <c s="5" r="E100"/>
      <c s="5" r="N100"/>
      <c s="5" r="O100"/>
      <c s="4" r="W100"/>
      <c s="4" r="AA100"/>
      <c s="4" r="AC100"/>
      <c s="4" r="AE100"/>
    </row>
    <row r="101">
      <c s="5" r="B101"/>
      <c s="5" r="D101"/>
      <c s="5" r="E101"/>
      <c s="5" r="N101"/>
      <c s="5" r="O101"/>
      <c s="4" r="W101"/>
      <c s="4" r="AA101"/>
      <c s="4" r="AC101"/>
      <c s="4" r="AE101"/>
    </row>
    <row r="102">
      <c s="5" r="B102"/>
      <c s="5" r="D102"/>
      <c s="5" r="E102"/>
      <c s="5" r="N102"/>
      <c s="5" r="O102"/>
      <c s="4" r="W102"/>
      <c s="4" r="AA102"/>
      <c s="4" r="AC102"/>
      <c s="4" r="AE102"/>
    </row>
    <row r="103">
      <c s="5" r="B103"/>
      <c s="5" r="D103"/>
      <c s="5" r="E103"/>
      <c s="5" r="N103"/>
      <c s="5" r="O103"/>
      <c s="4" r="W103"/>
      <c s="4" r="AA103"/>
      <c s="4" r="AC103"/>
      <c s="4" r="AE103"/>
    </row>
    <row r="104">
      <c s="5" r="B104"/>
      <c s="5" r="D104"/>
      <c s="5" r="E104"/>
      <c s="5" r="N104"/>
      <c s="5" r="O104"/>
      <c s="4" r="W104"/>
      <c s="4" r="AA104"/>
      <c s="4" r="AC104"/>
      <c s="4" r="AE104"/>
    </row>
    <row r="105">
      <c s="5" r="B105"/>
      <c s="5" r="D105"/>
      <c s="5" r="E105"/>
      <c s="5" r="N105"/>
      <c s="5" r="O105"/>
      <c s="4" r="W105"/>
      <c s="4" r="AA105"/>
      <c s="4" r="AC105"/>
      <c s="4" r="AE105"/>
    </row>
    <row r="106">
      <c s="5" r="B106"/>
      <c s="5" r="D106"/>
      <c s="5" r="E106"/>
      <c s="5" r="N106"/>
      <c s="5" r="O106"/>
      <c s="4" r="W106"/>
      <c s="4" r="AA106"/>
      <c s="4" r="AC106"/>
      <c s="4" r="AE106"/>
    </row>
    <row r="107">
      <c s="5" r="B107"/>
      <c s="5" r="D107"/>
      <c s="5" r="E107"/>
      <c s="5" r="N107"/>
      <c s="5" r="O107"/>
      <c s="4" r="W107"/>
      <c s="4" r="AA107"/>
      <c s="4" r="AC107"/>
      <c s="4" r="AE107"/>
    </row>
    <row r="108">
      <c s="5" r="B108"/>
      <c s="5" r="D108"/>
      <c s="5" r="E108"/>
      <c s="5" r="N108"/>
      <c s="5" r="O108"/>
      <c s="4" r="W108"/>
      <c s="4" r="AA108"/>
      <c s="4" r="AC108"/>
      <c s="4" r="AE108"/>
    </row>
    <row r="109">
      <c s="5" r="B109"/>
      <c s="5" r="D109"/>
      <c s="5" r="E109"/>
      <c s="5" r="N109"/>
      <c s="5" r="O109"/>
      <c s="4" r="W109"/>
      <c s="4" r="AA109"/>
      <c s="4" r="AC109"/>
      <c s="4" r="AE109"/>
    </row>
    <row r="110">
      <c s="5" r="B110"/>
      <c s="5" r="D110"/>
      <c s="5" r="E110"/>
      <c s="5" r="N110"/>
      <c s="5" r="O110"/>
      <c s="4" r="W110"/>
      <c s="4" r="AA110"/>
      <c s="4" r="AC110"/>
      <c s="4" r="AE110"/>
    </row>
    <row r="111">
      <c s="5" r="B111"/>
      <c s="5" r="D111"/>
      <c s="5" r="E111"/>
      <c s="5" r="N111"/>
      <c s="5" r="O111"/>
      <c s="4" r="W111"/>
      <c s="4" r="AA111"/>
      <c s="4" r="AC111"/>
      <c s="4" r="AE111"/>
    </row>
    <row r="112">
      <c s="5" r="B112"/>
      <c s="5" r="D112"/>
      <c s="5" r="E112"/>
      <c s="5" r="N112"/>
      <c s="5" r="O112"/>
      <c s="4" r="W112"/>
      <c s="4" r="AA112"/>
      <c s="4" r="AC112"/>
      <c s="4" r="AE112"/>
    </row>
    <row r="113">
      <c s="5" r="B113"/>
      <c s="5" r="D113"/>
      <c s="5" r="E113"/>
      <c s="5" r="N113"/>
      <c s="5" r="O113"/>
      <c s="4" r="W113"/>
      <c s="4" r="AA113"/>
      <c s="4" r="AC113"/>
      <c s="4" r="AE113"/>
    </row>
    <row r="114">
      <c s="5" r="B114"/>
      <c s="5" r="D114"/>
      <c s="5" r="E114"/>
      <c s="5" r="N114"/>
      <c s="5" r="O114"/>
      <c s="4" r="W114"/>
      <c s="4" r="AA114"/>
      <c s="4" r="AC114"/>
      <c s="4" r="AE114"/>
    </row>
    <row r="115">
      <c s="5" r="B115"/>
      <c s="5" r="D115"/>
      <c s="5" r="E115"/>
      <c s="5" r="N115"/>
      <c s="5" r="O115"/>
      <c s="4" r="W115"/>
      <c s="4" r="AA115"/>
      <c s="4" r="AC115"/>
      <c s="4" r="AE115"/>
    </row>
    <row r="116">
      <c s="5" r="B116"/>
      <c s="5" r="D116"/>
      <c s="5" r="E116"/>
      <c s="5" r="N116"/>
      <c s="5" r="O116"/>
      <c s="4" r="W116"/>
      <c s="4" r="AA116"/>
      <c s="4" r="AC116"/>
      <c s="4" r="AE116"/>
    </row>
    <row r="117">
      <c s="5" r="B117"/>
      <c s="5" r="D117"/>
      <c s="5" r="E117"/>
      <c s="5" r="N117"/>
      <c s="5" r="O117"/>
      <c s="4" r="W117"/>
      <c s="4" r="AA117"/>
      <c s="4" r="AC117"/>
      <c s="4" r="AE117"/>
    </row>
    <row r="118">
      <c s="5" r="B118"/>
      <c s="5" r="D118"/>
      <c s="5" r="E118"/>
      <c s="5" r="N118"/>
      <c s="5" r="O118"/>
      <c s="4" r="W118"/>
      <c s="4" r="AA118"/>
      <c s="4" r="AC118"/>
      <c s="4" r="AE118"/>
    </row>
    <row r="119">
      <c s="5" r="B119"/>
      <c s="5" r="D119"/>
      <c s="5" r="E119"/>
      <c s="5" r="N119"/>
      <c s="5" r="O119"/>
      <c s="4" r="W119"/>
      <c s="4" r="AA119"/>
      <c s="4" r="AC119"/>
      <c s="4" r="AE119"/>
    </row>
    <row r="120">
      <c s="5" r="B120"/>
      <c s="5" r="D120"/>
      <c s="5" r="E120"/>
      <c s="5" r="N120"/>
      <c s="5" r="O120"/>
      <c s="4" r="W120"/>
      <c s="4" r="AA120"/>
      <c s="4" r="AC120"/>
      <c s="4" r="AE120"/>
    </row>
    <row r="121">
      <c s="5" r="B121"/>
      <c s="5" r="D121"/>
      <c s="5" r="E121"/>
      <c s="5" r="N121"/>
      <c s="5" r="O121"/>
      <c s="4" r="W121"/>
      <c s="4" r="AA121"/>
      <c s="4" r="AC121"/>
      <c s="4" r="AE121"/>
    </row>
    <row r="122">
      <c s="5" r="B122"/>
      <c s="5" r="D122"/>
      <c s="5" r="E122"/>
      <c s="5" r="N122"/>
      <c s="5" r="O122"/>
      <c s="4" r="W122"/>
      <c s="4" r="AA122"/>
      <c s="4" r="AC122"/>
      <c s="4" r="AE122"/>
    </row>
    <row r="123">
      <c s="5" r="B123"/>
      <c s="5" r="D123"/>
      <c s="5" r="E123"/>
      <c s="5" r="N123"/>
      <c s="5" r="O123"/>
      <c s="4" r="W123"/>
      <c s="4" r="AA123"/>
      <c s="4" r="AC123"/>
      <c s="4" r="AE123"/>
    </row>
    <row r="124">
      <c s="5" r="B124"/>
      <c s="5" r="D124"/>
      <c s="5" r="E124"/>
      <c s="5" r="N124"/>
      <c s="5" r="O124"/>
      <c s="4" r="W124"/>
      <c s="4" r="AA124"/>
      <c s="4" r="AC124"/>
      <c s="4" r="AE124"/>
    </row>
    <row r="125">
      <c s="5" r="B125"/>
      <c s="5" r="D125"/>
      <c s="5" r="E125"/>
      <c s="5" r="N125"/>
      <c s="5" r="O125"/>
      <c s="4" r="W125"/>
      <c s="4" r="AA125"/>
      <c s="4" r="AC125"/>
      <c s="4" r="AE125"/>
    </row>
    <row r="126">
      <c s="5" r="B126"/>
      <c s="5" r="D126"/>
      <c s="5" r="E126"/>
      <c s="5" r="N126"/>
      <c s="5" r="O126"/>
      <c s="4" r="W126"/>
      <c s="4" r="AA126"/>
      <c s="4" r="AC126"/>
      <c s="4" r="AE126"/>
    </row>
    <row r="127">
      <c s="5" r="B127"/>
      <c s="5" r="D127"/>
      <c s="5" r="E127"/>
      <c s="5" r="N127"/>
      <c s="5" r="O127"/>
      <c s="4" r="W127"/>
      <c s="4" r="AA127"/>
      <c s="4" r="AC127"/>
      <c s="4" r="AE127"/>
    </row>
    <row r="128">
      <c s="5" r="B128"/>
      <c s="5" r="D128"/>
      <c s="5" r="E128"/>
      <c s="5" r="N128"/>
      <c s="5" r="O128"/>
      <c s="4" r="W128"/>
      <c s="4" r="AA128"/>
      <c s="4" r="AC128"/>
      <c s="4" r="AE128"/>
    </row>
    <row r="129">
      <c s="5" r="B129"/>
      <c s="5" r="D129"/>
      <c s="5" r="E129"/>
      <c s="5" r="N129"/>
      <c s="5" r="O129"/>
      <c s="4" r="W129"/>
      <c s="4" r="AA129"/>
      <c s="4" r="AC129"/>
      <c s="4" r="AE129"/>
    </row>
    <row r="130">
      <c s="5" r="B130"/>
      <c s="5" r="D130"/>
      <c s="5" r="E130"/>
      <c s="5" r="N130"/>
      <c s="5" r="O130"/>
      <c s="4" r="W130"/>
      <c s="4" r="AA130"/>
      <c s="4" r="AC130"/>
      <c s="4" r="AE130"/>
    </row>
    <row r="131">
      <c s="5" r="B131"/>
      <c s="5" r="D131"/>
      <c s="5" r="E131"/>
      <c s="5" r="N131"/>
      <c s="5" r="O131"/>
      <c s="4" r="W131"/>
      <c s="4" r="AA131"/>
      <c s="4" r="AC131"/>
      <c s="4" r="AE131"/>
    </row>
    <row r="132">
      <c s="5" r="B132"/>
      <c s="5" r="D132"/>
      <c s="5" r="E132"/>
      <c s="5" r="N132"/>
      <c s="5" r="O132"/>
      <c s="4" r="W132"/>
      <c s="4" r="AA132"/>
      <c s="4" r="AC132"/>
      <c s="4" r="AE132"/>
    </row>
    <row r="133">
      <c s="5" r="B133"/>
      <c s="5" r="D133"/>
      <c s="5" r="E133"/>
      <c s="5" r="N133"/>
      <c s="5" r="O133"/>
      <c s="4" r="W133"/>
      <c s="4" r="AA133"/>
      <c s="4" r="AC133"/>
      <c s="4" r="AE133"/>
    </row>
    <row r="134">
      <c s="5" r="B134"/>
      <c s="5" r="D134"/>
      <c s="5" r="E134"/>
      <c s="5" r="N134"/>
      <c s="5" r="O134"/>
      <c s="4" r="W134"/>
      <c s="4" r="AA134"/>
      <c s="4" r="AC134"/>
      <c s="4" r="AE134"/>
    </row>
    <row r="135">
      <c s="5" r="B135"/>
      <c s="5" r="D135"/>
      <c s="5" r="E135"/>
      <c s="5" r="N135"/>
      <c s="5" r="O135"/>
      <c s="4" r="W135"/>
      <c s="4" r="AA135"/>
      <c s="4" r="AC135"/>
      <c s="4" r="AE135"/>
    </row>
    <row r="136">
      <c s="5" r="B136"/>
      <c s="5" r="D136"/>
      <c s="5" r="E136"/>
      <c s="5" r="N136"/>
      <c s="5" r="O136"/>
      <c s="4" r="W136"/>
      <c s="4" r="AA136"/>
      <c s="4" r="AC136"/>
      <c s="4" r="AE136"/>
    </row>
    <row r="137">
      <c s="5" r="B137"/>
      <c s="5" r="D137"/>
      <c s="5" r="E137"/>
      <c s="5" r="N137"/>
      <c s="5" r="O137"/>
      <c s="4" r="W137"/>
      <c s="4" r="AA137"/>
      <c s="4" r="AC137"/>
      <c s="4" r="AE137"/>
    </row>
    <row r="138">
      <c s="5" r="B138"/>
      <c s="5" r="D138"/>
      <c s="5" r="E138"/>
      <c s="5" r="N138"/>
      <c s="5" r="O138"/>
      <c s="4" r="W138"/>
      <c s="4" r="AA138"/>
      <c s="4" r="AC138"/>
      <c s="4" r="AE138"/>
    </row>
    <row r="139">
      <c s="5" r="B139"/>
      <c s="5" r="D139"/>
      <c s="5" r="E139"/>
      <c s="5" r="N139"/>
      <c s="5" r="O139"/>
      <c s="4" r="W139"/>
      <c s="4" r="AA139"/>
      <c s="4" r="AC139"/>
      <c s="4" r="AE139"/>
    </row>
    <row r="140">
      <c s="5" r="B140"/>
      <c s="5" r="D140"/>
      <c s="5" r="E140"/>
      <c s="5" r="N140"/>
      <c s="5" r="O140"/>
      <c s="4" r="W140"/>
      <c s="4" r="AA140"/>
      <c s="4" r="AC140"/>
      <c s="4" r="AE140"/>
    </row>
    <row r="141">
      <c s="5" r="B141"/>
      <c s="5" r="D141"/>
      <c s="5" r="E141"/>
      <c s="5" r="N141"/>
      <c s="5" r="O141"/>
      <c s="4" r="W141"/>
      <c s="4" r="AA141"/>
      <c s="4" r="AC141"/>
      <c s="4" r="AE141"/>
    </row>
    <row r="142">
      <c s="5" r="B142"/>
      <c s="5" r="D142"/>
      <c s="5" r="E142"/>
      <c s="5" r="N142"/>
      <c s="5" r="O142"/>
      <c s="4" r="W142"/>
      <c s="4" r="AA142"/>
      <c s="4" r="AC142"/>
      <c s="4" r="AE142"/>
    </row>
    <row r="143">
      <c s="5" r="B143"/>
      <c s="5" r="D143"/>
      <c s="5" r="E143"/>
      <c s="5" r="N143"/>
      <c s="5" r="O143"/>
      <c s="4" r="W143"/>
      <c s="4" r="AA143"/>
      <c s="4" r="AC143"/>
      <c s="4" r="AE143"/>
    </row>
    <row r="144">
      <c s="5" r="B144"/>
      <c s="5" r="D144"/>
      <c s="5" r="E144"/>
      <c s="5" r="N144"/>
      <c s="5" r="O144"/>
      <c s="4" r="W144"/>
      <c s="4" r="AA144"/>
      <c s="4" r="AC144"/>
      <c s="4" r="AE144"/>
    </row>
    <row r="145">
      <c s="5" r="B145"/>
      <c s="5" r="D145"/>
      <c s="5" r="E145"/>
      <c s="5" r="N145"/>
      <c s="5" r="O145"/>
      <c s="4" r="W145"/>
      <c s="4" r="AA145"/>
      <c s="4" r="AC145"/>
      <c s="4" r="AE145"/>
    </row>
    <row r="146">
      <c s="5" r="B146"/>
      <c s="5" r="D146"/>
      <c s="5" r="E146"/>
      <c s="5" r="N146"/>
      <c s="5" r="O146"/>
      <c s="4" r="W146"/>
      <c s="4" r="AA146"/>
      <c s="4" r="AC146"/>
      <c s="4" r="AE146"/>
    </row>
    <row r="147">
      <c s="5" r="B147"/>
      <c s="5" r="D147"/>
      <c s="5" r="E147"/>
      <c s="5" r="N147"/>
      <c s="5" r="O147"/>
      <c s="4" r="W147"/>
      <c s="4" r="AA147"/>
      <c s="4" r="AC147"/>
      <c s="4" r="AE147"/>
    </row>
    <row r="148">
      <c s="5" r="B148"/>
      <c s="5" r="D148"/>
      <c s="5" r="E148"/>
      <c s="5" r="N148"/>
      <c s="5" r="O148"/>
      <c s="4" r="W148"/>
      <c s="4" r="AA148"/>
      <c s="4" r="AC148"/>
      <c s="4" r="AE148"/>
    </row>
    <row r="149">
      <c s="5" r="B149"/>
      <c s="5" r="D149"/>
      <c s="5" r="E149"/>
      <c s="5" r="N149"/>
      <c s="5" r="O149"/>
      <c s="4" r="W149"/>
      <c s="4" r="AA149"/>
      <c s="4" r="AC149"/>
      <c s="4" r="AE149"/>
    </row>
    <row r="150">
      <c s="5" r="B150"/>
      <c s="5" r="D150"/>
      <c s="5" r="E150"/>
      <c s="5" r="N150"/>
      <c s="5" r="O150"/>
      <c s="4" r="W150"/>
      <c s="4" r="AA150"/>
      <c s="4" r="AC150"/>
      <c s="4" r="AE150"/>
    </row>
    <row r="151">
      <c s="5" r="B151"/>
      <c s="5" r="D151"/>
      <c s="5" r="E151"/>
      <c s="5" r="N151"/>
      <c s="5" r="O151"/>
      <c s="4" r="W151"/>
      <c s="4" r="AA151"/>
      <c s="4" r="AC151"/>
      <c s="4" r="AE151"/>
    </row>
    <row r="152">
      <c s="5" r="B152"/>
      <c s="5" r="D152"/>
      <c s="5" r="E152"/>
      <c s="5" r="N152"/>
      <c s="5" r="O152"/>
      <c s="4" r="W152"/>
      <c s="4" r="AA152"/>
      <c s="4" r="AC152"/>
      <c s="4" r="AE152"/>
    </row>
    <row r="153">
      <c s="5" r="B153"/>
      <c s="5" r="D153"/>
      <c s="5" r="E153"/>
      <c s="5" r="N153"/>
      <c s="5" r="O153"/>
      <c s="4" r="W153"/>
      <c s="4" r="AA153"/>
      <c s="4" r="AC153"/>
      <c s="4" r="AE153"/>
    </row>
    <row r="154">
      <c s="5" r="B154"/>
      <c s="5" r="D154"/>
      <c s="5" r="E154"/>
      <c s="5" r="N154"/>
      <c s="5" r="O154"/>
      <c s="4" r="W154"/>
      <c s="4" r="AA154"/>
      <c s="4" r="AC154"/>
      <c s="4" r="AE154"/>
    </row>
    <row r="155">
      <c s="5" r="B155"/>
      <c s="5" r="D155"/>
      <c s="5" r="E155"/>
      <c s="5" r="N155"/>
      <c s="5" r="O155"/>
      <c s="4" r="W155"/>
      <c s="4" r="AA155"/>
      <c s="4" r="AC155"/>
      <c s="4" r="AE155"/>
    </row>
    <row r="156">
      <c s="5" r="B156"/>
      <c s="5" r="D156"/>
      <c s="5" r="E156"/>
      <c s="5" r="N156"/>
      <c s="5" r="O156"/>
      <c s="4" r="W156"/>
      <c s="4" r="AA156"/>
      <c s="4" r="AC156"/>
      <c s="4" r="AE156"/>
    </row>
    <row r="157">
      <c s="5" r="B157"/>
      <c s="5" r="D157"/>
      <c s="5" r="E157"/>
      <c s="5" r="N157"/>
      <c s="5" r="O157"/>
      <c s="4" r="W157"/>
      <c s="4" r="AA157"/>
      <c s="4" r="AC157"/>
      <c s="4" r="AE157"/>
    </row>
    <row r="158">
      <c s="5" r="B158"/>
      <c s="5" r="D158"/>
      <c s="5" r="E158"/>
      <c s="5" r="N158"/>
      <c s="5" r="O158"/>
      <c s="4" r="W158"/>
      <c s="4" r="AA158"/>
      <c s="4" r="AC158"/>
      <c s="4" r="AE158"/>
    </row>
    <row r="159">
      <c s="5" r="B159"/>
      <c s="5" r="D159"/>
      <c s="5" r="E159"/>
      <c s="5" r="N159"/>
      <c s="5" r="O159"/>
      <c s="4" r="W159"/>
      <c s="4" r="AA159"/>
      <c s="4" r="AC159"/>
      <c s="4" r="AE159"/>
    </row>
    <row r="160">
      <c s="5" r="B160"/>
      <c s="5" r="D160"/>
      <c s="5" r="E160"/>
      <c s="5" r="N160"/>
      <c s="5" r="O160"/>
      <c s="4" r="W160"/>
      <c s="4" r="AA160"/>
      <c s="4" r="AC160"/>
      <c s="4" r="AE160"/>
    </row>
    <row r="161">
      <c s="5" r="B161"/>
      <c s="5" r="D161"/>
      <c s="5" r="E161"/>
      <c s="5" r="N161"/>
      <c s="5" r="O161"/>
      <c s="4" r="W161"/>
      <c s="4" r="AA161"/>
      <c s="4" r="AC161"/>
      <c s="4" r="AE161"/>
    </row>
    <row r="162">
      <c s="5" r="B162"/>
      <c s="5" r="D162"/>
      <c s="5" r="E162"/>
      <c s="5" r="N162"/>
      <c s="5" r="O162"/>
      <c s="4" r="W162"/>
      <c s="4" r="AA162"/>
      <c s="4" r="AC162"/>
      <c s="4" r="AE162"/>
    </row>
    <row r="163">
      <c s="5" r="B163"/>
      <c s="5" r="D163"/>
      <c s="5" r="E163"/>
      <c s="5" r="N163"/>
      <c s="5" r="O163"/>
      <c s="4" r="W163"/>
      <c s="4" r="AA163"/>
      <c s="4" r="AC163"/>
      <c s="4" r="AE163"/>
    </row>
    <row r="164">
      <c s="5" r="B164"/>
      <c s="5" r="D164"/>
      <c s="5" r="E164"/>
      <c s="5" r="N164"/>
      <c s="5" r="O164"/>
      <c s="4" r="W164"/>
      <c s="4" r="AA164"/>
      <c s="4" r="AC164"/>
      <c s="4" r="AE164"/>
    </row>
    <row r="165">
      <c s="5" r="B165"/>
      <c s="5" r="D165"/>
      <c s="5" r="E165"/>
      <c s="5" r="N165"/>
      <c s="5" r="O165"/>
      <c s="4" r="W165"/>
      <c s="4" r="AA165"/>
      <c s="4" r="AC165"/>
      <c s="4" r="AE165"/>
    </row>
    <row r="166">
      <c s="5" r="B166"/>
      <c s="5" r="D166"/>
      <c s="5" r="E166"/>
      <c s="5" r="N166"/>
      <c s="5" r="O166"/>
      <c s="4" r="W166"/>
      <c s="4" r="AA166"/>
      <c s="4" r="AC166"/>
      <c s="4" r="AE166"/>
    </row>
    <row r="167">
      <c s="5" r="B167"/>
      <c s="5" r="D167"/>
      <c s="5" r="E167"/>
      <c s="5" r="N167"/>
      <c s="5" r="O167"/>
      <c s="4" r="W167"/>
      <c s="4" r="AA167"/>
      <c s="4" r="AC167"/>
      <c s="4" r="AE167"/>
    </row>
    <row r="168">
      <c s="5" r="B168"/>
      <c s="5" r="D168"/>
      <c s="5" r="E168"/>
      <c s="5" r="N168"/>
      <c s="5" r="O168"/>
      <c s="4" r="W168"/>
      <c s="4" r="AA168"/>
      <c s="4" r="AC168"/>
      <c s="4" r="AE168"/>
    </row>
    <row r="169">
      <c s="5" r="B169"/>
      <c s="5" r="D169"/>
      <c s="5" r="E169"/>
      <c s="5" r="N169"/>
      <c s="5" r="O169"/>
      <c s="4" r="W169"/>
      <c s="4" r="AA169"/>
      <c s="4" r="AC169"/>
      <c s="4" r="AE169"/>
    </row>
    <row r="170">
      <c s="5" r="B170"/>
      <c s="5" r="D170"/>
      <c s="5" r="E170"/>
      <c s="5" r="N170"/>
      <c s="5" r="O170"/>
      <c s="4" r="W170"/>
      <c s="4" r="AA170"/>
      <c s="4" r="AC170"/>
      <c s="4" r="AE170"/>
    </row>
    <row r="171">
      <c s="5" r="B171"/>
      <c s="5" r="D171"/>
      <c s="5" r="E171"/>
      <c s="5" r="N171"/>
      <c s="5" r="O171"/>
      <c s="4" r="W171"/>
      <c s="4" r="AA171"/>
      <c s="4" r="AC171"/>
      <c s="4" r="AE171"/>
    </row>
    <row r="172">
      <c s="5" r="B172"/>
      <c s="5" r="D172"/>
      <c s="5" r="E172"/>
      <c s="5" r="N172"/>
      <c s="5" r="O172"/>
      <c s="4" r="W172"/>
      <c s="4" r="AA172"/>
      <c s="4" r="AC172"/>
      <c s="4" r="AE172"/>
    </row>
    <row r="173">
      <c s="5" r="B173"/>
      <c s="5" r="D173"/>
      <c s="5" r="E173"/>
      <c s="5" r="N173"/>
      <c s="5" r="O173"/>
      <c s="4" r="W173"/>
      <c s="4" r="AA173"/>
      <c s="4" r="AC173"/>
      <c s="4" r="AE173"/>
    </row>
    <row r="174">
      <c s="5" r="B174"/>
      <c s="5" r="D174"/>
      <c s="5" r="E174"/>
      <c s="5" r="N174"/>
      <c s="5" r="O174"/>
      <c s="4" r="W174"/>
      <c s="4" r="AA174"/>
      <c s="4" r="AC174"/>
      <c s="4" r="AE174"/>
    </row>
    <row r="175">
      <c s="5" r="B175"/>
      <c s="5" r="D175"/>
      <c s="5" r="E175"/>
      <c s="5" r="N175"/>
      <c s="5" r="O175"/>
      <c s="4" r="W175"/>
      <c s="4" r="AA175"/>
      <c s="4" r="AC175"/>
      <c s="4" r="AE175"/>
    </row>
    <row r="176">
      <c s="5" r="B176"/>
      <c s="5" r="D176"/>
      <c s="5" r="E176"/>
      <c s="5" r="N176"/>
      <c s="5" r="O176"/>
      <c s="4" r="W176"/>
      <c s="4" r="AA176"/>
      <c s="4" r="AC176"/>
      <c s="4" r="AE176"/>
    </row>
    <row r="177">
      <c s="5" r="B177"/>
      <c s="5" r="D177"/>
      <c s="5" r="E177"/>
      <c s="5" r="N177"/>
      <c s="5" r="O177"/>
      <c s="4" r="W177"/>
      <c s="4" r="AA177"/>
      <c s="4" r="AC177"/>
      <c s="4" r="AE177"/>
    </row>
    <row r="178">
      <c s="5" r="B178"/>
      <c s="5" r="D178"/>
      <c s="5" r="E178"/>
      <c s="5" r="N178"/>
      <c s="5" r="O178"/>
      <c s="4" r="W178"/>
      <c s="4" r="AA178"/>
      <c s="4" r="AC178"/>
      <c s="4" r="AE178"/>
    </row>
    <row r="179">
      <c s="5" r="B179"/>
      <c s="5" r="D179"/>
      <c s="5" r="E179"/>
      <c s="5" r="N179"/>
      <c s="5" r="O179"/>
      <c s="4" r="W179"/>
      <c s="4" r="AA179"/>
      <c s="4" r="AC179"/>
      <c s="4" r="AE179"/>
    </row>
    <row r="180">
      <c s="5" r="B180"/>
      <c s="5" r="D180"/>
      <c s="5" r="E180"/>
      <c s="5" r="N180"/>
      <c s="5" r="O180"/>
      <c s="4" r="W180"/>
      <c s="4" r="AA180"/>
      <c s="4" r="AC180"/>
      <c s="4" r="AE180"/>
    </row>
    <row r="181">
      <c s="5" r="B181"/>
      <c s="5" r="D181"/>
      <c s="5" r="E181"/>
      <c s="5" r="N181"/>
      <c s="5" r="O181"/>
      <c s="4" r="W181"/>
      <c s="4" r="AA181"/>
      <c s="4" r="AC181"/>
      <c s="4" r="AE181"/>
    </row>
    <row r="182">
      <c s="5" r="B182"/>
      <c s="5" r="D182"/>
      <c s="5" r="E182"/>
      <c s="5" r="N182"/>
      <c s="5" r="O182"/>
      <c s="4" r="W182"/>
      <c s="4" r="AA182"/>
      <c s="4" r="AC182"/>
      <c s="4" r="AE182"/>
    </row>
    <row r="183">
      <c s="5" r="B183"/>
      <c s="5" r="D183"/>
      <c s="5" r="E183"/>
      <c s="5" r="N183"/>
      <c s="5" r="O183"/>
      <c s="4" r="W183"/>
      <c s="4" r="AA183"/>
      <c s="4" r="AC183"/>
      <c s="4" r="AE183"/>
    </row>
    <row r="184">
      <c s="5" r="B184"/>
      <c s="5" r="D184"/>
      <c s="5" r="E184"/>
      <c s="5" r="N184"/>
      <c s="5" r="O184"/>
      <c s="4" r="W184"/>
      <c s="4" r="AA184"/>
      <c s="4" r="AC184"/>
      <c s="4" r="AE184"/>
    </row>
    <row r="185">
      <c s="5" r="B185"/>
      <c s="5" r="D185"/>
      <c s="5" r="E185"/>
      <c s="5" r="N185"/>
      <c s="5" r="O185"/>
      <c s="4" r="W185"/>
      <c s="4" r="AA185"/>
      <c s="4" r="AC185"/>
      <c s="4" r="AE185"/>
    </row>
  </sheetData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C2" ySplit="1.0" xSplit="2.0" activePane="bottomRight" state="frozen"/>
      <selection sqref="C1" activeCell="C1" pane="topRight"/>
      <selection sqref="A2" activeCell="A2" pane="bottomLeft"/>
      <selection sqref="C2" activeCell="C2" pane="bottomRight"/>
    </sheetView>
  </sheetViews>
  <sheetFormatPr customHeight="1" defaultColWidth="17.14" defaultRowHeight="12.75"/>
  <cols>
    <col min="1" customWidth="1" max="1"/>
  </cols>
  <sheetData>
    <row r="1">
      <c t="s" s="2" r="A1">
        <v>0</v>
      </c>
      <c t="s" s="3" r="B1">
        <v>1</v>
      </c>
      <c t="s" s="2" r="C1">
        <v>44</v>
      </c>
      <c t="s" s="2" r="D1">
        <v>31</v>
      </c>
      <c t="s" s="2" r="E1">
        <v>45</v>
      </c>
      <c t="s" s="2" r="F1">
        <v>46</v>
      </c>
      <c t="s" s="2" r="G1">
        <v>47</v>
      </c>
      <c t="s" s="2" r="H1">
        <v>48</v>
      </c>
      <c t="s" s="2" r="I1">
        <v>49</v>
      </c>
      <c t="s" s="2" r="J1">
        <v>50</v>
      </c>
      <c t="s" s="3" r="K1">
        <v>51</v>
      </c>
      <c t="s" s="3" r="L1">
        <v>52</v>
      </c>
      <c t="s" s="3" r="M1">
        <v>53</v>
      </c>
      <c t="s" s="2" r="N1">
        <v>54</v>
      </c>
      <c t="s" s="2" r="O1">
        <v>55</v>
      </c>
      <c t="s" s="2" r="P1">
        <v>56</v>
      </c>
      <c t="s" s="3" r="Q1">
        <v>3</v>
      </c>
      <c t="s" s="3" r="R1">
        <v>57</v>
      </c>
      <c t="s" s="3" r="S1">
        <v>58</v>
      </c>
      <c t="s" s="2" r="T1">
        <v>59</v>
      </c>
      <c t="s" s="3" r="U1">
        <v>60</v>
      </c>
      <c t="s" s="3" r="V1">
        <v>61</v>
      </c>
      <c t="s" s="7" r="W1">
        <v>62</v>
      </c>
      <c t="s" s="2" r="X1">
        <v>63</v>
      </c>
      <c t="s" s="2" r="Y1">
        <v>64</v>
      </c>
      <c t="s" s="2" r="Z1">
        <v>65</v>
      </c>
      <c t="s" s="2" r="AA1">
        <v>66</v>
      </c>
      <c t="s" s="2" r="AB1">
        <v>12</v>
      </c>
      <c t="s" s="3" r="AC1">
        <v>13</v>
      </c>
      <c t="s" s="3" r="AD1">
        <v>14</v>
      </c>
      <c t="s" s="2" r="AE1">
        <v>17</v>
      </c>
      <c t="s" s="2" r="AF1">
        <v>18</v>
      </c>
      <c t="s" s="2" r="AG1">
        <v>19</v>
      </c>
      <c t="s" s="2" r="AH1">
        <v>20</v>
      </c>
      <c t="s" s="2" r="AI1">
        <v>2</v>
      </c>
      <c t="s" s="2" r="AJ1">
        <v>15</v>
      </c>
      <c t="s" s="2" r="AK1">
        <v>16</v>
      </c>
      <c t="s" s="2" r="AL1">
        <v>21</v>
      </c>
      <c t="s" s="6" r="AM1">
        <v>22</v>
      </c>
      <c t="s" s="2" r="AN1">
        <v>23</v>
      </c>
      <c t="s" s="2" r="AO1">
        <v>24</v>
      </c>
      <c t="s" s="2" r="AP1">
        <v>25</v>
      </c>
      <c t="s" s="6" r="AQ1">
        <v>26</v>
      </c>
      <c t="s" s="2" r="AR1">
        <v>27</v>
      </c>
      <c t="s" s="6" r="AS1">
        <v>28</v>
      </c>
      <c t="s" s="2" r="AT1">
        <v>29</v>
      </c>
      <c t="s" s="6" r="AU1">
        <v>30</v>
      </c>
      <c t="s" s="2" r="AV1">
        <v>32</v>
      </c>
      <c t="s" s="2" r="AW1">
        <v>33</v>
      </c>
      <c t="s" s="2" r="AX1">
        <v>34</v>
      </c>
    </row>
    <row r="2">
      <c t="s" s="2" r="A2">
        <v>67</v>
      </c>
      <c t="s" s="3" r="B2">
        <v>68</v>
      </c>
      <c t="s" s="2" r="C2">
        <v>69</v>
      </c>
      <c s="2" r="D2"/>
      <c s="2" r="E2"/>
      <c t="b" s="2" r="F2">
        <v>0</v>
      </c>
      <c t="b" s="2" r="G2">
        <v>0</v>
      </c>
      <c t="b" s="2" r="H2">
        <v>0</v>
      </c>
      <c t="b" s="2" r="I2">
        <v>1</v>
      </c>
      <c s="2" r="J2"/>
      <c t="s" s="3" r="K2">
        <v>70</v>
      </c>
      <c s="3" r="L2"/>
      <c s="3" r="M2"/>
      <c s="2" r="N2"/>
      <c s="2" r="O2"/>
      <c s="2" r="P2"/>
      <c s="3" r="Q2"/>
      <c s="3" r="R2"/>
      <c s="3" r="S2"/>
      <c s="2" r="T2"/>
      <c s="3" r="U2"/>
      <c s="3" r="V2"/>
      <c s="7" r="W2"/>
      <c s="2" r="X2"/>
      <c s="2" r="Y2"/>
      <c s="2" r="Z2"/>
      <c s="2" r="AA2"/>
      <c s="2" r="AB2"/>
      <c s="3" r="AC2"/>
      <c s="3" r="AD2"/>
      <c s="2" r="AE2"/>
      <c s="2" r="AF2"/>
      <c s="2" r="AG2"/>
      <c s="2" r="AH2"/>
      <c s="2" r="AI2"/>
      <c s="2" r="AJ2"/>
      <c s="2" r="AK2"/>
      <c s="2" r="AL2"/>
      <c s="6" r="AM2"/>
      <c s="2" r="AN2"/>
      <c t="str" s="2" r="AO2">
        <f>JOIN("stc_user!31415926-9df7-4aa6-994f-600567b0a37a","Ghalimi, Ismael")</f>
        <v>Ghalimi, Ismael</v>
      </c>
      <c t="str" s="2" r="AP2">
        <f>JOIN("stc_user!31415926-9df7-4aa6-994f-600567b0a37a","Ghalimi, Ismael")</f>
        <v>Ghalimi, Ismael</v>
      </c>
      <c s="6" r="AQ2">
        <v>40997.375</v>
      </c>
      <c t="str" s="2" r="AR2">
        <f>JOIN("stc_user!31415926-9df7-4aa6-994f-600567b0a37a","Ghalimi, Ismael")</f>
        <v>Ghalimi, Ismael</v>
      </c>
      <c s="6" r="AS2">
        <v>40997.375</v>
      </c>
      <c t="str" s="2" r="AT2">
        <f>JOIN("stc_user!31415926-9df7-4aa6-994f-600567b0a37a","Ghalimi, Ismael")</f>
        <v>Ghalimi, Ismael</v>
      </c>
      <c s="6" r="AU2">
        <v>40997.375</v>
      </c>
      <c s="2" r="AV2"/>
      <c t="s" s="2" r="AW2">
        <v>71</v>
      </c>
      <c s="2" r="AX2"/>
    </row>
    <row r="3">
      <c t="s" s="2" r="A3">
        <v>72</v>
      </c>
      <c t="s" s="3" r="B3">
        <v>73</v>
      </c>
      <c t="s" s="2" r="C3">
        <v>74</v>
      </c>
      <c s="2" r="D3"/>
      <c s="2" r="E3"/>
      <c t="b" s="2" r="F3">
        <v>0</v>
      </c>
      <c t="b" s="2" r="G3">
        <v>0</v>
      </c>
      <c t="b" s="2" r="H3">
        <v>0</v>
      </c>
      <c t="b" s="2" r="I3">
        <v>1</v>
      </c>
      <c s="2" r="J3"/>
      <c t="s" s="3" r="K3">
        <v>75</v>
      </c>
      <c s="3" r="L3"/>
      <c s="3" r="M3"/>
      <c s="2" r="N3"/>
      <c s="2" r="O3"/>
      <c s="2" r="P3"/>
      <c s="3" r="Q3"/>
      <c s="3" r="R3"/>
      <c s="3" r="S3"/>
      <c s="2" r="T3"/>
      <c s="3" r="U3"/>
      <c s="3" r="V3"/>
      <c s="7" r="W3"/>
      <c s="2" r="X3"/>
      <c s="2" r="Y3"/>
      <c s="2" r="Z3"/>
      <c s="2" r="AA3"/>
      <c s="2" r="AB3"/>
      <c s="3" r="AC3"/>
      <c s="3" r="AD3"/>
      <c s="2" r="AE3"/>
      <c s="2" r="AF3"/>
      <c s="2" r="AG3"/>
      <c s="2" r="AH3"/>
      <c s="2" r="AI3"/>
      <c s="2" r="AJ3"/>
      <c s="2" r="AK3"/>
      <c s="2" r="AL3"/>
      <c s="6" r="AM3"/>
      <c s="2" r="AN3"/>
      <c t="str" s="2" r="AO3">
        <f>JOIN("stc_user!31415926-9df7-4aa6-994f-600567b0a37a","Ghalimi, Ismael")</f>
        <v>Ghalimi, Ismael</v>
      </c>
      <c t="str" s="2" r="AP3">
        <f>JOIN("stc_user!31415926-9df7-4aa6-994f-600567b0a37a","Ghalimi, Ismael")</f>
        <v>Ghalimi, Ismael</v>
      </c>
      <c s="6" r="AQ3">
        <v>40997.375</v>
      </c>
      <c t="str" s="2" r="AR3">
        <f>JOIN("stc_user!31415926-9df7-4aa6-994f-600567b0a37a","Ghalimi, Ismael")</f>
        <v>Ghalimi, Ismael</v>
      </c>
      <c s="6" r="AS3">
        <v>40997.375</v>
      </c>
      <c t="str" s="2" r="AT3">
        <f>JOIN("stc_user!31415926-9df7-4aa6-994f-600567b0a37a","Ghalimi, Ismael")</f>
        <v>Ghalimi, Ismael</v>
      </c>
      <c s="6" r="AU3">
        <v>40997.375</v>
      </c>
      <c s="2" r="AV3"/>
      <c t="s" s="2" r="AW3">
        <v>71</v>
      </c>
      <c s="2" r="AX3"/>
    </row>
    <row r="4">
      <c s="5" r="B4"/>
      <c s="5" r="K4"/>
      <c s="5" r="L4"/>
      <c s="5" r="M4"/>
      <c s="5" r="Q4"/>
      <c s="5" r="R4"/>
      <c s="5" r="S4"/>
      <c s="5" r="U4"/>
      <c s="5" r="V4"/>
      <c s="1" r="W4"/>
      <c s="5" r="AC4"/>
      <c s="5" r="AD4"/>
      <c s="4" r="AM4"/>
      <c s="4" r="AQ4"/>
      <c s="4" r="AS4"/>
      <c s="4" r="AU4"/>
    </row>
    <row r="5">
      <c s="5" r="B5"/>
      <c s="5" r="K5"/>
      <c s="5" r="L5"/>
      <c s="5" r="M5"/>
      <c s="5" r="Q5"/>
      <c s="5" r="R5"/>
      <c s="5" r="S5"/>
      <c s="5" r="U5"/>
      <c s="5" r="V5"/>
      <c s="1" r="W5"/>
      <c s="5" r="AC5"/>
      <c s="5" r="AD5"/>
      <c s="4" r="AM5"/>
      <c s="4" r="AQ5"/>
      <c s="4" r="AS5"/>
      <c s="4" r="AU5"/>
    </row>
    <row r="6">
      <c s="5" r="B6"/>
      <c s="5" r="K6"/>
      <c s="5" r="L6"/>
      <c s="5" r="M6"/>
      <c s="5" r="Q6"/>
      <c s="5" r="R6"/>
      <c s="5" r="S6"/>
      <c s="5" r="U6"/>
      <c s="5" r="V6"/>
      <c s="1" r="W6"/>
      <c s="5" r="AC6"/>
      <c s="5" r="AD6"/>
      <c s="4" r="AM6"/>
      <c s="4" r="AQ6"/>
      <c s="4" r="AS6"/>
      <c s="4" r="AU6"/>
    </row>
    <row r="7">
      <c s="5" r="B7"/>
      <c s="5" r="K7"/>
      <c s="5" r="L7"/>
      <c s="5" r="M7"/>
      <c s="5" r="Q7"/>
      <c s="5" r="R7"/>
      <c s="5" r="S7"/>
      <c s="5" r="U7"/>
      <c s="5" r="V7"/>
      <c s="1" r="W7"/>
      <c s="5" r="AC7"/>
      <c s="5" r="AD7"/>
      <c s="4" r="AM7"/>
      <c s="4" r="AQ7"/>
      <c s="4" r="AS7"/>
      <c s="4" r="AU7"/>
    </row>
    <row r="8">
      <c s="5" r="B8"/>
      <c s="5" r="K8"/>
      <c s="5" r="L8"/>
      <c s="5" r="M8"/>
      <c s="5" r="Q8"/>
      <c s="5" r="R8"/>
      <c s="5" r="S8"/>
      <c s="5" r="U8"/>
      <c s="5" r="V8"/>
      <c s="1" r="W8"/>
      <c s="5" r="AC8"/>
      <c s="5" r="AD8"/>
      <c s="4" r="AM8"/>
      <c s="4" r="AQ8"/>
      <c s="4" r="AS8"/>
      <c s="4" r="AU8"/>
    </row>
    <row r="9">
      <c s="5" r="B9"/>
      <c s="5" r="K9"/>
      <c s="5" r="L9"/>
      <c s="5" r="M9"/>
      <c s="5" r="Q9"/>
      <c s="5" r="R9"/>
      <c s="5" r="S9"/>
      <c s="5" r="U9"/>
      <c s="5" r="V9"/>
      <c s="1" r="W9"/>
      <c s="5" r="AC9"/>
      <c s="5" r="AD9"/>
      <c s="4" r="AM9"/>
      <c s="4" r="AQ9"/>
      <c s="4" r="AS9"/>
      <c s="4" r="AU9"/>
    </row>
    <row r="10">
      <c s="5" r="B10"/>
      <c s="5" r="K10"/>
      <c s="5" r="L10"/>
      <c s="5" r="M10"/>
      <c s="5" r="Q10"/>
      <c s="5" r="R10"/>
      <c s="5" r="S10"/>
      <c s="5" r="U10"/>
      <c s="5" r="V10"/>
      <c s="1" r="W10"/>
      <c s="5" r="AC10"/>
      <c s="5" r="AD10"/>
      <c s="4" r="AM10"/>
      <c s="4" r="AQ10"/>
      <c s="4" r="AS10"/>
      <c s="4" r="AU10"/>
    </row>
    <row r="11">
      <c s="5" r="B11"/>
      <c s="5" r="K11"/>
      <c s="5" r="L11"/>
      <c s="5" r="M11"/>
      <c s="5" r="Q11"/>
      <c s="5" r="R11"/>
      <c s="5" r="S11"/>
      <c s="5" r="U11"/>
      <c s="5" r="V11"/>
      <c s="1" r="W11"/>
      <c s="5" r="AC11"/>
      <c s="5" r="AD11"/>
      <c s="4" r="AM11"/>
      <c s="4" r="AQ11"/>
      <c s="4" r="AS11"/>
      <c s="4" r="AU11"/>
    </row>
    <row r="12">
      <c s="5" r="B12"/>
      <c s="5" r="K12"/>
      <c s="5" r="L12"/>
      <c s="5" r="M12"/>
      <c s="5" r="Q12"/>
      <c s="5" r="R12"/>
      <c s="5" r="S12"/>
      <c s="5" r="U12"/>
      <c s="5" r="V12"/>
      <c s="1" r="W12"/>
      <c s="5" r="AC12"/>
      <c s="5" r="AD12"/>
      <c s="4" r="AM12"/>
      <c s="4" r="AQ12"/>
      <c s="4" r="AS12"/>
      <c s="4" r="AU12"/>
    </row>
    <row r="13">
      <c s="5" r="B13"/>
      <c s="5" r="K13"/>
      <c s="5" r="L13"/>
      <c s="5" r="M13"/>
      <c s="5" r="Q13"/>
      <c s="5" r="R13"/>
      <c s="5" r="S13"/>
      <c s="5" r="U13"/>
      <c s="5" r="V13"/>
      <c s="1" r="W13"/>
      <c s="5" r="AC13"/>
      <c s="5" r="AD13"/>
      <c s="4" r="AM13"/>
      <c s="4" r="AQ13"/>
      <c s="4" r="AS13"/>
      <c s="4" r="AU13"/>
    </row>
    <row r="14">
      <c s="5" r="B14"/>
      <c s="5" r="K14"/>
      <c s="5" r="L14"/>
      <c s="5" r="M14"/>
      <c s="5" r="Q14"/>
      <c s="5" r="R14"/>
      <c s="5" r="S14"/>
      <c s="5" r="U14"/>
      <c s="5" r="V14"/>
      <c s="1" r="W14"/>
      <c s="5" r="AC14"/>
      <c s="5" r="AD14"/>
      <c s="4" r="AM14"/>
      <c s="4" r="AQ14"/>
      <c s="4" r="AS14"/>
      <c s="4" r="AU14"/>
    </row>
    <row r="15">
      <c s="5" r="B15"/>
      <c s="5" r="K15"/>
      <c s="5" r="L15"/>
      <c s="5" r="M15"/>
      <c s="5" r="Q15"/>
      <c s="5" r="R15"/>
      <c s="5" r="S15"/>
      <c s="5" r="U15"/>
      <c s="5" r="V15"/>
      <c s="1" r="W15"/>
      <c s="5" r="AC15"/>
      <c s="5" r="AD15"/>
      <c s="4" r="AM15"/>
      <c s="4" r="AQ15"/>
      <c s="4" r="AS15"/>
      <c s="4" r="AU15"/>
    </row>
    <row r="16">
      <c s="5" r="B16"/>
      <c s="5" r="K16"/>
      <c s="5" r="L16"/>
      <c s="5" r="M16"/>
      <c s="5" r="Q16"/>
      <c s="5" r="R16"/>
      <c s="5" r="S16"/>
      <c s="5" r="U16"/>
      <c s="5" r="V16"/>
      <c s="1" r="W16"/>
      <c s="5" r="AC16"/>
      <c s="5" r="AD16"/>
      <c s="4" r="AM16"/>
      <c s="4" r="AQ16"/>
      <c s="4" r="AS16"/>
      <c s="4" r="AU16"/>
    </row>
    <row r="17">
      <c s="5" r="B17"/>
      <c s="5" r="K17"/>
      <c s="5" r="L17"/>
      <c s="5" r="M17"/>
      <c s="5" r="Q17"/>
      <c s="5" r="R17"/>
      <c s="5" r="S17"/>
      <c s="5" r="U17"/>
      <c s="5" r="V17"/>
      <c s="1" r="W17"/>
      <c s="5" r="AC17"/>
      <c s="5" r="AD17"/>
      <c s="4" r="AM17"/>
      <c s="4" r="AQ17"/>
      <c s="4" r="AS17"/>
      <c s="4" r="AU17"/>
    </row>
    <row r="18">
      <c s="5" r="B18"/>
      <c s="5" r="K18"/>
      <c s="5" r="L18"/>
      <c s="5" r="M18"/>
      <c s="5" r="Q18"/>
      <c s="5" r="R18"/>
      <c s="5" r="S18"/>
      <c s="5" r="U18"/>
      <c s="5" r="V18"/>
      <c s="1" r="W18"/>
      <c s="5" r="AC18"/>
      <c s="5" r="AD18"/>
      <c s="4" r="AM18"/>
      <c s="4" r="AQ18"/>
      <c s="4" r="AS18"/>
      <c s="4" r="AU18"/>
    </row>
    <row r="19">
      <c s="5" r="B19"/>
      <c s="5" r="K19"/>
      <c s="5" r="L19"/>
      <c s="5" r="M19"/>
      <c s="5" r="Q19"/>
      <c s="5" r="R19"/>
      <c s="5" r="S19"/>
      <c s="5" r="U19"/>
      <c s="5" r="V19"/>
      <c s="1" r="W19"/>
      <c s="5" r="AC19"/>
      <c s="5" r="AD19"/>
      <c s="4" r="AM19"/>
      <c s="4" r="AQ19"/>
      <c s="4" r="AS19"/>
      <c s="4" r="AU19"/>
    </row>
    <row r="20">
      <c s="5" r="B20"/>
      <c s="5" r="K20"/>
      <c s="5" r="L20"/>
      <c s="5" r="M20"/>
      <c s="5" r="Q20"/>
      <c s="5" r="R20"/>
      <c s="5" r="S20"/>
      <c s="5" r="U20"/>
      <c s="5" r="V20"/>
      <c s="1" r="W20"/>
      <c s="5" r="AC20"/>
      <c s="5" r="AD20"/>
      <c s="4" r="AM20"/>
      <c s="4" r="AQ20"/>
      <c s="4" r="AS20"/>
      <c s="4" r="AU20"/>
    </row>
    <row r="21">
      <c s="5" r="B21"/>
      <c s="5" r="K21"/>
      <c s="5" r="L21"/>
      <c s="5" r="M21"/>
      <c s="5" r="Q21"/>
      <c s="5" r="R21"/>
      <c s="5" r="S21"/>
      <c s="5" r="U21"/>
      <c s="5" r="V21"/>
      <c s="1" r="W21"/>
      <c s="5" r="AC21"/>
      <c s="5" r="AD21"/>
      <c s="4" r="AM21"/>
      <c s="4" r="AQ21"/>
      <c s="4" r="AS21"/>
      <c s="4" r="AU21"/>
    </row>
    <row r="22">
      <c s="5" r="B22"/>
      <c s="5" r="K22"/>
      <c s="5" r="L22"/>
      <c s="5" r="M22"/>
      <c s="5" r="Q22"/>
      <c s="5" r="R22"/>
      <c s="5" r="S22"/>
      <c s="5" r="U22"/>
      <c s="5" r="V22"/>
      <c s="1" r="W22"/>
      <c s="5" r="AC22"/>
      <c s="5" r="AD22"/>
      <c s="4" r="AM22"/>
      <c s="4" r="AQ22"/>
      <c s="4" r="AS22"/>
      <c s="4" r="AU22"/>
    </row>
    <row r="23">
      <c s="5" r="B23"/>
      <c s="5" r="K23"/>
      <c s="5" r="L23"/>
      <c s="5" r="M23"/>
      <c s="5" r="Q23"/>
      <c s="5" r="R23"/>
      <c s="5" r="S23"/>
      <c s="5" r="U23"/>
      <c s="5" r="V23"/>
      <c s="1" r="W23"/>
      <c s="5" r="AC23"/>
      <c s="5" r="AD23"/>
      <c s="4" r="AM23"/>
      <c s="4" r="AQ23"/>
      <c s="4" r="AS23"/>
      <c s="4" r="AU23"/>
    </row>
    <row r="24">
      <c s="5" r="B24"/>
      <c s="5" r="K24"/>
      <c s="5" r="L24"/>
      <c s="5" r="M24"/>
      <c s="5" r="Q24"/>
      <c s="5" r="R24"/>
      <c s="5" r="S24"/>
      <c s="5" r="U24"/>
      <c s="5" r="V24"/>
      <c s="1" r="W24"/>
      <c s="5" r="AC24"/>
      <c s="5" r="AD24"/>
      <c s="4" r="AM24"/>
      <c s="4" r="AQ24"/>
      <c s="4" r="AS24"/>
      <c s="4" r="AU24"/>
    </row>
    <row r="25">
      <c s="5" r="B25"/>
      <c s="5" r="K25"/>
      <c s="5" r="L25"/>
      <c s="5" r="M25"/>
      <c s="5" r="Q25"/>
      <c s="5" r="R25"/>
      <c s="5" r="S25"/>
      <c s="5" r="U25"/>
      <c s="5" r="V25"/>
      <c s="1" r="W25"/>
      <c s="5" r="AC25"/>
      <c s="5" r="AD25"/>
      <c s="4" r="AM25"/>
      <c s="4" r="AQ25"/>
      <c s="4" r="AS25"/>
      <c s="4" r="AU25"/>
    </row>
    <row r="26">
      <c s="5" r="B26"/>
      <c s="5" r="K26"/>
      <c s="5" r="L26"/>
      <c s="5" r="M26"/>
      <c s="5" r="Q26"/>
      <c s="5" r="R26"/>
      <c s="5" r="S26"/>
      <c s="5" r="U26"/>
      <c s="5" r="V26"/>
      <c s="1" r="W26"/>
      <c s="5" r="AC26"/>
      <c s="5" r="AD26"/>
      <c s="4" r="AM26"/>
      <c s="4" r="AQ26"/>
      <c s="4" r="AS26"/>
      <c s="4" r="AU26"/>
    </row>
    <row r="27">
      <c s="5" r="B27"/>
      <c s="5" r="K27"/>
      <c s="5" r="L27"/>
      <c s="5" r="M27"/>
      <c s="5" r="Q27"/>
      <c s="5" r="R27"/>
      <c s="5" r="S27"/>
      <c s="5" r="U27"/>
      <c s="5" r="V27"/>
      <c s="1" r="W27"/>
      <c s="5" r="AC27"/>
      <c s="5" r="AD27"/>
      <c s="4" r="AM27"/>
      <c s="4" r="AQ27"/>
      <c s="4" r="AS27"/>
      <c s="4" r="AU27"/>
    </row>
    <row r="28">
      <c s="5" r="B28"/>
      <c s="5" r="K28"/>
      <c s="5" r="L28"/>
      <c s="5" r="M28"/>
      <c s="5" r="Q28"/>
      <c s="5" r="R28"/>
      <c s="5" r="S28"/>
      <c s="5" r="U28"/>
      <c s="5" r="V28"/>
      <c s="1" r="W28"/>
      <c s="5" r="AC28"/>
      <c s="5" r="AD28"/>
      <c s="4" r="AM28"/>
      <c s="4" r="AQ28"/>
      <c s="4" r="AS28"/>
      <c s="4" r="AU28"/>
    </row>
    <row r="29">
      <c s="5" r="B29"/>
      <c s="5" r="K29"/>
      <c s="5" r="L29"/>
      <c s="5" r="M29"/>
      <c s="5" r="Q29"/>
      <c s="5" r="R29"/>
      <c s="5" r="S29"/>
      <c s="5" r="U29"/>
      <c s="5" r="V29"/>
      <c s="1" r="W29"/>
      <c s="5" r="AC29"/>
      <c s="5" r="AD29"/>
      <c s="4" r="AM29"/>
      <c s="4" r="AQ29"/>
      <c s="4" r="AS29"/>
      <c s="4" r="AU29"/>
    </row>
    <row r="30">
      <c s="5" r="B30"/>
      <c s="5" r="K30"/>
      <c s="5" r="L30"/>
      <c s="5" r="M30"/>
      <c s="5" r="Q30"/>
      <c s="5" r="R30"/>
      <c s="5" r="S30"/>
      <c s="5" r="U30"/>
      <c s="5" r="V30"/>
      <c s="1" r="W30"/>
      <c s="5" r="AC30"/>
      <c s="5" r="AD30"/>
      <c s="4" r="AM30"/>
      <c s="4" r="AQ30"/>
      <c s="4" r="AS30"/>
      <c s="4" r="AU30"/>
    </row>
    <row r="31">
      <c s="5" r="B31"/>
      <c s="5" r="K31"/>
      <c s="5" r="L31"/>
      <c s="5" r="M31"/>
      <c s="5" r="Q31"/>
      <c s="5" r="R31"/>
      <c s="5" r="S31"/>
      <c s="5" r="U31"/>
      <c s="5" r="V31"/>
      <c s="1" r="W31"/>
      <c s="5" r="AC31"/>
      <c s="5" r="AD31"/>
      <c s="4" r="AM31"/>
      <c s="4" r="AQ31"/>
      <c s="4" r="AS31"/>
      <c s="4" r="AU31"/>
    </row>
    <row r="32">
      <c s="5" r="B32"/>
      <c s="5" r="K32"/>
      <c s="5" r="L32"/>
      <c s="5" r="M32"/>
      <c s="5" r="Q32"/>
      <c s="5" r="R32"/>
      <c s="5" r="S32"/>
      <c s="5" r="U32"/>
      <c s="5" r="V32"/>
      <c s="1" r="W32"/>
      <c s="5" r="AC32"/>
      <c s="5" r="AD32"/>
      <c s="4" r="AM32"/>
      <c s="4" r="AQ32"/>
      <c s="4" r="AS32"/>
      <c s="4" r="AU32"/>
    </row>
    <row r="33">
      <c s="5" r="B33"/>
      <c s="5" r="K33"/>
      <c s="5" r="L33"/>
      <c s="5" r="M33"/>
      <c s="5" r="Q33"/>
      <c s="5" r="R33"/>
      <c s="5" r="S33"/>
      <c s="5" r="U33"/>
      <c s="5" r="V33"/>
      <c s="1" r="W33"/>
      <c s="5" r="AC33"/>
      <c s="5" r="AD33"/>
      <c s="4" r="AM33"/>
      <c s="4" r="AQ33"/>
      <c s="4" r="AS33"/>
      <c s="4" r="AU33"/>
    </row>
    <row r="34">
      <c s="5" r="B34"/>
      <c s="5" r="K34"/>
      <c s="5" r="L34"/>
      <c s="5" r="M34"/>
      <c s="5" r="Q34"/>
      <c s="5" r="R34"/>
      <c s="5" r="S34"/>
      <c s="5" r="U34"/>
      <c s="5" r="V34"/>
      <c s="1" r="W34"/>
      <c s="5" r="AC34"/>
      <c s="5" r="AD34"/>
      <c s="4" r="AM34"/>
      <c s="4" r="AQ34"/>
      <c s="4" r="AS34"/>
      <c s="4" r="AU34"/>
    </row>
    <row r="35">
      <c s="5" r="B35"/>
      <c s="5" r="K35"/>
      <c s="5" r="L35"/>
      <c s="5" r="M35"/>
      <c s="5" r="Q35"/>
      <c s="5" r="R35"/>
      <c s="5" r="S35"/>
      <c s="5" r="U35"/>
      <c s="5" r="V35"/>
      <c s="1" r="W35"/>
      <c s="5" r="AC35"/>
      <c s="5" r="AD35"/>
      <c s="4" r="AM35"/>
      <c s="4" r="AQ35"/>
      <c s="4" r="AS35"/>
      <c s="4" r="AU35"/>
    </row>
    <row r="36">
      <c s="5" r="B36"/>
      <c s="5" r="K36"/>
      <c s="5" r="L36"/>
      <c s="5" r="M36"/>
      <c s="5" r="Q36"/>
      <c s="5" r="R36"/>
      <c s="5" r="S36"/>
      <c s="5" r="U36"/>
      <c s="5" r="V36"/>
      <c s="1" r="W36"/>
      <c s="5" r="AC36"/>
      <c s="5" r="AD36"/>
      <c s="4" r="AM36"/>
      <c s="4" r="AQ36"/>
      <c s="4" r="AS36"/>
      <c s="4" r="AU36"/>
    </row>
    <row r="37">
      <c s="5" r="B37"/>
      <c s="5" r="K37"/>
      <c s="5" r="L37"/>
      <c s="5" r="M37"/>
      <c s="5" r="Q37"/>
      <c s="5" r="R37"/>
      <c s="5" r="S37"/>
      <c s="5" r="U37"/>
      <c s="5" r="V37"/>
      <c s="1" r="W37"/>
      <c s="5" r="AC37"/>
      <c s="5" r="AD37"/>
      <c s="4" r="AM37"/>
      <c s="4" r="AQ37"/>
      <c s="4" r="AS37"/>
      <c s="4" r="AU37"/>
    </row>
    <row r="38">
      <c s="5" r="B38"/>
      <c s="5" r="K38"/>
      <c s="5" r="L38"/>
      <c s="5" r="M38"/>
      <c s="5" r="Q38"/>
      <c s="5" r="R38"/>
      <c s="5" r="S38"/>
      <c s="5" r="U38"/>
      <c s="5" r="V38"/>
      <c s="1" r="W38"/>
      <c s="5" r="AC38"/>
      <c s="5" r="AD38"/>
      <c s="4" r="AM38"/>
      <c s="4" r="AQ38"/>
      <c s="4" r="AS38"/>
      <c s="4" r="AU38"/>
    </row>
    <row r="39">
      <c s="5" r="B39"/>
      <c s="5" r="K39"/>
      <c s="5" r="L39"/>
      <c s="5" r="M39"/>
      <c s="5" r="Q39"/>
      <c s="5" r="R39"/>
      <c s="5" r="S39"/>
      <c s="5" r="U39"/>
      <c s="5" r="V39"/>
      <c s="1" r="W39"/>
      <c s="5" r="AC39"/>
      <c s="5" r="AD39"/>
      <c s="4" r="AM39"/>
      <c s="4" r="AQ39"/>
      <c s="4" r="AS39"/>
      <c s="4" r="AU39"/>
    </row>
    <row r="40">
      <c s="5" r="B40"/>
      <c s="5" r="K40"/>
      <c s="5" r="L40"/>
      <c s="5" r="M40"/>
      <c s="5" r="Q40"/>
      <c s="5" r="R40"/>
      <c s="5" r="S40"/>
      <c s="5" r="U40"/>
      <c s="5" r="V40"/>
      <c s="1" r="W40"/>
      <c s="5" r="AC40"/>
      <c s="5" r="AD40"/>
      <c s="4" r="AM40"/>
      <c s="4" r="AQ40"/>
      <c s="4" r="AS40"/>
      <c s="4" r="AU40"/>
    </row>
    <row r="41">
      <c s="5" r="B41"/>
      <c s="5" r="K41"/>
      <c s="5" r="L41"/>
      <c s="5" r="M41"/>
      <c s="5" r="Q41"/>
      <c s="5" r="R41"/>
      <c s="5" r="S41"/>
      <c s="5" r="U41"/>
      <c s="5" r="V41"/>
      <c s="1" r="W41"/>
      <c s="5" r="AC41"/>
      <c s="5" r="AD41"/>
      <c s="4" r="AM41"/>
      <c s="4" r="AQ41"/>
      <c s="4" r="AS41"/>
      <c s="4" r="AU41"/>
    </row>
    <row r="42">
      <c s="5" r="B42"/>
      <c s="5" r="K42"/>
      <c s="5" r="L42"/>
      <c s="5" r="M42"/>
      <c s="5" r="Q42"/>
      <c s="5" r="R42"/>
      <c s="5" r="S42"/>
      <c s="5" r="U42"/>
      <c s="5" r="V42"/>
      <c s="1" r="W42"/>
      <c s="5" r="AC42"/>
      <c s="5" r="AD42"/>
      <c s="4" r="AM42"/>
      <c s="4" r="AQ42"/>
      <c s="4" r="AS42"/>
      <c s="4" r="AU42"/>
    </row>
    <row r="43">
      <c s="5" r="B43"/>
      <c s="5" r="K43"/>
      <c s="5" r="L43"/>
      <c s="5" r="M43"/>
      <c s="5" r="Q43"/>
      <c s="5" r="R43"/>
      <c s="5" r="S43"/>
      <c s="5" r="U43"/>
      <c s="5" r="V43"/>
      <c s="1" r="W43"/>
      <c s="5" r="AC43"/>
      <c s="5" r="AD43"/>
      <c s="4" r="AM43"/>
      <c s="4" r="AQ43"/>
      <c s="4" r="AS43"/>
      <c s="4" r="AU43"/>
    </row>
    <row r="44">
      <c s="5" r="B44"/>
      <c s="5" r="K44"/>
      <c s="5" r="L44"/>
      <c s="5" r="M44"/>
      <c s="5" r="Q44"/>
      <c s="5" r="R44"/>
      <c s="5" r="S44"/>
      <c s="5" r="U44"/>
      <c s="5" r="V44"/>
      <c s="1" r="W44"/>
      <c s="5" r="AC44"/>
      <c s="5" r="AD44"/>
      <c s="4" r="AM44"/>
      <c s="4" r="AQ44"/>
      <c s="4" r="AS44"/>
      <c s="4" r="AU44"/>
    </row>
    <row r="45">
      <c s="5" r="B45"/>
      <c s="5" r="K45"/>
      <c s="5" r="L45"/>
      <c s="5" r="M45"/>
      <c s="5" r="Q45"/>
      <c s="5" r="R45"/>
      <c s="5" r="S45"/>
      <c s="5" r="U45"/>
      <c s="5" r="V45"/>
      <c s="1" r="W45"/>
      <c s="5" r="AC45"/>
      <c s="5" r="AD45"/>
      <c s="4" r="AM45"/>
      <c s="4" r="AQ45"/>
      <c s="4" r="AS45"/>
      <c s="4" r="AU45"/>
    </row>
    <row r="46">
      <c s="5" r="B46"/>
      <c s="5" r="K46"/>
      <c s="5" r="L46"/>
      <c s="5" r="M46"/>
      <c s="5" r="Q46"/>
      <c s="5" r="R46"/>
      <c s="5" r="S46"/>
      <c s="5" r="U46"/>
      <c s="5" r="V46"/>
      <c s="1" r="W46"/>
      <c s="5" r="AC46"/>
      <c s="5" r="AD46"/>
      <c s="4" r="AM46"/>
      <c s="4" r="AQ46"/>
      <c s="4" r="AS46"/>
      <c s="4" r="AU46"/>
    </row>
    <row r="47">
      <c s="5" r="B47"/>
      <c s="5" r="K47"/>
      <c s="5" r="L47"/>
      <c s="5" r="M47"/>
      <c s="5" r="Q47"/>
      <c s="5" r="R47"/>
      <c s="5" r="S47"/>
      <c s="5" r="U47"/>
      <c s="5" r="V47"/>
      <c s="1" r="W47"/>
      <c s="5" r="AC47"/>
      <c s="5" r="AD47"/>
      <c s="4" r="AM47"/>
      <c s="4" r="AQ47"/>
      <c s="4" r="AS47"/>
      <c s="4" r="AU47"/>
    </row>
    <row r="48">
      <c s="5" r="B48"/>
      <c s="5" r="K48"/>
      <c s="5" r="L48"/>
      <c s="5" r="M48"/>
      <c s="5" r="Q48"/>
      <c s="5" r="R48"/>
      <c s="5" r="S48"/>
      <c s="5" r="U48"/>
      <c s="5" r="V48"/>
      <c s="1" r="W48"/>
      <c s="5" r="AC48"/>
      <c s="5" r="AD48"/>
      <c s="4" r="AM48"/>
      <c s="4" r="AQ48"/>
      <c s="4" r="AS48"/>
      <c s="4" r="AU48"/>
    </row>
    <row r="49">
      <c s="5" r="B49"/>
      <c s="5" r="K49"/>
      <c s="5" r="L49"/>
      <c s="5" r="M49"/>
      <c s="5" r="Q49"/>
      <c s="5" r="R49"/>
      <c s="5" r="S49"/>
      <c s="5" r="U49"/>
      <c s="5" r="V49"/>
      <c s="1" r="W49"/>
      <c s="5" r="AC49"/>
      <c s="5" r="AD49"/>
      <c s="4" r="AM49"/>
      <c s="4" r="AQ49"/>
      <c s="4" r="AS49"/>
      <c s="4" r="AU49"/>
    </row>
    <row r="50">
      <c s="5" r="B50"/>
      <c s="5" r="K50"/>
      <c s="5" r="L50"/>
      <c s="5" r="M50"/>
      <c s="5" r="Q50"/>
      <c s="5" r="R50"/>
      <c s="5" r="S50"/>
      <c s="5" r="U50"/>
      <c s="5" r="V50"/>
      <c s="1" r="W50"/>
      <c s="5" r="AC50"/>
      <c s="5" r="AD50"/>
      <c s="4" r="AM50"/>
      <c s="4" r="AQ50"/>
      <c s="4" r="AS50"/>
      <c s="4" r="AU50"/>
    </row>
    <row r="51">
      <c s="5" r="B51"/>
      <c s="5" r="K51"/>
      <c s="5" r="L51"/>
      <c s="5" r="M51"/>
      <c s="5" r="Q51"/>
      <c s="5" r="R51"/>
      <c s="5" r="S51"/>
      <c s="5" r="U51"/>
      <c s="5" r="V51"/>
      <c s="1" r="W51"/>
      <c s="5" r="AC51"/>
      <c s="5" r="AD51"/>
      <c s="4" r="AM51"/>
      <c s="4" r="AQ51"/>
      <c s="4" r="AS51"/>
      <c s="4" r="AU51"/>
    </row>
    <row r="52">
      <c s="5" r="B52"/>
      <c s="5" r="K52"/>
      <c s="5" r="L52"/>
      <c s="5" r="M52"/>
      <c s="5" r="Q52"/>
      <c s="5" r="R52"/>
      <c s="5" r="S52"/>
      <c s="5" r="U52"/>
      <c s="5" r="V52"/>
      <c s="1" r="W52"/>
      <c s="5" r="AC52"/>
      <c s="5" r="AD52"/>
      <c s="4" r="AM52"/>
      <c s="4" r="AQ52"/>
      <c s="4" r="AS52"/>
      <c s="4" r="AU52"/>
    </row>
    <row r="53">
      <c s="5" r="B53"/>
      <c s="5" r="K53"/>
      <c s="5" r="L53"/>
      <c s="5" r="M53"/>
      <c s="5" r="Q53"/>
      <c s="5" r="R53"/>
      <c s="5" r="S53"/>
      <c s="5" r="U53"/>
      <c s="5" r="V53"/>
      <c s="1" r="W53"/>
      <c s="5" r="AC53"/>
      <c s="5" r="AD53"/>
      <c s="4" r="AM53"/>
      <c s="4" r="AQ53"/>
      <c s="4" r="AS53"/>
      <c s="4" r="AU53"/>
    </row>
    <row r="54">
      <c s="5" r="B54"/>
      <c s="5" r="K54"/>
      <c s="5" r="L54"/>
      <c s="5" r="M54"/>
      <c s="5" r="Q54"/>
      <c s="5" r="R54"/>
      <c s="5" r="S54"/>
      <c s="5" r="U54"/>
      <c s="5" r="V54"/>
      <c s="1" r="W54"/>
      <c s="5" r="AC54"/>
      <c s="5" r="AD54"/>
      <c s="4" r="AM54"/>
      <c s="4" r="AQ54"/>
      <c s="4" r="AS54"/>
      <c s="4" r="AU54"/>
    </row>
    <row r="55">
      <c s="5" r="B55"/>
      <c s="5" r="K55"/>
      <c s="5" r="L55"/>
      <c s="5" r="M55"/>
      <c s="5" r="Q55"/>
      <c s="5" r="R55"/>
      <c s="5" r="S55"/>
      <c s="5" r="U55"/>
      <c s="5" r="V55"/>
      <c s="1" r="W55"/>
      <c s="5" r="AC55"/>
      <c s="5" r="AD55"/>
      <c s="4" r="AM55"/>
      <c s="4" r="AQ55"/>
      <c s="4" r="AS55"/>
      <c s="4" r="AU55"/>
    </row>
    <row r="56">
      <c s="5" r="B56"/>
      <c s="5" r="K56"/>
      <c s="5" r="L56"/>
      <c s="5" r="M56"/>
      <c s="5" r="Q56"/>
      <c s="5" r="R56"/>
      <c s="5" r="S56"/>
      <c s="5" r="U56"/>
      <c s="5" r="V56"/>
      <c s="1" r="W56"/>
      <c s="5" r="AC56"/>
      <c s="5" r="AD56"/>
      <c s="4" r="AM56"/>
      <c s="4" r="AQ56"/>
      <c s="4" r="AS56"/>
      <c s="4" r="AU56"/>
    </row>
    <row r="57">
      <c s="5" r="B57"/>
      <c s="5" r="K57"/>
      <c s="5" r="L57"/>
      <c s="5" r="M57"/>
      <c s="5" r="Q57"/>
      <c s="5" r="R57"/>
      <c s="5" r="S57"/>
      <c s="5" r="U57"/>
      <c s="5" r="V57"/>
      <c s="1" r="W57"/>
      <c s="5" r="AC57"/>
      <c s="5" r="AD57"/>
      <c s="4" r="AM57"/>
      <c s="4" r="AQ57"/>
      <c s="4" r="AS57"/>
      <c s="4" r="AU57"/>
    </row>
    <row r="58">
      <c s="5" r="B58"/>
      <c s="5" r="K58"/>
      <c s="5" r="L58"/>
      <c s="5" r="M58"/>
      <c s="5" r="Q58"/>
      <c s="5" r="R58"/>
      <c s="5" r="S58"/>
      <c s="5" r="U58"/>
      <c s="5" r="V58"/>
      <c s="1" r="W58"/>
      <c s="5" r="AC58"/>
      <c s="5" r="AD58"/>
      <c s="4" r="AM58"/>
      <c s="4" r="AQ58"/>
      <c s="4" r="AS58"/>
      <c s="4" r="AU58"/>
    </row>
    <row r="59">
      <c s="5" r="B59"/>
      <c s="5" r="K59"/>
      <c s="5" r="L59"/>
      <c s="5" r="M59"/>
      <c s="5" r="Q59"/>
      <c s="5" r="R59"/>
      <c s="5" r="S59"/>
      <c s="5" r="U59"/>
      <c s="5" r="V59"/>
      <c s="1" r="W59"/>
      <c s="5" r="AC59"/>
      <c s="5" r="AD59"/>
      <c s="4" r="AM59"/>
      <c s="4" r="AQ59"/>
      <c s="4" r="AS59"/>
      <c s="4" r="AU59"/>
    </row>
    <row r="60">
      <c s="5" r="B60"/>
      <c s="5" r="K60"/>
      <c s="5" r="L60"/>
      <c s="5" r="M60"/>
      <c s="5" r="Q60"/>
      <c s="5" r="R60"/>
      <c s="5" r="S60"/>
      <c s="5" r="U60"/>
      <c s="5" r="V60"/>
      <c s="1" r="W60"/>
      <c s="5" r="AC60"/>
      <c s="5" r="AD60"/>
      <c s="4" r="AM60"/>
      <c s="4" r="AQ60"/>
      <c s="4" r="AS60"/>
      <c s="4" r="AU60"/>
    </row>
    <row r="61">
      <c s="5" r="B61"/>
      <c s="5" r="K61"/>
      <c s="5" r="L61"/>
      <c s="5" r="M61"/>
      <c s="5" r="Q61"/>
      <c s="5" r="R61"/>
      <c s="5" r="S61"/>
      <c s="5" r="U61"/>
      <c s="5" r="V61"/>
      <c s="1" r="W61"/>
      <c s="5" r="AC61"/>
      <c s="5" r="AD61"/>
      <c s="4" r="AM61"/>
      <c s="4" r="AQ61"/>
      <c s="4" r="AS61"/>
      <c s="4" r="AU61"/>
    </row>
    <row r="62">
      <c s="5" r="B62"/>
      <c s="5" r="K62"/>
      <c s="5" r="L62"/>
      <c s="5" r="M62"/>
      <c s="5" r="Q62"/>
      <c s="5" r="R62"/>
      <c s="5" r="S62"/>
      <c s="5" r="U62"/>
      <c s="5" r="V62"/>
      <c s="1" r="W62"/>
      <c s="5" r="AC62"/>
      <c s="5" r="AD62"/>
      <c s="4" r="AM62"/>
      <c s="4" r="AQ62"/>
      <c s="4" r="AS62"/>
      <c s="4" r="AU62"/>
    </row>
    <row r="63">
      <c s="5" r="B63"/>
      <c s="5" r="K63"/>
      <c s="5" r="L63"/>
      <c s="5" r="M63"/>
      <c s="5" r="Q63"/>
      <c s="5" r="R63"/>
      <c s="5" r="S63"/>
      <c s="5" r="U63"/>
      <c s="5" r="V63"/>
      <c s="1" r="W63"/>
      <c s="5" r="AC63"/>
      <c s="5" r="AD63"/>
      <c s="4" r="AM63"/>
      <c s="4" r="AQ63"/>
      <c s="4" r="AS63"/>
      <c s="4" r="AU63"/>
    </row>
    <row r="64">
      <c s="5" r="B64"/>
      <c s="5" r="K64"/>
      <c s="5" r="L64"/>
      <c s="5" r="M64"/>
      <c s="5" r="Q64"/>
      <c s="5" r="R64"/>
      <c s="5" r="S64"/>
      <c s="5" r="U64"/>
      <c s="5" r="V64"/>
      <c s="1" r="W64"/>
      <c s="5" r="AC64"/>
      <c s="5" r="AD64"/>
      <c s="4" r="AM64"/>
      <c s="4" r="AQ64"/>
      <c s="4" r="AS64"/>
      <c s="4" r="AU64"/>
    </row>
    <row r="65">
      <c s="5" r="B65"/>
      <c s="5" r="K65"/>
      <c s="5" r="L65"/>
      <c s="5" r="M65"/>
      <c s="5" r="Q65"/>
      <c s="5" r="R65"/>
      <c s="5" r="S65"/>
      <c s="5" r="U65"/>
      <c s="5" r="V65"/>
      <c s="1" r="W65"/>
      <c s="5" r="AC65"/>
      <c s="5" r="AD65"/>
      <c s="4" r="AM65"/>
      <c s="4" r="AQ65"/>
      <c s="4" r="AS65"/>
      <c s="4" r="AU65"/>
    </row>
    <row r="66">
      <c s="5" r="B66"/>
      <c s="5" r="K66"/>
      <c s="5" r="L66"/>
      <c s="5" r="M66"/>
      <c s="5" r="Q66"/>
      <c s="5" r="R66"/>
      <c s="5" r="S66"/>
      <c s="5" r="U66"/>
      <c s="5" r="V66"/>
      <c s="1" r="W66"/>
      <c s="5" r="AC66"/>
      <c s="5" r="AD66"/>
      <c s="4" r="AM66"/>
      <c s="4" r="AQ66"/>
      <c s="4" r="AS66"/>
      <c s="4" r="AU66"/>
    </row>
    <row r="67">
      <c s="5" r="B67"/>
      <c s="5" r="K67"/>
      <c s="5" r="L67"/>
      <c s="5" r="M67"/>
      <c s="5" r="Q67"/>
      <c s="5" r="R67"/>
      <c s="5" r="S67"/>
      <c s="5" r="U67"/>
      <c s="5" r="V67"/>
      <c s="1" r="W67"/>
      <c s="5" r="AC67"/>
      <c s="5" r="AD67"/>
      <c s="4" r="AM67"/>
      <c s="4" r="AQ67"/>
      <c s="4" r="AS67"/>
      <c s="4" r="AU67"/>
    </row>
    <row r="68">
      <c s="5" r="B68"/>
      <c s="5" r="K68"/>
      <c s="5" r="L68"/>
      <c s="5" r="M68"/>
      <c s="5" r="Q68"/>
      <c s="5" r="R68"/>
      <c s="5" r="S68"/>
      <c s="5" r="U68"/>
      <c s="5" r="V68"/>
      <c s="1" r="W68"/>
      <c s="5" r="AC68"/>
      <c s="5" r="AD68"/>
      <c s="4" r="AM68"/>
      <c s="4" r="AQ68"/>
      <c s="4" r="AS68"/>
      <c s="4" r="AU68"/>
    </row>
    <row r="69">
      <c s="5" r="B69"/>
      <c s="5" r="K69"/>
      <c s="5" r="L69"/>
      <c s="5" r="M69"/>
      <c s="5" r="Q69"/>
      <c s="5" r="R69"/>
      <c s="5" r="S69"/>
      <c s="5" r="U69"/>
      <c s="5" r="V69"/>
      <c s="1" r="W69"/>
      <c s="5" r="AC69"/>
      <c s="5" r="AD69"/>
      <c s="4" r="AM69"/>
      <c s="4" r="AQ69"/>
      <c s="4" r="AS69"/>
      <c s="4" r="AU69"/>
    </row>
    <row r="70">
      <c s="5" r="B70"/>
      <c s="5" r="K70"/>
      <c s="5" r="L70"/>
      <c s="5" r="M70"/>
      <c s="5" r="Q70"/>
      <c s="5" r="R70"/>
      <c s="5" r="S70"/>
      <c s="5" r="U70"/>
      <c s="5" r="V70"/>
      <c s="1" r="W70"/>
      <c s="5" r="AC70"/>
      <c s="5" r="AD70"/>
      <c s="4" r="AM70"/>
      <c s="4" r="AQ70"/>
      <c s="4" r="AS70"/>
      <c s="4" r="AU70"/>
    </row>
    <row r="71">
      <c s="5" r="B71"/>
      <c s="5" r="K71"/>
      <c s="5" r="L71"/>
      <c s="5" r="M71"/>
      <c s="5" r="Q71"/>
      <c s="5" r="R71"/>
      <c s="5" r="S71"/>
      <c s="5" r="U71"/>
      <c s="5" r="V71"/>
      <c s="1" r="W71"/>
      <c s="5" r="AC71"/>
      <c s="5" r="AD71"/>
      <c s="4" r="AM71"/>
      <c s="4" r="AQ71"/>
      <c s="4" r="AS71"/>
      <c s="4" r="AU71"/>
    </row>
    <row r="72">
      <c s="5" r="B72"/>
      <c s="5" r="K72"/>
      <c s="5" r="L72"/>
      <c s="5" r="M72"/>
      <c s="5" r="Q72"/>
      <c s="5" r="R72"/>
      <c s="5" r="S72"/>
      <c s="5" r="U72"/>
      <c s="5" r="V72"/>
      <c s="1" r="W72"/>
      <c s="5" r="AC72"/>
      <c s="5" r="AD72"/>
      <c s="4" r="AM72"/>
      <c s="4" r="AQ72"/>
      <c s="4" r="AS72"/>
      <c s="4" r="AU72"/>
    </row>
    <row r="73">
      <c s="5" r="B73"/>
      <c s="5" r="K73"/>
      <c s="5" r="L73"/>
      <c s="5" r="M73"/>
      <c s="5" r="Q73"/>
      <c s="5" r="R73"/>
      <c s="5" r="S73"/>
      <c s="5" r="U73"/>
      <c s="5" r="V73"/>
      <c s="1" r="W73"/>
      <c s="5" r="AC73"/>
      <c s="5" r="AD73"/>
      <c s="4" r="AM73"/>
      <c s="4" r="AQ73"/>
      <c s="4" r="AS73"/>
      <c s="4" r="AU73"/>
    </row>
    <row r="74">
      <c s="5" r="B74"/>
      <c s="5" r="K74"/>
      <c s="5" r="L74"/>
      <c s="5" r="M74"/>
      <c s="5" r="Q74"/>
      <c s="5" r="R74"/>
      <c s="5" r="S74"/>
      <c s="5" r="U74"/>
      <c s="5" r="V74"/>
      <c s="1" r="W74"/>
      <c s="5" r="AC74"/>
      <c s="5" r="AD74"/>
      <c s="4" r="AM74"/>
      <c s="4" r="AQ74"/>
      <c s="4" r="AS74"/>
      <c s="4" r="AU74"/>
    </row>
    <row r="75">
      <c s="5" r="B75"/>
      <c s="5" r="K75"/>
      <c s="5" r="L75"/>
      <c s="5" r="M75"/>
      <c s="5" r="Q75"/>
      <c s="5" r="R75"/>
      <c s="5" r="S75"/>
      <c s="5" r="U75"/>
      <c s="5" r="V75"/>
      <c s="1" r="W75"/>
      <c s="5" r="AC75"/>
      <c s="5" r="AD75"/>
      <c s="4" r="AM75"/>
      <c s="4" r="AQ75"/>
      <c s="4" r="AS75"/>
      <c s="4" r="AU75"/>
    </row>
    <row r="76">
      <c s="5" r="B76"/>
      <c s="5" r="K76"/>
      <c s="5" r="L76"/>
      <c s="5" r="M76"/>
      <c s="5" r="Q76"/>
      <c s="5" r="R76"/>
      <c s="5" r="S76"/>
      <c s="5" r="U76"/>
      <c s="5" r="V76"/>
      <c s="1" r="W76"/>
      <c s="5" r="AC76"/>
      <c s="5" r="AD76"/>
      <c s="4" r="AM76"/>
      <c s="4" r="AQ76"/>
      <c s="4" r="AS76"/>
      <c s="4" r="AU76"/>
    </row>
    <row r="77">
      <c s="5" r="B77"/>
      <c s="5" r="K77"/>
      <c s="5" r="L77"/>
      <c s="5" r="M77"/>
      <c s="5" r="Q77"/>
      <c s="5" r="R77"/>
      <c s="5" r="S77"/>
      <c s="5" r="U77"/>
      <c s="5" r="V77"/>
      <c s="1" r="W77"/>
      <c s="5" r="AC77"/>
      <c s="5" r="AD77"/>
      <c s="4" r="AM77"/>
      <c s="4" r="AQ77"/>
      <c s="4" r="AS77"/>
      <c s="4" r="AU77"/>
    </row>
    <row r="78">
      <c s="5" r="B78"/>
      <c s="5" r="K78"/>
      <c s="5" r="L78"/>
      <c s="5" r="M78"/>
      <c s="5" r="Q78"/>
      <c s="5" r="R78"/>
      <c s="5" r="S78"/>
      <c s="5" r="U78"/>
      <c s="5" r="V78"/>
      <c s="1" r="W78"/>
      <c s="5" r="AC78"/>
      <c s="5" r="AD78"/>
      <c s="4" r="AM78"/>
      <c s="4" r="AQ78"/>
      <c s="4" r="AS78"/>
      <c s="4" r="AU78"/>
    </row>
    <row r="79">
      <c s="5" r="B79"/>
      <c s="5" r="K79"/>
      <c s="5" r="L79"/>
      <c s="5" r="M79"/>
      <c s="5" r="Q79"/>
      <c s="5" r="R79"/>
      <c s="5" r="S79"/>
      <c s="5" r="U79"/>
      <c s="5" r="V79"/>
      <c s="1" r="W79"/>
      <c s="5" r="AC79"/>
      <c s="5" r="AD79"/>
      <c s="4" r="AM79"/>
      <c s="4" r="AQ79"/>
      <c s="4" r="AS79"/>
      <c s="4" r="AU79"/>
    </row>
    <row r="80">
      <c s="5" r="B80"/>
      <c s="5" r="K80"/>
      <c s="5" r="L80"/>
      <c s="5" r="M80"/>
      <c s="5" r="Q80"/>
      <c s="5" r="R80"/>
      <c s="5" r="S80"/>
      <c s="5" r="U80"/>
      <c s="5" r="V80"/>
      <c s="1" r="W80"/>
      <c s="5" r="AC80"/>
      <c s="5" r="AD80"/>
      <c s="4" r="AM80"/>
      <c s="4" r="AQ80"/>
      <c s="4" r="AS80"/>
      <c s="4" r="AU80"/>
    </row>
    <row r="81">
      <c s="5" r="B81"/>
      <c s="5" r="K81"/>
      <c s="5" r="L81"/>
      <c s="5" r="M81"/>
      <c s="5" r="Q81"/>
      <c s="5" r="R81"/>
      <c s="5" r="S81"/>
      <c s="5" r="U81"/>
      <c s="5" r="V81"/>
      <c s="1" r="W81"/>
      <c s="5" r="AC81"/>
      <c s="5" r="AD81"/>
      <c s="4" r="AM81"/>
      <c s="4" r="AQ81"/>
      <c s="4" r="AS81"/>
      <c s="4" r="AU81"/>
    </row>
    <row r="82">
      <c s="5" r="B82"/>
      <c s="5" r="K82"/>
      <c s="5" r="L82"/>
      <c s="5" r="M82"/>
      <c s="5" r="Q82"/>
      <c s="5" r="R82"/>
      <c s="5" r="S82"/>
      <c s="5" r="U82"/>
      <c s="5" r="V82"/>
      <c s="1" r="W82"/>
      <c s="5" r="AC82"/>
      <c s="5" r="AD82"/>
      <c s="4" r="AM82"/>
      <c s="4" r="AQ82"/>
      <c s="4" r="AS82"/>
      <c s="4" r="AU82"/>
    </row>
    <row r="83">
      <c s="5" r="B83"/>
      <c s="5" r="K83"/>
      <c s="5" r="L83"/>
      <c s="5" r="M83"/>
      <c s="5" r="Q83"/>
      <c s="5" r="R83"/>
      <c s="5" r="S83"/>
      <c s="5" r="U83"/>
      <c s="5" r="V83"/>
      <c s="1" r="W83"/>
      <c s="5" r="AC83"/>
      <c s="5" r="AD83"/>
      <c s="4" r="AM83"/>
      <c s="4" r="AQ83"/>
      <c s="4" r="AS83"/>
      <c s="4" r="AU83"/>
    </row>
    <row r="84">
      <c s="5" r="B84"/>
      <c s="5" r="K84"/>
      <c s="5" r="L84"/>
      <c s="5" r="M84"/>
      <c s="5" r="Q84"/>
      <c s="5" r="R84"/>
      <c s="5" r="S84"/>
      <c s="5" r="U84"/>
      <c s="5" r="V84"/>
      <c s="1" r="W84"/>
      <c s="5" r="AC84"/>
      <c s="5" r="AD84"/>
      <c s="4" r="AM84"/>
      <c s="4" r="AQ84"/>
      <c s="4" r="AS84"/>
      <c s="4" r="AU84"/>
    </row>
    <row r="85">
      <c s="5" r="B85"/>
      <c s="5" r="K85"/>
      <c s="5" r="L85"/>
      <c s="5" r="M85"/>
      <c s="5" r="Q85"/>
      <c s="5" r="R85"/>
      <c s="5" r="S85"/>
      <c s="5" r="U85"/>
      <c s="5" r="V85"/>
      <c s="1" r="W85"/>
      <c s="5" r="AC85"/>
      <c s="5" r="AD85"/>
      <c s="4" r="AM85"/>
      <c s="4" r="AQ85"/>
      <c s="4" r="AS85"/>
      <c s="4" r="AU85"/>
    </row>
    <row r="86">
      <c s="5" r="B86"/>
      <c s="5" r="K86"/>
      <c s="5" r="L86"/>
      <c s="5" r="M86"/>
      <c s="5" r="Q86"/>
      <c s="5" r="R86"/>
      <c s="5" r="S86"/>
      <c s="5" r="U86"/>
      <c s="5" r="V86"/>
      <c s="1" r="W86"/>
      <c s="5" r="AC86"/>
      <c s="5" r="AD86"/>
      <c s="4" r="AM86"/>
      <c s="4" r="AQ86"/>
      <c s="4" r="AS86"/>
      <c s="4" r="AU86"/>
    </row>
    <row r="87">
      <c s="5" r="B87"/>
      <c s="5" r="K87"/>
      <c s="5" r="L87"/>
      <c s="5" r="M87"/>
      <c s="5" r="Q87"/>
      <c s="5" r="R87"/>
      <c s="5" r="S87"/>
      <c s="5" r="U87"/>
      <c s="5" r="V87"/>
      <c s="1" r="W87"/>
      <c s="5" r="AC87"/>
      <c s="5" r="AD87"/>
      <c s="4" r="AM87"/>
      <c s="4" r="AQ87"/>
      <c s="4" r="AS87"/>
      <c s="4" r="AU87"/>
    </row>
    <row r="88">
      <c s="5" r="B88"/>
      <c s="5" r="K88"/>
      <c s="5" r="L88"/>
      <c s="5" r="M88"/>
      <c s="5" r="Q88"/>
      <c s="5" r="R88"/>
      <c s="5" r="S88"/>
      <c s="5" r="U88"/>
      <c s="5" r="V88"/>
      <c s="1" r="W88"/>
      <c s="5" r="AC88"/>
      <c s="5" r="AD88"/>
      <c s="4" r="AM88"/>
      <c s="4" r="AQ88"/>
      <c s="4" r="AS88"/>
      <c s="4" r="AU88"/>
    </row>
    <row r="89">
      <c s="5" r="B89"/>
      <c s="5" r="K89"/>
      <c s="5" r="L89"/>
      <c s="5" r="M89"/>
      <c s="5" r="Q89"/>
      <c s="5" r="R89"/>
      <c s="5" r="S89"/>
      <c s="5" r="U89"/>
      <c s="5" r="V89"/>
      <c s="1" r="W89"/>
      <c s="5" r="AC89"/>
      <c s="5" r="AD89"/>
      <c s="4" r="AM89"/>
      <c s="4" r="AQ89"/>
      <c s="4" r="AS89"/>
      <c s="4" r="AU89"/>
    </row>
    <row r="90">
      <c s="5" r="B90"/>
      <c s="5" r="K90"/>
      <c s="5" r="L90"/>
      <c s="5" r="M90"/>
      <c s="5" r="Q90"/>
      <c s="5" r="R90"/>
      <c s="5" r="S90"/>
      <c s="5" r="U90"/>
      <c s="5" r="V90"/>
      <c s="1" r="W90"/>
      <c s="5" r="AC90"/>
      <c s="5" r="AD90"/>
      <c s="4" r="AM90"/>
      <c s="4" r="AQ90"/>
      <c s="4" r="AS90"/>
      <c s="4" r="AU90"/>
    </row>
    <row r="91">
      <c s="5" r="B91"/>
      <c s="5" r="K91"/>
      <c s="5" r="L91"/>
      <c s="5" r="M91"/>
      <c s="5" r="Q91"/>
      <c s="5" r="R91"/>
      <c s="5" r="S91"/>
      <c s="5" r="U91"/>
      <c s="5" r="V91"/>
      <c s="1" r="W91"/>
      <c s="5" r="AC91"/>
      <c s="5" r="AD91"/>
      <c s="4" r="AM91"/>
      <c s="4" r="AQ91"/>
      <c s="4" r="AS91"/>
      <c s="4" r="AU91"/>
    </row>
    <row r="92">
      <c s="5" r="B92"/>
      <c s="5" r="K92"/>
      <c s="5" r="L92"/>
      <c s="5" r="M92"/>
      <c s="5" r="Q92"/>
      <c s="5" r="R92"/>
      <c s="5" r="S92"/>
      <c s="5" r="U92"/>
      <c s="5" r="V92"/>
      <c s="1" r="W92"/>
      <c s="5" r="AC92"/>
      <c s="5" r="AD92"/>
      <c s="4" r="AM92"/>
      <c s="4" r="AQ92"/>
      <c s="4" r="AS92"/>
      <c s="4" r="AU92"/>
    </row>
    <row r="93">
      <c s="5" r="B93"/>
      <c s="5" r="K93"/>
      <c s="5" r="L93"/>
      <c s="5" r="M93"/>
      <c s="5" r="Q93"/>
      <c s="5" r="R93"/>
      <c s="5" r="S93"/>
      <c s="5" r="U93"/>
      <c s="5" r="V93"/>
      <c s="1" r="W93"/>
      <c s="5" r="AC93"/>
      <c s="5" r="AD93"/>
      <c s="4" r="AM93"/>
      <c s="4" r="AQ93"/>
      <c s="4" r="AS93"/>
      <c s="4" r="AU93"/>
    </row>
    <row r="94">
      <c s="5" r="B94"/>
      <c s="5" r="K94"/>
      <c s="5" r="L94"/>
      <c s="5" r="M94"/>
      <c s="5" r="Q94"/>
      <c s="5" r="R94"/>
      <c s="5" r="S94"/>
      <c s="5" r="U94"/>
      <c s="5" r="V94"/>
      <c s="1" r="W94"/>
      <c s="5" r="AC94"/>
      <c s="5" r="AD94"/>
      <c s="4" r="AM94"/>
      <c s="4" r="AQ94"/>
      <c s="4" r="AS94"/>
      <c s="4" r="AU94"/>
    </row>
    <row r="95">
      <c s="5" r="B95"/>
      <c s="5" r="K95"/>
      <c s="5" r="L95"/>
      <c s="5" r="M95"/>
      <c s="5" r="Q95"/>
      <c s="5" r="R95"/>
      <c s="5" r="S95"/>
      <c s="5" r="U95"/>
      <c s="5" r="V95"/>
      <c s="1" r="W95"/>
      <c s="5" r="AC95"/>
      <c s="5" r="AD95"/>
      <c s="4" r="AM95"/>
      <c s="4" r="AQ95"/>
      <c s="4" r="AS95"/>
      <c s="4" r="AU95"/>
    </row>
    <row r="96">
      <c s="5" r="B96"/>
      <c s="5" r="K96"/>
      <c s="5" r="L96"/>
      <c s="5" r="M96"/>
      <c s="5" r="Q96"/>
      <c s="5" r="R96"/>
      <c s="5" r="S96"/>
      <c s="5" r="U96"/>
      <c s="5" r="V96"/>
      <c s="1" r="W96"/>
      <c s="5" r="AC96"/>
      <c s="5" r="AD96"/>
      <c s="4" r="AM96"/>
      <c s="4" r="AQ96"/>
      <c s="4" r="AS96"/>
      <c s="4" r="AU96"/>
    </row>
    <row r="97">
      <c s="5" r="B97"/>
      <c s="5" r="K97"/>
      <c s="5" r="L97"/>
      <c s="5" r="M97"/>
      <c s="5" r="Q97"/>
      <c s="5" r="R97"/>
      <c s="5" r="S97"/>
      <c s="5" r="U97"/>
      <c s="5" r="V97"/>
      <c s="1" r="W97"/>
      <c s="5" r="AC97"/>
      <c s="5" r="AD97"/>
      <c s="4" r="AM97"/>
      <c s="4" r="AQ97"/>
      <c s="4" r="AS97"/>
      <c s="4" r="AU97"/>
    </row>
    <row r="98">
      <c s="5" r="B98"/>
      <c s="5" r="K98"/>
      <c s="5" r="L98"/>
      <c s="5" r="M98"/>
      <c s="5" r="Q98"/>
      <c s="5" r="R98"/>
      <c s="5" r="S98"/>
      <c s="5" r="U98"/>
      <c s="5" r="V98"/>
      <c s="1" r="W98"/>
      <c s="5" r="AC98"/>
      <c s="5" r="AD98"/>
      <c s="4" r="AM98"/>
      <c s="4" r="AQ98"/>
      <c s="4" r="AS98"/>
      <c s="4" r="AU98"/>
    </row>
    <row r="99">
      <c s="5" r="B99"/>
      <c s="5" r="K99"/>
      <c s="5" r="L99"/>
      <c s="5" r="M99"/>
      <c s="5" r="Q99"/>
      <c s="5" r="R99"/>
      <c s="5" r="S99"/>
      <c s="5" r="U99"/>
      <c s="5" r="V99"/>
      <c s="1" r="W99"/>
      <c s="5" r="AC99"/>
      <c s="5" r="AD99"/>
      <c s="4" r="AM99"/>
      <c s="4" r="AQ99"/>
      <c s="4" r="AS99"/>
      <c s="4" r="AU99"/>
    </row>
    <row r="100">
      <c s="5" r="B100"/>
      <c s="5" r="K100"/>
      <c s="5" r="L100"/>
      <c s="5" r="M100"/>
      <c s="5" r="Q100"/>
      <c s="5" r="R100"/>
      <c s="5" r="S100"/>
      <c s="5" r="U100"/>
      <c s="5" r="V100"/>
      <c s="1" r="W100"/>
      <c s="5" r="AC100"/>
      <c s="5" r="AD100"/>
      <c s="4" r="AM100"/>
      <c s="4" r="AQ100"/>
      <c s="4" r="AS100"/>
      <c s="4" r="AU100"/>
    </row>
    <row r="101">
      <c s="5" r="B101"/>
      <c s="5" r="K101"/>
      <c s="5" r="L101"/>
      <c s="5" r="M101"/>
      <c s="5" r="Q101"/>
      <c s="5" r="R101"/>
      <c s="5" r="S101"/>
      <c s="5" r="U101"/>
      <c s="5" r="V101"/>
      <c s="1" r="W101"/>
      <c s="5" r="AC101"/>
      <c s="5" r="AD101"/>
      <c s="4" r="AM101"/>
      <c s="4" r="AQ101"/>
      <c s="4" r="AS101"/>
      <c s="4" r="AU101"/>
    </row>
    <row r="102">
      <c s="5" r="B102"/>
      <c s="5" r="K102"/>
      <c s="5" r="L102"/>
      <c s="5" r="M102"/>
      <c s="5" r="Q102"/>
      <c s="5" r="R102"/>
      <c s="5" r="S102"/>
      <c s="5" r="U102"/>
      <c s="5" r="V102"/>
      <c s="1" r="W102"/>
      <c s="5" r="AC102"/>
      <c s="5" r="AD102"/>
      <c s="4" r="AM102"/>
      <c s="4" r="AQ102"/>
      <c s="4" r="AS102"/>
      <c s="4" r="AU102"/>
    </row>
    <row r="103">
      <c s="5" r="B103"/>
      <c s="5" r="K103"/>
      <c s="5" r="L103"/>
      <c s="5" r="M103"/>
      <c s="5" r="Q103"/>
      <c s="5" r="R103"/>
      <c s="5" r="S103"/>
      <c s="5" r="U103"/>
      <c s="5" r="V103"/>
      <c s="1" r="W103"/>
      <c s="5" r="AC103"/>
      <c s="5" r="AD103"/>
      <c s="4" r="AM103"/>
      <c s="4" r="AQ103"/>
      <c s="4" r="AS103"/>
      <c s="4" r="AU103"/>
    </row>
    <row r="104">
      <c s="5" r="B104"/>
      <c s="5" r="K104"/>
      <c s="5" r="L104"/>
      <c s="5" r="M104"/>
      <c s="5" r="Q104"/>
      <c s="5" r="R104"/>
      <c s="5" r="S104"/>
      <c s="5" r="U104"/>
      <c s="5" r="V104"/>
      <c s="1" r="W104"/>
      <c s="5" r="AC104"/>
      <c s="5" r="AD104"/>
      <c s="4" r="AM104"/>
      <c s="4" r="AQ104"/>
      <c s="4" r="AS104"/>
      <c s="4" r="AU104"/>
    </row>
    <row r="105">
      <c s="5" r="B105"/>
      <c s="5" r="K105"/>
      <c s="5" r="L105"/>
      <c s="5" r="M105"/>
      <c s="5" r="Q105"/>
      <c s="5" r="R105"/>
      <c s="5" r="S105"/>
      <c s="5" r="U105"/>
      <c s="5" r="V105"/>
      <c s="1" r="W105"/>
      <c s="5" r="AC105"/>
      <c s="5" r="AD105"/>
      <c s="4" r="AM105"/>
      <c s="4" r="AQ105"/>
      <c s="4" r="AS105"/>
      <c s="4" r="AU105"/>
    </row>
    <row r="106">
      <c s="5" r="B106"/>
      <c s="5" r="K106"/>
      <c s="5" r="L106"/>
      <c s="5" r="M106"/>
      <c s="5" r="Q106"/>
      <c s="5" r="R106"/>
      <c s="5" r="S106"/>
      <c s="5" r="U106"/>
      <c s="5" r="V106"/>
      <c s="1" r="W106"/>
      <c s="5" r="AC106"/>
      <c s="5" r="AD106"/>
      <c s="4" r="AM106"/>
      <c s="4" r="AQ106"/>
      <c s="4" r="AS106"/>
      <c s="4" r="AU106"/>
    </row>
    <row r="107">
      <c s="5" r="B107"/>
      <c s="5" r="K107"/>
      <c s="5" r="L107"/>
      <c s="5" r="M107"/>
      <c s="5" r="Q107"/>
      <c s="5" r="R107"/>
      <c s="5" r="S107"/>
      <c s="5" r="U107"/>
      <c s="5" r="V107"/>
      <c s="1" r="W107"/>
      <c s="5" r="AC107"/>
      <c s="5" r="AD107"/>
      <c s="4" r="AM107"/>
      <c s="4" r="AQ107"/>
      <c s="4" r="AS107"/>
      <c s="4" r="AU107"/>
    </row>
    <row r="108">
      <c s="5" r="B108"/>
      <c s="5" r="K108"/>
      <c s="5" r="L108"/>
      <c s="5" r="M108"/>
      <c s="5" r="Q108"/>
      <c s="5" r="R108"/>
      <c s="5" r="S108"/>
      <c s="5" r="U108"/>
      <c s="5" r="V108"/>
      <c s="1" r="W108"/>
      <c s="5" r="AC108"/>
      <c s="5" r="AD108"/>
      <c s="4" r="AM108"/>
      <c s="4" r="AQ108"/>
      <c s="4" r="AS108"/>
      <c s="4" r="AU108"/>
    </row>
    <row r="109">
      <c s="5" r="B109"/>
      <c s="5" r="K109"/>
      <c s="5" r="L109"/>
      <c s="5" r="M109"/>
      <c s="5" r="Q109"/>
      <c s="5" r="R109"/>
      <c s="5" r="S109"/>
      <c s="5" r="U109"/>
      <c s="5" r="V109"/>
      <c s="1" r="W109"/>
      <c s="5" r="AC109"/>
      <c s="5" r="AD109"/>
      <c s="4" r="AM109"/>
      <c s="4" r="AQ109"/>
      <c s="4" r="AS109"/>
      <c s="4" r="AU109"/>
    </row>
    <row r="110">
      <c s="5" r="B110"/>
      <c s="5" r="K110"/>
      <c s="5" r="L110"/>
      <c s="5" r="M110"/>
      <c s="5" r="Q110"/>
      <c s="5" r="R110"/>
      <c s="5" r="S110"/>
      <c s="5" r="U110"/>
      <c s="5" r="V110"/>
      <c s="1" r="W110"/>
      <c s="5" r="AC110"/>
      <c s="5" r="AD110"/>
      <c s="4" r="AM110"/>
      <c s="4" r="AQ110"/>
      <c s="4" r="AS110"/>
      <c s="4" r="AU110"/>
    </row>
    <row r="111">
      <c s="5" r="B111"/>
      <c s="5" r="K111"/>
      <c s="5" r="L111"/>
      <c s="5" r="M111"/>
      <c s="5" r="Q111"/>
      <c s="5" r="R111"/>
      <c s="5" r="S111"/>
      <c s="5" r="U111"/>
      <c s="5" r="V111"/>
      <c s="1" r="W111"/>
      <c s="5" r="AC111"/>
      <c s="5" r="AD111"/>
      <c s="4" r="AM111"/>
      <c s="4" r="AQ111"/>
      <c s="4" r="AS111"/>
      <c s="4" r="AU111"/>
    </row>
    <row r="112">
      <c s="5" r="B112"/>
      <c s="5" r="K112"/>
      <c s="5" r="L112"/>
      <c s="5" r="M112"/>
      <c s="5" r="Q112"/>
      <c s="5" r="R112"/>
      <c s="5" r="S112"/>
      <c s="5" r="U112"/>
      <c s="5" r="V112"/>
      <c s="1" r="W112"/>
      <c s="5" r="AC112"/>
      <c s="5" r="AD112"/>
      <c s="4" r="AM112"/>
      <c s="4" r="AQ112"/>
      <c s="4" r="AS112"/>
      <c s="4" r="AU112"/>
    </row>
    <row r="113">
      <c s="5" r="B113"/>
      <c s="5" r="K113"/>
      <c s="5" r="L113"/>
      <c s="5" r="M113"/>
      <c s="5" r="Q113"/>
      <c s="5" r="R113"/>
      <c s="5" r="S113"/>
      <c s="5" r="U113"/>
      <c s="5" r="V113"/>
      <c s="1" r="W113"/>
      <c s="5" r="AC113"/>
      <c s="5" r="AD113"/>
      <c s="4" r="AM113"/>
      <c s="4" r="AQ113"/>
      <c s="4" r="AS113"/>
      <c s="4" r="AU113"/>
    </row>
    <row r="114">
      <c s="5" r="B114"/>
      <c s="5" r="K114"/>
      <c s="5" r="L114"/>
      <c s="5" r="M114"/>
      <c s="5" r="Q114"/>
      <c s="5" r="R114"/>
      <c s="5" r="S114"/>
      <c s="5" r="U114"/>
      <c s="5" r="V114"/>
      <c s="1" r="W114"/>
      <c s="5" r="AC114"/>
      <c s="5" r="AD114"/>
      <c s="4" r="AM114"/>
      <c s="4" r="AQ114"/>
      <c s="4" r="AS114"/>
      <c s="4" r="AU114"/>
    </row>
    <row r="115">
      <c s="5" r="B115"/>
      <c s="5" r="K115"/>
      <c s="5" r="L115"/>
      <c s="5" r="M115"/>
      <c s="5" r="Q115"/>
      <c s="5" r="R115"/>
      <c s="5" r="S115"/>
      <c s="5" r="U115"/>
      <c s="5" r="V115"/>
      <c s="1" r="W115"/>
      <c s="5" r="AC115"/>
      <c s="5" r="AD115"/>
      <c s="4" r="AM115"/>
      <c s="4" r="AQ115"/>
      <c s="4" r="AS115"/>
      <c s="4" r="AU115"/>
    </row>
    <row r="116">
      <c s="5" r="B116"/>
      <c s="5" r="K116"/>
      <c s="5" r="L116"/>
      <c s="5" r="M116"/>
      <c s="5" r="Q116"/>
      <c s="5" r="R116"/>
      <c s="5" r="S116"/>
      <c s="5" r="U116"/>
      <c s="5" r="V116"/>
      <c s="1" r="W116"/>
      <c s="5" r="AC116"/>
      <c s="5" r="AD116"/>
      <c s="4" r="AM116"/>
      <c s="4" r="AQ116"/>
      <c s="4" r="AS116"/>
      <c s="4" r="AU116"/>
    </row>
    <row r="117">
      <c s="5" r="B117"/>
      <c s="5" r="K117"/>
      <c s="5" r="L117"/>
      <c s="5" r="M117"/>
      <c s="5" r="Q117"/>
      <c s="5" r="R117"/>
      <c s="5" r="S117"/>
      <c s="5" r="U117"/>
      <c s="5" r="V117"/>
      <c s="1" r="W117"/>
      <c s="5" r="AC117"/>
      <c s="5" r="AD117"/>
      <c s="4" r="AM117"/>
      <c s="4" r="AQ117"/>
      <c s="4" r="AS117"/>
      <c s="4" r="AU117"/>
    </row>
    <row r="118">
      <c s="5" r="B118"/>
      <c s="5" r="K118"/>
      <c s="5" r="L118"/>
      <c s="5" r="M118"/>
      <c s="5" r="Q118"/>
      <c s="5" r="R118"/>
      <c s="5" r="S118"/>
      <c s="5" r="U118"/>
      <c s="5" r="V118"/>
      <c s="1" r="W118"/>
      <c s="5" r="AC118"/>
      <c s="5" r="AD118"/>
      <c s="4" r="AM118"/>
      <c s="4" r="AQ118"/>
      <c s="4" r="AS118"/>
      <c s="4" r="AU118"/>
    </row>
    <row r="119">
      <c s="5" r="B119"/>
      <c s="5" r="K119"/>
      <c s="5" r="L119"/>
      <c s="5" r="M119"/>
      <c s="5" r="Q119"/>
      <c s="5" r="R119"/>
      <c s="5" r="S119"/>
      <c s="5" r="U119"/>
      <c s="5" r="V119"/>
      <c s="1" r="W119"/>
      <c s="5" r="AC119"/>
      <c s="5" r="AD119"/>
      <c s="4" r="AM119"/>
      <c s="4" r="AQ119"/>
      <c s="4" r="AS119"/>
      <c s="4" r="AU119"/>
    </row>
    <row r="120">
      <c s="5" r="B120"/>
      <c s="5" r="K120"/>
      <c s="5" r="L120"/>
      <c s="5" r="M120"/>
      <c s="5" r="Q120"/>
      <c s="5" r="R120"/>
      <c s="5" r="S120"/>
      <c s="5" r="U120"/>
      <c s="5" r="V120"/>
      <c s="1" r="W120"/>
      <c s="5" r="AC120"/>
      <c s="5" r="AD120"/>
      <c s="4" r="AM120"/>
      <c s="4" r="AQ120"/>
      <c s="4" r="AS120"/>
      <c s="4" r="AU120"/>
    </row>
    <row r="121">
      <c s="5" r="B121"/>
      <c s="5" r="K121"/>
      <c s="5" r="L121"/>
      <c s="5" r="M121"/>
      <c s="5" r="Q121"/>
      <c s="5" r="R121"/>
      <c s="5" r="S121"/>
      <c s="5" r="U121"/>
      <c s="5" r="V121"/>
      <c s="1" r="W121"/>
      <c s="5" r="AC121"/>
      <c s="5" r="AD121"/>
      <c s="4" r="AM121"/>
      <c s="4" r="AQ121"/>
      <c s="4" r="AS121"/>
      <c s="4" r="AU121"/>
    </row>
    <row r="122">
      <c s="5" r="B122"/>
      <c s="5" r="K122"/>
      <c s="5" r="L122"/>
      <c s="5" r="M122"/>
      <c s="5" r="Q122"/>
      <c s="5" r="R122"/>
      <c s="5" r="S122"/>
      <c s="5" r="U122"/>
      <c s="5" r="V122"/>
      <c s="1" r="W122"/>
      <c s="5" r="AC122"/>
      <c s="5" r="AD122"/>
      <c s="4" r="AM122"/>
      <c s="4" r="AQ122"/>
      <c s="4" r="AS122"/>
      <c s="4" r="AU122"/>
    </row>
    <row r="123">
      <c s="5" r="B123"/>
      <c s="5" r="K123"/>
      <c s="5" r="L123"/>
      <c s="5" r="M123"/>
      <c s="5" r="Q123"/>
      <c s="5" r="R123"/>
      <c s="5" r="S123"/>
      <c s="5" r="U123"/>
      <c s="5" r="V123"/>
      <c s="1" r="W123"/>
      <c s="5" r="AC123"/>
      <c s="5" r="AD123"/>
      <c s="4" r="AM123"/>
      <c s="4" r="AQ123"/>
      <c s="4" r="AS123"/>
      <c s="4" r="AU123"/>
    </row>
    <row r="124">
      <c s="5" r="B124"/>
      <c s="5" r="K124"/>
      <c s="5" r="L124"/>
      <c s="5" r="M124"/>
      <c s="5" r="Q124"/>
      <c s="5" r="R124"/>
      <c s="5" r="S124"/>
      <c s="5" r="U124"/>
      <c s="5" r="V124"/>
      <c s="1" r="W124"/>
      <c s="5" r="AC124"/>
      <c s="5" r="AD124"/>
      <c s="4" r="AM124"/>
      <c s="4" r="AQ124"/>
      <c s="4" r="AS124"/>
      <c s="4" r="AU124"/>
    </row>
    <row r="125">
      <c s="5" r="B125"/>
      <c s="5" r="K125"/>
      <c s="5" r="L125"/>
      <c s="5" r="M125"/>
      <c s="5" r="Q125"/>
      <c s="5" r="R125"/>
      <c s="5" r="S125"/>
      <c s="5" r="U125"/>
      <c s="5" r="V125"/>
      <c s="1" r="W125"/>
      <c s="5" r="AC125"/>
      <c s="5" r="AD125"/>
      <c s="4" r="AM125"/>
      <c s="4" r="AQ125"/>
      <c s="4" r="AS125"/>
      <c s="4" r="AU125"/>
    </row>
    <row r="126">
      <c s="5" r="B126"/>
      <c s="5" r="K126"/>
      <c s="5" r="L126"/>
      <c s="5" r="M126"/>
      <c s="5" r="Q126"/>
      <c s="5" r="R126"/>
      <c s="5" r="S126"/>
      <c s="5" r="U126"/>
      <c s="5" r="V126"/>
      <c s="1" r="W126"/>
      <c s="5" r="AC126"/>
      <c s="5" r="AD126"/>
      <c s="4" r="AM126"/>
      <c s="4" r="AQ126"/>
      <c s="4" r="AS126"/>
      <c s="4" r="AU126"/>
    </row>
    <row r="127">
      <c s="5" r="B127"/>
      <c s="5" r="K127"/>
      <c s="5" r="L127"/>
      <c s="5" r="M127"/>
      <c s="5" r="Q127"/>
      <c s="5" r="R127"/>
      <c s="5" r="S127"/>
      <c s="5" r="U127"/>
      <c s="5" r="V127"/>
      <c s="1" r="W127"/>
      <c s="5" r="AC127"/>
      <c s="5" r="AD127"/>
      <c s="4" r="AM127"/>
      <c s="4" r="AQ127"/>
      <c s="4" r="AS127"/>
      <c s="4" r="AU127"/>
    </row>
    <row r="128">
      <c s="5" r="B128"/>
      <c s="5" r="K128"/>
      <c s="5" r="L128"/>
      <c s="5" r="M128"/>
      <c s="5" r="Q128"/>
      <c s="5" r="R128"/>
      <c s="5" r="S128"/>
      <c s="5" r="U128"/>
      <c s="5" r="V128"/>
      <c s="1" r="W128"/>
      <c s="5" r="AC128"/>
      <c s="5" r="AD128"/>
      <c s="4" r="AM128"/>
      <c s="4" r="AQ128"/>
      <c s="4" r="AS128"/>
      <c s="4" r="AU128"/>
    </row>
    <row r="129">
      <c s="5" r="B129"/>
      <c s="5" r="K129"/>
      <c s="5" r="L129"/>
      <c s="5" r="M129"/>
      <c s="5" r="Q129"/>
      <c s="5" r="R129"/>
      <c s="5" r="S129"/>
      <c s="5" r="U129"/>
      <c s="5" r="V129"/>
      <c s="1" r="W129"/>
      <c s="5" r="AC129"/>
      <c s="5" r="AD129"/>
      <c s="4" r="AM129"/>
      <c s="4" r="AQ129"/>
      <c s="4" r="AS129"/>
      <c s="4" r="AU129"/>
    </row>
    <row r="130">
      <c s="5" r="B130"/>
      <c s="5" r="K130"/>
      <c s="5" r="L130"/>
      <c s="5" r="M130"/>
      <c s="5" r="Q130"/>
      <c s="5" r="R130"/>
      <c s="5" r="S130"/>
      <c s="5" r="U130"/>
      <c s="5" r="V130"/>
      <c s="1" r="W130"/>
      <c s="5" r="AC130"/>
      <c s="5" r="AD130"/>
      <c s="4" r="AM130"/>
      <c s="4" r="AQ130"/>
      <c s="4" r="AS130"/>
      <c s="4" r="AU130"/>
    </row>
    <row r="131">
      <c s="5" r="B131"/>
      <c s="5" r="K131"/>
      <c s="5" r="L131"/>
      <c s="5" r="M131"/>
      <c s="5" r="Q131"/>
      <c s="5" r="R131"/>
      <c s="5" r="S131"/>
      <c s="5" r="U131"/>
      <c s="5" r="V131"/>
      <c s="1" r="W131"/>
      <c s="5" r="AC131"/>
      <c s="5" r="AD131"/>
      <c s="4" r="AM131"/>
      <c s="4" r="AQ131"/>
      <c s="4" r="AS131"/>
      <c s="4" r="AU131"/>
    </row>
    <row r="132">
      <c s="5" r="B132"/>
      <c s="5" r="K132"/>
      <c s="5" r="L132"/>
      <c s="5" r="M132"/>
      <c s="5" r="Q132"/>
      <c s="5" r="R132"/>
      <c s="5" r="S132"/>
      <c s="5" r="U132"/>
      <c s="5" r="V132"/>
      <c s="1" r="W132"/>
      <c s="5" r="AC132"/>
      <c s="5" r="AD132"/>
      <c s="4" r="AM132"/>
      <c s="4" r="AQ132"/>
      <c s="4" r="AS132"/>
      <c s="4" r="AU132"/>
    </row>
    <row r="133">
      <c s="5" r="B133"/>
      <c s="5" r="K133"/>
      <c s="5" r="L133"/>
      <c s="5" r="M133"/>
      <c s="5" r="Q133"/>
      <c s="5" r="R133"/>
      <c s="5" r="S133"/>
      <c s="5" r="U133"/>
      <c s="5" r="V133"/>
      <c s="1" r="W133"/>
      <c s="5" r="AC133"/>
      <c s="5" r="AD133"/>
      <c s="4" r="AM133"/>
      <c s="4" r="AQ133"/>
      <c s="4" r="AS133"/>
      <c s="4" r="AU133"/>
    </row>
    <row r="134">
      <c s="5" r="B134"/>
      <c s="5" r="K134"/>
      <c s="5" r="L134"/>
      <c s="5" r="M134"/>
      <c s="5" r="Q134"/>
      <c s="5" r="R134"/>
      <c s="5" r="S134"/>
      <c s="5" r="U134"/>
      <c s="5" r="V134"/>
      <c s="1" r="W134"/>
      <c s="5" r="AC134"/>
      <c s="5" r="AD134"/>
      <c s="4" r="AM134"/>
      <c s="4" r="AQ134"/>
      <c s="4" r="AS134"/>
      <c s="4" r="AU134"/>
    </row>
    <row r="135">
      <c s="5" r="B135"/>
      <c s="5" r="K135"/>
      <c s="5" r="L135"/>
      <c s="5" r="M135"/>
      <c s="5" r="Q135"/>
      <c s="5" r="R135"/>
      <c s="5" r="S135"/>
      <c s="5" r="U135"/>
      <c s="5" r="V135"/>
      <c s="1" r="W135"/>
      <c s="5" r="AC135"/>
      <c s="5" r="AD135"/>
      <c s="4" r="AM135"/>
      <c s="4" r="AQ135"/>
      <c s="4" r="AS135"/>
      <c s="4" r="AU135"/>
    </row>
    <row r="136">
      <c s="5" r="B136"/>
      <c s="5" r="K136"/>
      <c s="5" r="L136"/>
      <c s="5" r="M136"/>
      <c s="5" r="Q136"/>
      <c s="5" r="R136"/>
      <c s="5" r="S136"/>
      <c s="5" r="U136"/>
      <c s="5" r="V136"/>
      <c s="1" r="W136"/>
      <c s="5" r="AC136"/>
      <c s="5" r="AD136"/>
      <c s="4" r="AM136"/>
      <c s="4" r="AQ136"/>
      <c s="4" r="AS136"/>
      <c s="4" r="AU136"/>
    </row>
    <row r="137">
      <c s="5" r="B137"/>
      <c s="5" r="K137"/>
      <c s="5" r="L137"/>
      <c s="5" r="M137"/>
      <c s="5" r="Q137"/>
      <c s="5" r="R137"/>
      <c s="5" r="S137"/>
      <c s="5" r="U137"/>
      <c s="5" r="V137"/>
      <c s="1" r="W137"/>
      <c s="5" r="AC137"/>
      <c s="5" r="AD137"/>
      <c s="4" r="AM137"/>
      <c s="4" r="AQ137"/>
      <c s="4" r="AS137"/>
      <c s="4" r="AU137"/>
    </row>
    <row r="138">
      <c s="5" r="B138"/>
      <c s="5" r="K138"/>
      <c s="5" r="L138"/>
      <c s="5" r="M138"/>
      <c s="5" r="Q138"/>
      <c s="5" r="R138"/>
      <c s="5" r="S138"/>
      <c s="5" r="U138"/>
      <c s="5" r="V138"/>
      <c s="1" r="W138"/>
      <c s="5" r="AC138"/>
      <c s="5" r="AD138"/>
      <c s="4" r="AM138"/>
      <c s="4" r="AQ138"/>
      <c s="4" r="AS138"/>
      <c s="4" r="AU138"/>
    </row>
    <row r="139">
      <c s="5" r="B139"/>
      <c s="5" r="K139"/>
      <c s="5" r="L139"/>
      <c s="5" r="M139"/>
      <c s="5" r="Q139"/>
      <c s="5" r="R139"/>
      <c s="5" r="S139"/>
      <c s="5" r="U139"/>
      <c s="5" r="V139"/>
      <c s="1" r="W139"/>
      <c s="5" r="AC139"/>
      <c s="5" r="AD139"/>
      <c s="4" r="AM139"/>
      <c s="4" r="AQ139"/>
      <c s="4" r="AS139"/>
      <c s="4" r="AU139"/>
    </row>
    <row r="140">
      <c s="5" r="B140"/>
      <c s="5" r="K140"/>
      <c s="5" r="L140"/>
      <c s="5" r="M140"/>
      <c s="5" r="Q140"/>
      <c s="5" r="R140"/>
      <c s="5" r="S140"/>
      <c s="5" r="U140"/>
      <c s="5" r="V140"/>
      <c s="1" r="W140"/>
      <c s="5" r="AC140"/>
      <c s="5" r="AD140"/>
      <c s="4" r="AM140"/>
      <c s="4" r="AQ140"/>
      <c s="4" r="AS140"/>
      <c s="4" r="AU140"/>
    </row>
    <row r="141">
      <c s="5" r="B141"/>
      <c s="5" r="K141"/>
      <c s="5" r="L141"/>
      <c s="5" r="M141"/>
      <c s="5" r="Q141"/>
      <c s="5" r="R141"/>
      <c s="5" r="S141"/>
      <c s="5" r="U141"/>
      <c s="5" r="V141"/>
      <c s="1" r="W141"/>
      <c s="5" r="AC141"/>
      <c s="5" r="AD141"/>
      <c s="4" r="AM141"/>
      <c s="4" r="AQ141"/>
      <c s="4" r="AS141"/>
      <c s="4" r="AU141"/>
    </row>
    <row r="142">
      <c s="5" r="B142"/>
      <c s="5" r="K142"/>
      <c s="5" r="L142"/>
      <c s="5" r="M142"/>
      <c s="5" r="Q142"/>
      <c s="5" r="R142"/>
      <c s="5" r="S142"/>
      <c s="5" r="U142"/>
      <c s="5" r="V142"/>
      <c s="1" r="W142"/>
      <c s="5" r="AC142"/>
      <c s="5" r="AD142"/>
      <c s="4" r="AM142"/>
      <c s="4" r="AQ142"/>
      <c s="4" r="AS142"/>
      <c s="4" r="AU142"/>
    </row>
    <row r="143">
      <c s="5" r="B143"/>
      <c s="5" r="K143"/>
      <c s="5" r="L143"/>
      <c s="5" r="M143"/>
      <c s="5" r="Q143"/>
      <c s="5" r="R143"/>
      <c s="5" r="S143"/>
      <c s="5" r="U143"/>
      <c s="5" r="V143"/>
      <c s="1" r="W143"/>
      <c s="5" r="AC143"/>
      <c s="5" r="AD143"/>
      <c s="4" r="AM143"/>
      <c s="4" r="AQ143"/>
      <c s="4" r="AS143"/>
      <c s="4" r="AU143"/>
    </row>
    <row r="144">
      <c s="5" r="B144"/>
      <c s="5" r="K144"/>
      <c s="5" r="L144"/>
      <c s="5" r="M144"/>
      <c s="5" r="Q144"/>
      <c s="5" r="R144"/>
      <c s="5" r="S144"/>
      <c s="5" r="U144"/>
      <c s="5" r="V144"/>
      <c s="1" r="W144"/>
      <c s="5" r="AC144"/>
      <c s="5" r="AD144"/>
      <c s="4" r="AM144"/>
      <c s="4" r="AQ144"/>
      <c s="4" r="AS144"/>
      <c s="4" r="AU144"/>
    </row>
    <row r="145">
      <c s="5" r="B145"/>
      <c s="5" r="K145"/>
      <c s="5" r="L145"/>
      <c s="5" r="M145"/>
      <c s="5" r="Q145"/>
      <c s="5" r="R145"/>
      <c s="5" r="S145"/>
      <c s="5" r="U145"/>
      <c s="5" r="V145"/>
      <c s="1" r="W145"/>
      <c s="5" r="AC145"/>
      <c s="5" r="AD145"/>
      <c s="4" r="AM145"/>
      <c s="4" r="AQ145"/>
      <c s="4" r="AS145"/>
      <c s="4" r="AU145"/>
    </row>
    <row r="146">
      <c s="5" r="B146"/>
      <c s="5" r="K146"/>
      <c s="5" r="L146"/>
      <c s="5" r="M146"/>
      <c s="5" r="Q146"/>
      <c s="5" r="R146"/>
      <c s="5" r="S146"/>
      <c s="5" r="U146"/>
      <c s="5" r="V146"/>
      <c s="1" r="W146"/>
      <c s="5" r="AC146"/>
      <c s="5" r="AD146"/>
      <c s="4" r="AM146"/>
      <c s="4" r="AQ146"/>
      <c s="4" r="AS146"/>
      <c s="4" r="AU146"/>
    </row>
    <row r="147">
      <c s="5" r="B147"/>
      <c s="5" r="K147"/>
      <c s="5" r="L147"/>
      <c s="5" r="M147"/>
      <c s="5" r="Q147"/>
      <c s="5" r="R147"/>
      <c s="5" r="S147"/>
      <c s="5" r="U147"/>
      <c s="5" r="V147"/>
      <c s="1" r="W147"/>
      <c s="5" r="AC147"/>
      <c s="5" r="AD147"/>
      <c s="4" r="AM147"/>
      <c s="4" r="AQ147"/>
      <c s="4" r="AS147"/>
      <c s="4" r="AU147"/>
    </row>
    <row r="148">
      <c s="5" r="B148"/>
      <c s="5" r="K148"/>
      <c s="5" r="L148"/>
      <c s="5" r="M148"/>
      <c s="5" r="Q148"/>
      <c s="5" r="R148"/>
      <c s="5" r="S148"/>
      <c s="5" r="U148"/>
      <c s="5" r="V148"/>
      <c s="1" r="W148"/>
      <c s="5" r="AC148"/>
      <c s="5" r="AD148"/>
      <c s="4" r="AM148"/>
      <c s="4" r="AQ148"/>
      <c s="4" r="AS148"/>
      <c s="4" r="AU148"/>
    </row>
    <row r="149">
      <c s="5" r="B149"/>
      <c s="5" r="K149"/>
      <c s="5" r="L149"/>
      <c s="5" r="M149"/>
      <c s="5" r="Q149"/>
      <c s="5" r="R149"/>
      <c s="5" r="S149"/>
      <c s="5" r="U149"/>
      <c s="5" r="V149"/>
      <c s="1" r="W149"/>
      <c s="5" r="AC149"/>
      <c s="5" r="AD149"/>
      <c s="4" r="AM149"/>
      <c s="4" r="AQ149"/>
      <c s="4" r="AS149"/>
      <c s="4" r="AU149"/>
    </row>
    <row r="150">
      <c s="5" r="B150"/>
      <c s="5" r="K150"/>
      <c s="5" r="L150"/>
      <c s="5" r="M150"/>
      <c s="5" r="Q150"/>
      <c s="5" r="R150"/>
      <c s="5" r="S150"/>
      <c s="5" r="U150"/>
      <c s="5" r="V150"/>
      <c s="1" r="W150"/>
      <c s="5" r="AC150"/>
      <c s="5" r="AD150"/>
      <c s="4" r="AM150"/>
      <c s="4" r="AQ150"/>
      <c s="4" r="AS150"/>
      <c s="4" r="AU150"/>
    </row>
    <row r="151">
      <c s="5" r="B151"/>
      <c s="5" r="K151"/>
      <c s="5" r="L151"/>
      <c s="5" r="M151"/>
      <c s="5" r="Q151"/>
      <c s="5" r="R151"/>
      <c s="5" r="S151"/>
      <c s="5" r="U151"/>
      <c s="5" r="V151"/>
      <c s="1" r="W151"/>
      <c s="5" r="AC151"/>
      <c s="5" r="AD151"/>
      <c s="4" r="AM151"/>
      <c s="4" r="AQ151"/>
      <c s="4" r="AS151"/>
      <c s="4" r="AU151"/>
    </row>
    <row r="152">
      <c s="5" r="B152"/>
      <c s="5" r="K152"/>
      <c s="5" r="L152"/>
      <c s="5" r="M152"/>
      <c s="5" r="Q152"/>
      <c s="5" r="R152"/>
      <c s="5" r="S152"/>
      <c s="5" r="U152"/>
      <c s="5" r="V152"/>
      <c s="1" r="W152"/>
      <c s="5" r="AC152"/>
      <c s="5" r="AD152"/>
      <c s="4" r="AM152"/>
      <c s="4" r="AQ152"/>
      <c s="4" r="AS152"/>
      <c s="4" r="AU152"/>
    </row>
    <row r="153">
      <c s="5" r="B153"/>
      <c s="5" r="K153"/>
      <c s="5" r="L153"/>
      <c s="5" r="M153"/>
      <c s="5" r="Q153"/>
      <c s="5" r="R153"/>
      <c s="5" r="S153"/>
      <c s="5" r="U153"/>
      <c s="5" r="V153"/>
      <c s="1" r="W153"/>
      <c s="5" r="AC153"/>
      <c s="5" r="AD153"/>
      <c s="4" r="AM153"/>
      <c s="4" r="AQ153"/>
      <c s="4" r="AS153"/>
      <c s="4" r="AU153"/>
    </row>
    <row r="154">
      <c s="5" r="B154"/>
      <c s="5" r="K154"/>
      <c s="5" r="L154"/>
      <c s="5" r="M154"/>
      <c s="5" r="Q154"/>
      <c s="5" r="R154"/>
      <c s="5" r="S154"/>
      <c s="5" r="U154"/>
      <c s="5" r="V154"/>
      <c s="1" r="W154"/>
      <c s="5" r="AC154"/>
      <c s="5" r="AD154"/>
      <c s="4" r="AM154"/>
      <c s="4" r="AQ154"/>
      <c s="4" r="AS154"/>
      <c s="4" r="AU154"/>
    </row>
    <row r="155">
      <c s="5" r="B155"/>
      <c s="5" r="K155"/>
      <c s="5" r="L155"/>
      <c s="5" r="M155"/>
      <c s="5" r="Q155"/>
      <c s="5" r="R155"/>
      <c s="5" r="S155"/>
      <c s="5" r="U155"/>
      <c s="5" r="V155"/>
      <c s="1" r="W155"/>
      <c s="5" r="AC155"/>
      <c s="5" r="AD155"/>
      <c s="4" r="AM155"/>
      <c s="4" r="AQ155"/>
      <c s="4" r="AS155"/>
      <c s="4" r="AU155"/>
    </row>
    <row r="156">
      <c s="5" r="B156"/>
      <c s="5" r="K156"/>
      <c s="5" r="L156"/>
      <c s="5" r="M156"/>
      <c s="5" r="Q156"/>
      <c s="5" r="R156"/>
      <c s="5" r="S156"/>
      <c s="5" r="U156"/>
      <c s="5" r="V156"/>
      <c s="1" r="W156"/>
      <c s="5" r="AC156"/>
      <c s="5" r="AD156"/>
      <c s="4" r="AM156"/>
      <c s="4" r="AQ156"/>
      <c s="4" r="AS156"/>
      <c s="4" r="AU156"/>
    </row>
    <row r="157">
      <c s="5" r="B157"/>
      <c s="5" r="K157"/>
      <c s="5" r="L157"/>
      <c s="5" r="M157"/>
      <c s="5" r="Q157"/>
      <c s="5" r="R157"/>
      <c s="5" r="S157"/>
      <c s="5" r="U157"/>
      <c s="5" r="V157"/>
      <c s="1" r="W157"/>
      <c s="5" r="AC157"/>
      <c s="5" r="AD157"/>
      <c s="4" r="AM157"/>
      <c s="4" r="AQ157"/>
      <c s="4" r="AS157"/>
      <c s="4" r="AU157"/>
    </row>
    <row r="158">
      <c s="5" r="B158"/>
      <c s="5" r="K158"/>
      <c s="5" r="L158"/>
      <c s="5" r="M158"/>
      <c s="5" r="Q158"/>
      <c s="5" r="R158"/>
      <c s="5" r="S158"/>
      <c s="5" r="U158"/>
      <c s="5" r="V158"/>
      <c s="1" r="W158"/>
      <c s="5" r="AC158"/>
      <c s="5" r="AD158"/>
      <c s="4" r="AM158"/>
      <c s="4" r="AQ158"/>
      <c s="4" r="AS158"/>
      <c s="4" r="AU158"/>
    </row>
    <row r="159">
      <c s="5" r="B159"/>
      <c s="5" r="K159"/>
      <c s="5" r="L159"/>
      <c s="5" r="M159"/>
      <c s="5" r="Q159"/>
      <c s="5" r="R159"/>
      <c s="5" r="S159"/>
      <c s="5" r="U159"/>
      <c s="5" r="V159"/>
      <c s="1" r="W159"/>
      <c s="5" r="AC159"/>
      <c s="5" r="AD159"/>
      <c s="4" r="AM159"/>
      <c s="4" r="AQ159"/>
      <c s="4" r="AS159"/>
      <c s="4" r="AU159"/>
    </row>
    <row r="160">
      <c s="5" r="B160"/>
      <c s="5" r="K160"/>
      <c s="5" r="L160"/>
      <c s="5" r="M160"/>
      <c s="5" r="Q160"/>
      <c s="5" r="R160"/>
      <c s="5" r="S160"/>
      <c s="5" r="U160"/>
      <c s="5" r="V160"/>
      <c s="1" r="W160"/>
      <c s="5" r="AC160"/>
      <c s="5" r="AD160"/>
      <c s="4" r="AM160"/>
      <c s="4" r="AQ160"/>
      <c s="4" r="AS160"/>
      <c s="4" r="AU160"/>
    </row>
    <row r="161">
      <c s="5" r="B161"/>
      <c s="5" r="K161"/>
      <c s="5" r="L161"/>
      <c s="5" r="M161"/>
      <c s="5" r="Q161"/>
      <c s="5" r="R161"/>
      <c s="5" r="S161"/>
      <c s="5" r="U161"/>
      <c s="5" r="V161"/>
      <c s="1" r="W161"/>
      <c s="5" r="AC161"/>
      <c s="5" r="AD161"/>
      <c s="4" r="AM161"/>
      <c s="4" r="AQ161"/>
      <c s="4" r="AS161"/>
      <c s="4" r="AU161"/>
    </row>
    <row r="162">
      <c s="5" r="B162"/>
      <c s="5" r="K162"/>
      <c s="5" r="L162"/>
      <c s="5" r="M162"/>
      <c s="5" r="Q162"/>
      <c s="5" r="R162"/>
      <c s="5" r="S162"/>
      <c s="5" r="U162"/>
      <c s="5" r="V162"/>
      <c s="1" r="W162"/>
      <c s="5" r="AC162"/>
      <c s="5" r="AD162"/>
      <c s="4" r="AM162"/>
      <c s="4" r="AQ162"/>
      <c s="4" r="AS162"/>
      <c s="4" r="AU162"/>
    </row>
    <row r="163">
      <c s="5" r="B163"/>
      <c s="5" r="K163"/>
      <c s="5" r="L163"/>
      <c s="5" r="M163"/>
      <c s="5" r="Q163"/>
      <c s="5" r="R163"/>
      <c s="5" r="S163"/>
      <c s="5" r="U163"/>
      <c s="5" r="V163"/>
      <c s="1" r="W163"/>
      <c s="5" r="AC163"/>
      <c s="5" r="AD163"/>
      <c s="4" r="AM163"/>
      <c s="4" r="AQ163"/>
      <c s="4" r="AS163"/>
      <c s="4" r="AU163"/>
    </row>
    <row r="164">
      <c s="5" r="B164"/>
      <c s="5" r="K164"/>
      <c s="5" r="L164"/>
      <c s="5" r="M164"/>
      <c s="5" r="Q164"/>
      <c s="5" r="R164"/>
      <c s="5" r="S164"/>
      <c s="5" r="U164"/>
      <c s="5" r="V164"/>
      <c s="1" r="W164"/>
      <c s="5" r="AC164"/>
      <c s="5" r="AD164"/>
      <c s="4" r="AM164"/>
      <c s="4" r="AQ164"/>
      <c s="4" r="AS164"/>
      <c s="4" r="AU164"/>
    </row>
    <row r="165">
      <c s="5" r="B165"/>
      <c s="5" r="K165"/>
      <c s="5" r="L165"/>
      <c s="5" r="M165"/>
      <c s="5" r="Q165"/>
      <c s="5" r="R165"/>
      <c s="5" r="S165"/>
      <c s="5" r="U165"/>
      <c s="5" r="V165"/>
      <c s="1" r="W165"/>
      <c s="5" r="AC165"/>
      <c s="5" r="AD165"/>
      <c s="4" r="AM165"/>
      <c s="4" r="AQ165"/>
      <c s="4" r="AS165"/>
      <c s="4" r="AU165"/>
    </row>
    <row r="166">
      <c s="5" r="B166"/>
      <c s="5" r="K166"/>
      <c s="5" r="L166"/>
      <c s="5" r="M166"/>
      <c s="5" r="Q166"/>
      <c s="5" r="R166"/>
      <c s="5" r="S166"/>
      <c s="5" r="U166"/>
      <c s="5" r="V166"/>
      <c s="1" r="W166"/>
      <c s="5" r="AC166"/>
      <c s="5" r="AD166"/>
      <c s="4" r="AM166"/>
      <c s="4" r="AQ166"/>
      <c s="4" r="AS166"/>
      <c s="4" r="AU166"/>
    </row>
    <row r="167">
      <c s="5" r="B167"/>
      <c s="5" r="K167"/>
      <c s="5" r="L167"/>
      <c s="5" r="M167"/>
      <c s="5" r="Q167"/>
      <c s="5" r="R167"/>
      <c s="5" r="S167"/>
      <c s="5" r="U167"/>
      <c s="5" r="V167"/>
      <c s="1" r="W167"/>
      <c s="5" r="AC167"/>
      <c s="5" r="AD167"/>
      <c s="4" r="AM167"/>
      <c s="4" r="AQ167"/>
      <c s="4" r="AS167"/>
      <c s="4" r="AU167"/>
    </row>
    <row r="168">
      <c s="5" r="B168"/>
      <c s="5" r="K168"/>
      <c s="5" r="L168"/>
      <c s="5" r="M168"/>
      <c s="5" r="Q168"/>
      <c s="5" r="R168"/>
      <c s="5" r="S168"/>
      <c s="5" r="U168"/>
      <c s="5" r="V168"/>
      <c s="1" r="W168"/>
      <c s="5" r="AC168"/>
      <c s="5" r="AD168"/>
      <c s="4" r="AM168"/>
      <c s="4" r="AQ168"/>
      <c s="4" r="AS168"/>
      <c s="4" r="AU168"/>
    </row>
    <row r="169">
      <c s="5" r="B169"/>
      <c s="5" r="K169"/>
      <c s="5" r="L169"/>
      <c s="5" r="M169"/>
      <c s="5" r="Q169"/>
      <c s="5" r="R169"/>
      <c s="5" r="S169"/>
      <c s="5" r="U169"/>
      <c s="5" r="V169"/>
      <c s="1" r="W169"/>
      <c s="5" r="AC169"/>
      <c s="5" r="AD169"/>
      <c s="4" r="AM169"/>
      <c s="4" r="AQ169"/>
      <c s="4" r="AS169"/>
      <c s="4" r="AU169"/>
    </row>
    <row r="170">
      <c s="5" r="B170"/>
      <c s="5" r="K170"/>
      <c s="5" r="L170"/>
      <c s="5" r="M170"/>
      <c s="5" r="Q170"/>
      <c s="5" r="R170"/>
      <c s="5" r="S170"/>
      <c s="5" r="U170"/>
      <c s="5" r="V170"/>
      <c s="1" r="W170"/>
      <c s="5" r="AC170"/>
      <c s="5" r="AD170"/>
      <c s="4" r="AM170"/>
      <c s="4" r="AQ170"/>
      <c s="4" r="AS170"/>
      <c s="4" r="AU170"/>
    </row>
    <row r="171">
      <c s="5" r="B171"/>
      <c s="5" r="K171"/>
      <c s="5" r="L171"/>
      <c s="5" r="M171"/>
      <c s="5" r="Q171"/>
      <c s="5" r="R171"/>
      <c s="5" r="S171"/>
      <c s="5" r="U171"/>
      <c s="5" r="V171"/>
      <c s="1" r="W171"/>
      <c s="5" r="AC171"/>
      <c s="5" r="AD171"/>
      <c s="4" r="AM171"/>
      <c s="4" r="AQ171"/>
      <c s="4" r="AS171"/>
      <c s="4" r="AU171"/>
    </row>
    <row r="172">
      <c s="5" r="B172"/>
      <c s="5" r="K172"/>
      <c s="5" r="L172"/>
      <c s="5" r="M172"/>
      <c s="5" r="Q172"/>
      <c s="5" r="R172"/>
      <c s="5" r="S172"/>
      <c s="5" r="U172"/>
      <c s="5" r="V172"/>
      <c s="1" r="W172"/>
      <c s="5" r="AC172"/>
      <c s="5" r="AD172"/>
      <c s="4" r="AM172"/>
      <c s="4" r="AQ172"/>
      <c s="4" r="AS172"/>
      <c s="4" r="AU172"/>
    </row>
    <row r="173">
      <c s="5" r="B173"/>
      <c s="5" r="K173"/>
      <c s="5" r="L173"/>
      <c s="5" r="M173"/>
      <c s="5" r="Q173"/>
      <c s="5" r="R173"/>
      <c s="5" r="S173"/>
      <c s="5" r="U173"/>
      <c s="5" r="V173"/>
      <c s="1" r="W173"/>
      <c s="5" r="AC173"/>
      <c s="5" r="AD173"/>
      <c s="4" r="AM173"/>
      <c s="4" r="AQ173"/>
      <c s="4" r="AS173"/>
      <c s="4" r="AU173"/>
    </row>
    <row r="174">
      <c s="5" r="B174"/>
      <c s="5" r="K174"/>
      <c s="5" r="L174"/>
      <c s="5" r="M174"/>
      <c s="5" r="Q174"/>
      <c s="5" r="R174"/>
      <c s="5" r="S174"/>
      <c s="5" r="U174"/>
      <c s="5" r="V174"/>
      <c s="1" r="W174"/>
      <c s="5" r="AC174"/>
      <c s="5" r="AD174"/>
      <c s="4" r="AM174"/>
      <c s="4" r="AQ174"/>
      <c s="4" r="AS174"/>
      <c s="4" r="AU174"/>
    </row>
    <row r="175">
      <c s="5" r="B175"/>
      <c s="5" r="K175"/>
      <c s="5" r="L175"/>
      <c s="5" r="M175"/>
      <c s="5" r="Q175"/>
      <c s="5" r="R175"/>
      <c s="5" r="S175"/>
      <c s="5" r="U175"/>
      <c s="5" r="V175"/>
      <c s="1" r="W175"/>
      <c s="5" r="AC175"/>
      <c s="5" r="AD175"/>
      <c s="4" r="AM175"/>
      <c s="4" r="AQ175"/>
      <c s="4" r="AS175"/>
      <c s="4" r="AU175"/>
    </row>
    <row r="176">
      <c s="5" r="B176"/>
      <c s="5" r="K176"/>
      <c s="5" r="L176"/>
      <c s="5" r="M176"/>
      <c s="5" r="Q176"/>
      <c s="5" r="R176"/>
      <c s="5" r="S176"/>
      <c s="5" r="U176"/>
      <c s="5" r="V176"/>
      <c s="1" r="W176"/>
      <c s="5" r="AC176"/>
      <c s="5" r="AD176"/>
      <c s="4" r="AM176"/>
      <c s="4" r="AQ176"/>
      <c s="4" r="AS176"/>
      <c s="4" r="AU176"/>
    </row>
    <row r="177">
      <c s="5" r="B177"/>
      <c s="5" r="K177"/>
      <c s="5" r="L177"/>
      <c s="5" r="M177"/>
      <c s="5" r="Q177"/>
      <c s="5" r="R177"/>
      <c s="5" r="S177"/>
      <c s="5" r="U177"/>
      <c s="5" r="V177"/>
      <c s="1" r="W177"/>
      <c s="5" r="AC177"/>
      <c s="5" r="AD177"/>
      <c s="4" r="AM177"/>
      <c s="4" r="AQ177"/>
      <c s="4" r="AS177"/>
      <c s="4" r="AU177"/>
    </row>
    <row r="178">
      <c s="5" r="B178"/>
      <c s="5" r="K178"/>
      <c s="5" r="L178"/>
      <c s="5" r="M178"/>
      <c s="5" r="Q178"/>
      <c s="5" r="R178"/>
      <c s="5" r="S178"/>
      <c s="5" r="U178"/>
      <c s="5" r="V178"/>
      <c s="1" r="W178"/>
      <c s="5" r="AC178"/>
      <c s="5" r="AD178"/>
      <c s="4" r="AM178"/>
      <c s="4" r="AQ178"/>
      <c s="4" r="AS178"/>
      <c s="4" r="AU178"/>
    </row>
    <row r="179">
      <c s="5" r="B179"/>
      <c s="5" r="K179"/>
      <c s="5" r="L179"/>
      <c s="5" r="M179"/>
      <c s="5" r="Q179"/>
      <c s="5" r="R179"/>
      <c s="5" r="S179"/>
      <c s="5" r="U179"/>
      <c s="5" r="V179"/>
      <c s="1" r="W179"/>
      <c s="5" r="AC179"/>
      <c s="5" r="AD179"/>
      <c s="4" r="AM179"/>
      <c s="4" r="AQ179"/>
      <c s="4" r="AS179"/>
      <c s="4" r="AU179"/>
    </row>
    <row r="180">
      <c s="5" r="B180"/>
      <c s="5" r="K180"/>
      <c s="5" r="L180"/>
      <c s="5" r="M180"/>
      <c s="5" r="Q180"/>
      <c s="5" r="R180"/>
      <c s="5" r="S180"/>
      <c s="5" r="U180"/>
      <c s="5" r="V180"/>
      <c s="1" r="W180"/>
      <c s="5" r="AC180"/>
      <c s="5" r="AD180"/>
      <c s="4" r="AM180"/>
      <c s="4" r="AQ180"/>
      <c s="4" r="AS180"/>
      <c s="4" r="AU180"/>
    </row>
    <row r="181">
      <c s="5" r="B181"/>
      <c s="5" r="K181"/>
      <c s="5" r="L181"/>
      <c s="5" r="M181"/>
      <c s="5" r="Q181"/>
      <c s="5" r="R181"/>
      <c s="5" r="S181"/>
      <c s="5" r="U181"/>
      <c s="5" r="V181"/>
      <c s="1" r="W181"/>
      <c s="5" r="AC181"/>
      <c s="5" r="AD181"/>
      <c s="4" r="AM181"/>
      <c s="4" r="AQ181"/>
      <c s="4" r="AS181"/>
      <c s="4" r="AU181"/>
    </row>
    <row r="182">
      <c s="5" r="B182"/>
      <c s="5" r="K182"/>
      <c s="5" r="L182"/>
      <c s="5" r="M182"/>
      <c s="5" r="Q182"/>
      <c s="5" r="R182"/>
      <c s="5" r="S182"/>
      <c s="5" r="U182"/>
      <c s="5" r="V182"/>
      <c s="1" r="W182"/>
      <c s="5" r="AC182"/>
      <c s="5" r="AD182"/>
      <c s="4" r="AM182"/>
      <c s="4" r="AQ182"/>
      <c s="4" r="AS182"/>
      <c s="4" r="AU182"/>
    </row>
    <row r="183">
      <c s="5" r="B183"/>
      <c s="5" r="K183"/>
      <c s="5" r="L183"/>
      <c s="5" r="M183"/>
      <c s="5" r="Q183"/>
      <c s="5" r="R183"/>
      <c s="5" r="S183"/>
      <c s="5" r="U183"/>
      <c s="5" r="V183"/>
      <c s="1" r="W183"/>
      <c s="5" r="AC183"/>
      <c s="5" r="AD183"/>
      <c s="4" r="AM183"/>
      <c s="4" r="AQ183"/>
      <c s="4" r="AS183"/>
      <c s="4" r="AU183"/>
    </row>
    <row r="184">
      <c s="5" r="B184"/>
      <c s="5" r="K184"/>
      <c s="5" r="L184"/>
      <c s="5" r="M184"/>
      <c s="5" r="Q184"/>
      <c s="5" r="R184"/>
      <c s="5" r="S184"/>
      <c s="5" r="U184"/>
      <c s="5" r="V184"/>
      <c s="1" r="W184"/>
      <c s="5" r="AC184"/>
      <c s="5" r="AD184"/>
      <c s="4" r="AM184"/>
      <c s="4" r="AQ184"/>
      <c s="4" r="AS184"/>
      <c s="4" r="AU184"/>
    </row>
    <row r="185">
      <c s="5" r="B185"/>
      <c s="5" r="K185"/>
      <c s="5" r="L185"/>
      <c s="5" r="M185"/>
      <c s="5" r="Q185"/>
      <c s="5" r="R185"/>
      <c s="5" r="S185"/>
      <c s="5" r="U185"/>
      <c s="5" r="V185"/>
      <c s="1" r="W185"/>
      <c s="5" r="AC185"/>
      <c s="5" r="AD185"/>
      <c s="4" r="AM185"/>
      <c s="4" r="AQ185"/>
      <c s="4" r="AS185"/>
      <c s="4" r="AU185"/>
    </row>
    <row r="186">
      <c s="5" r="B186"/>
      <c s="5" r="K186"/>
      <c s="5" r="L186"/>
      <c s="5" r="M186"/>
      <c s="5" r="Q186"/>
      <c s="5" r="R186"/>
      <c s="5" r="S186"/>
      <c s="5" r="U186"/>
      <c s="5" r="V186"/>
      <c s="1" r="W186"/>
      <c s="5" r="AC186"/>
      <c s="5" r="AD186"/>
      <c s="4" r="AM186"/>
      <c s="4" r="AQ186"/>
      <c s="4" r="AS186"/>
      <c s="4" r="AU186"/>
    </row>
    <row r="187">
      <c s="5" r="B187"/>
      <c s="5" r="K187"/>
      <c s="5" r="L187"/>
      <c s="5" r="M187"/>
      <c s="5" r="Q187"/>
      <c s="5" r="R187"/>
      <c s="5" r="S187"/>
      <c s="5" r="U187"/>
      <c s="5" r="V187"/>
      <c s="1" r="W187"/>
      <c s="5" r="AC187"/>
      <c s="5" r="AD187"/>
      <c s="4" r="AM187"/>
      <c s="4" r="AQ187"/>
      <c s="4" r="AS187"/>
      <c s="4" r="AU187"/>
    </row>
    <row r="188">
      <c s="5" r="B188"/>
      <c s="5" r="K188"/>
      <c s="5" r="L188"/>
      <c s="5" r="M188"/>
      <c s="5" r="Q188"/>
      <c s="5" r="R188"/>
      <c s="5" r="S188"/>
      <c s="5" r="U188"/>
      <c s="5" r="V188"/>
      <c s="1" r="W188"/>
      <c s="5" r="AC188"/>
      <c s="5" r="AD188"/>
      <c s="4" r="AM188"/>
      <c s="4" r="AQ188"/>
      <c s="4" r="AS188"/>
      <c s="4" r="AU188"/>
    </row>
    <row r="189">
      <c s="5" r="B189"/>
      <c s="5" r="K189"/>
      <c s="5" r="L189"/>
      <c s="5" r="M189"/>
      <c s="5" r="Q189"/>
      <c s="5" r="R189"/>
      <c s="5" r="S189"/>
      <c s="5" r="U189"/>
      <c s="5" r="V189"/>
      <c s="1" r="W189"/>
      <c s="5" r="AC189"/>
      <c s="5" r="AD189"/>
      <c s="4" r="AM189"/>
      <c s="4" r="AQ189"/>
      <c s="4" r="AS189"/>
      <c s="4" r="AU189"/>
    </row>
    <row r="190">
      <c s="5" r="B190"/>
      <c s="5" r="K190"/>
      <c s="5" r="L190"/>
      <c s="5" r="M190"/>
      <c s="5" r="Q190"/>
      <c s="5" r="R190"/>
      <c s="5" r="S190"/>
      <c s="5" r="U190"/>
      <c s="5" r="V190"/>
      <c s="1" r="W190"/>
      <c s="5" r="AC190"/>
      <c s="5" r="AD190"/>
      <c s="4" r="AM190"/>
      <c s="4" r="AQ190"/>
      <c s="4" r="AS190"/>
      <c s="4" r="AU190"/>
    </row>
    <row r="191">
      <c s="5" r="B191"/>
      <c s="5" r="K191"/>
      <c s="5" r="L191"/>
      <c s="5" r="M191"/>
      <c s="5" r="Q191"/>
      <c s="5" r="R191"/>
      <c s="5" r="S191"/>
      <c s="5" r="U191"/>
      <c s="5" r="V191"/>
      <c s="1" r="W191"/>
      <c s="5" r="AC191"/>
      <c s="5" r="AD191"/>
      <c s="4" r="AM191"/>
      <c s="4" r="AQ191"/>
      <c s="4" r="AS191"/>
      <c s="4" r="AU191"/>
    </row>
    <row r="192">
      <c s="5" r="B192"/>
      <c s="5" r="K192"/>
      <c s="5" r="L192"/>
      <c s="5" r="M192"/>
      <c s="5" r="Q192"/>
      <c s="5" r="R192"/>
      <c s="5" r="S192"/>
      <c s="5" r="U192"/>
      <c s="5" r="V192"/>
      <c s="1" r="W192"/>
      <c s="5" r="AC192"/>
      <c s="5" r="AD192"/>
      <c s="4" r="AM192"/>
      <c s="4" r="AQ192"/>
      <c s="4" r="AS192"/>
      <c s="4" r="AU192"/>
    </row>
    <row r="193">
      <c s="5" r="B193"/>
      <c s="5" r="K193"/>
      <c s="5" r="L193"/>
      <c s="5" r="M193"/>
      <c s="5" r="Q193"/>
      <c s="5" r="R193"/>
      <c s="5" r="S193"/>
      <c s="5" r="U193"/>
      <c s="5" r="V193"/>
      <c s="1" r="W193"/>
      <c s="5" r="AC193"/>
      <c s="5" r="AD193"/>
      <c s="4" r="AM193"/>
      <c s="4" r="AQ193"/>
      <c s="4" r="AS193"/>
      <c s="4" r="AU193"/>
    </row>
    <row r="194">
      <c s="5" r="B194"/>
      <c s="5" r="K194"/>
      <c s="5" r="L194"/>
      <c s="5" r="M194"/>
      <c s="5" r="Q194"/>
      <c s="5" r="R194"/>
      <c s="5" r="S194"/>
      <c s="5" r="U194"/>
      <c s="5" r="V194"/>
      <c s="1" r="W194"/>
      <c s="5" r="AC194"/>
      <c s="5" r="AD194"/>
      <c s="4" r="AM194"/>
      <c s="4" r="AQ194"/>
      <c s="4" r="AS194"/>
      <c s="4" r="AU194"/>
    </row>
    <row r="195">
      <c s="5" r="B195"/>
      <c s="5" r="K195"/>
      <c s="5" r="L195"/>
      <c s="5" r="M195"/>
      <c s="5" r="Q195"/>
      <c s="5" r="R195"/>
      <c s="5" r="S195"/>
      <c s="5" r="U195"/>
      <c s="5" r="V195"/>
      <c s="1" r="W195"/>
      <c s="5" r="AC195"/>
      <c s="5" r="AD195"/>
      <c s="4" r="AM195"/>
      <c s="4" r="AQ195"/>
      <c s="4" r="AS195"/>
      <c s="4" r="AU195"/>
    </row>
    <row r="196">
      <c s="5" r="B196"/>
      <c s="5" r="K196"/>
      <c s="5" r="L196"/>
      <c s="5" r="M196"/>
      <c s="5" r="Q196"/>
      <c s="5" r="R196"/>
      <c s="5" r="S196"/>
      <c s="5" r="U196"/>
      <c s="5" r="V196"/>
      <c s="1" r="W196"/>
      <c s="5" r="AC196"/>
      <c s="5" r="AD196"/>
      <c s="4" r="AM196"/>
      <c s="4" r="AQ196"/>
      <c s="4" r="AS196"/>
      <c s="4" r="AU196"/>
    </row>
    <row r="197">
      <c s="5" r="B197"/>
      <c s="5" r="K197"/>
      <c s="5" r="L197"/>
      <c s="5" r="M197"/>
      <c s="5" r="Q197"/>
      <c s="5" r="R197"/>
      <c s="5" r="S197"/>
      <c s="5" r="U197"/>
      <c s="5" r="V197"/>
      <c s="1" r="W197"/>
      <c s="5" r="AC197"/>
      <c s="5" r="AD197"/>
      <c s="4" r="AM197"/>
      <c s="4" r="AQ197"/>
      <c s="4" r="AS197"/>
      <c s="4" r="AU197"/>
    </row>
    <row r="198">
      <c s="5" r="B198"/>
      <c s="5" r="K198"/>
      <c s="5" r="L198"/>
      <c s="5" r="M198"/>
      <c s="5" r="Q198"/>
      <c s="5" r="R198"/>
      <c s="5" r="S198"/>
      <c s="5" r="U198"/>
      <c s="5" r="V198"/>
      <c s="1" r="W198"/>
      <c s="5" r="AC198"/>
      <c s="5" r="AD198"/>
      <c s="4" r="AM198"/>
      <c s="4" r="AQ198"/>
      <c s="4" r="AS198"/>
      <c s="4" r="AU198"/>
    </row>
    <row r="199">
      <c s="5" r="B199"/>
      <c s="5" r="K199"/>
      <c s="5" r="L199"/>
      <c s="5" r="M199"/>
      <c s="5" r="Q199"/>
      <c s="5" r="R199"/>
      <c s="5" r="S199"/>
      <c s="5" r="U199"/>
      <c s="5" r="V199"/>
      <c s="1" r="W199"/>
      <c s="5" r="AC199"/>
      <c s="5" r="AD199"/>
      <c s="4" r="AM199"/>
      <c s="4" r="AQ199"/>
      <c s="4" r="AS199"/>
      <c s="4" r="AU199"/>
    </row>
    <row r="200">
      <c s="5" r="B200"/>
      <c s="5" r="K200"/>
      <c s="5" r="L200"/>
      <c s="5" r="M200"/>
      <c s="5" r="Q200"/>
      <c s="5" r="R200"/>
      <c s="5" r="S200"/>
      <c s="5" r="U200"/>
      <c s="5" r="V200"/>
      <c s="1" r="W200"/>
      <c s="5" r="AC200"/>
      <c s="5" r="AD200"/>
      <c s="4" r="AM200"/>
      <c s="4" r="AQ200"/>
      <c s="4" r="AS200"/>
      <c s="4" r="AU200"/>
    </row>
  </sheetData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C2" ySplit="1.0" xSplit="2.0" activePane="bottomRight" state="frozen"/>
      <selection sqref="C1" activeCell="C1" pane="topRight"/>
      <selection sqref="A2" activeCell="A2" pane="bottomLeft"/>
      <selection sqref="C2" activeCell="C2" pane="bottomRight"/>
    </sheetView>
  </sheetViews>
  <sheetFormatPr customHeight="1" defaultColWidth="17.14" defaultRowHeight="12.75"/>
  <cols>
    <col min="1" customWidth="1" max="1"/>
  </cols>
  <sheetData>
    <row r="1">
      <c t="s" s="2" r="A1">
        <v>0</v>
      </c>
      <c t="s" s="3" r="B1">
        <v>1</v>
      </c>
      <c t="s" s="2" r="C1">
        <v>2</v>
      </c>
      <c t="s" s="3" r="D1">
        <v>3</v>
      </c>
      <c t="s" s="3" r="E1">
        <v>4</v>
      </c>
      <c t="s" s="2" r="F1">
        <v>76</v>
      </c>
      <c t="s" s="2" r="G1">
        <v>77</v>
      </c>
      <c t="s" s="2" r="H1">
        <v>78</v>
      </c>
      <c t="s" s="3" r="I1">
        <v>79</v>
      </c>
      <c t="s" s="2" r="J1">
        <v>80</v>
      </c>
      <c t="s" s="2" r="K1">
        <v>81</v>
      </c>
      <c t="s" s="2" r="L1">
        <v>82</v>
      </c>
      <c t="s" s="2" r="M1">
        <v>83</v>
      </c>
      <c t="s" s="2" r="N1">
        <v>10</v>
      </c>
      <c t="s" s="2" r="O1">
        <v>84</v>
      </c>
      <c t="s" s="2" r="P1">
        <v>85</v>
      </c>
      <c t="s" s="2" r="Q1">
        <v>86</v>
      </c>
      <c t="s" s="2" r="R1">
        <v>11</v>
      </c>
      <c t="s" s="2" r="S1">
        <v>87</v>
      </c>
      <c t="s" s="2" r="T1">
        <v>88</v>
      </c>
      <c t="s" s="2" r="U1">
        <v>89</v>
      </c>
      <c t="s" s="3" r="V1">
        <v>90</v>
      </c>
      <c t="s" s="2" r="W1">
        <v>91</v>
      </c>
      <c t="s" s="2" r="X1">
        <v>92</v>
      </c>
      <c t="s" s="3" r="Y1">
        <v>93</v>
      </c>
      <c t="s" s="2" r="Z1">
        <v>94</v>
      </c>
      <c t="s" s="2" r="AA1">
        <v>9</v>
      </c>
      <c t="s" s="3" r="AB1">
        <v>95</v>
      </c>
      <c t="s" s="3" r="AC1">
        <v>96</v>
      </c>
      <c t="s" s="3" r="AD1">
        <v>97</v>
      </c>
      <c t="s" s="3" r="AE1">
        <v>13</v>
      </c>
      <c t="s" s="3" r="AF1">
        <v>98</v>
      </c>
      <c t="s" s="3" r="AG1">
        <v>99</v>
      </c>
      <c t="s" s="2" r="AH1">
        <v>100</v>
      </c>
      <c t="s" s="2" r="AI1">
        <v>101</v>
      </c>
      <c t="s" s="2" r="AJ1">
        <v>12</v>
      </c>
      <c t="s" s="3" r="AK1">
        <v>14</v>
      </c>
      <c t="s" s="2" r="AL1">
        <v>17</v>
      </c>
      <c t="s" s="2" r="AM1">
        <v>18</v>
      </c>
      <c t="s" s="2" r="AN1">
        <v>19</v>
      </c>
      <c t="s" s="2" r="AO1">
        <v>20</v>
      </c>
      <c t="s" s="2" r="AP1">
        <v>15</v>
      </c>
      <c t="s" s="2" r="AQ1">
        <v>16</v>
      </c>
      <c t="s" s="2" r="AR1">
        <v>21</v>
      </c>
      <c t="s" s="6" r="AS1">
        <v>22</v>
      </c>
      <c t="s" s="2" r="AT1">
        <v>23</v>
      </c>
      <c t="s" s="2" r="AU1">
        <v>24</v>
      </c>
      <c t="s" s="2" r="AV1">
        <v>25</v>
      </c>
      <c t="s" s="6" r="AW1">
        <v>26</v>
      </c>
      <c t="s" s="2" r="AX1">
        <v>27</v>
      </c>
      <c t="s" s="6" r="AY1">
        <v>28</v>
      </c>
      <c t="s" s="2" r="AZ1">
        <v>29</v>
      </c>
      <c t="s" s="6" r="BA1">
        <v>30</v>
      </c>
      <c t="s" s="2" r="BB1">
        <v>31</v>
      </c>
      <c t="s" s="2" r="BC1">
        <v>32</v>
      </c>
      <c t="s" s="2" r="BD1">
        <v>33</v>
      </c>
      <c t="s" s="2" r="BE1">
        <v>34</v>
      </c>
    </row>
    <row r="2">
      <c t="s" s="2" r="A2">
        <v>102</v>
      </c>
      <c t="s" s="3" r="B2">
        <v>0</v>
      </c>
      <c t="s" s="2" r="C2">
        <v>37</v>
      </c>
      <c t="s" s="3" r="D2">
        <v>103</v>
      </c>
      <c t="s" s="3" r="E2">
        <v>39</v>
      </c>
      <c t="str" s="2" r="F2">
        <f>JOIN("stc_application!dff30f21-0bc1-427b-b37e-871d5643c8ce","Platform")</f>
        <v>Platform</v>
      </c>
      <c t="str" s="2" r="G2">
        <f>JOIN("stc_object!1602d4d0-58f9-4f01-bb77-e60a50648719","Comment")</f>
        <v>Comment</v>
      </c>
      <c t="str" s="2" r="H2">
        <f>JOIN("stc_datatype!e9f3ee19-47c0-468a-96ac-83f8822c3d90","UUID")</f>
        <v>UUID</v>
      </c>
      <c s="3" r="I2"/>
      <c s="2" r="J2"/>
      <c t="b" s="2" r="K2">
        <v>1</v>
      </c>
      <c t="b" s="2" r="L2">
        <v>0</v>
      </c>
      <c t="b" s="2" r="M2">
        <v>1</v>
      </c>
      <c t="b" s="2" r="N2">
        <v>1</v>
      </c>
      <c t="b" s="2" r="O2">
        <v>0</v>
      </c>
      <c t="b" s="2" r="P2">
        <v>1</v>
      </c>
      <c t="b" s="2" r="Q2">
        <v>0</v>
      </c>
      <c t="b" s="2" r="R2">
        <v>0</v>
      </c>
      <c t="b" s="2" r="S2">
        <v>0</v>
      </c>
      <c t="b" s="2" r="T2">
        <v>0</v>
      </c>
      <c t="b" s="2" r="U2">
        <v>0</v>
      </c>
      <c s="3" r="V2"/>
      <c s="2" r="W2"/>
      <c s="2" r="X2"/>
      <c t="s" s="3" r="Y2">
        <v>104</v>
      </c>
      <c s="2" r="Z2"/>
      <c s="2" r="AA2">
        <v>1</v>
      </c>
      <c s="3" r="AB2"/>
      <c s="3" r="AC2"/>
      <c t="s" s="3" r="AD2">
        <v>105</v>
      </c>
      <c t="s" s="3" r="AE2">
        <v>106</v>
      </c>
      <c s="3" r="AF2"/>
      <c s="3" r="AG2"/>
      <c s="2" r="AH2"/>
      <c s="2" r="AI2"/>
      <c s="2" r="AJ2"/>
      <c s="3" r="AK2"/>
      <c s="2" r="AL2"/>
      <c s="2" r="AM2"/>
      <c s="2" r="AN2"/>
      <c s="2" r="AO2"/>
      <c s="2" r="AP2"/>
      <c s="2" r="AQ2"/>
      <c s="2" r="AR2"/>
      <c s="6" r="AS2"/>
      <c s="2" r="AT2"/>
      <c t="str" s="2" r="AU2">
        <f>JOIN("stc_user!31415926-9df7-4aa6-994f-600567b0a37a","Ghalimi, Ismael")</f>
        <v>Ghalimi, Ismael</v>
      </c>
      <c t="str" s="2" r="AV2">
        <f>JOIN("stc_user!31415926-9df7-4aa6-994f-600567b0a37a","Ghalimi, Ismael")</f>
        <v>Ghalimi, Ismael</v>
      </c>
      <c s="6" r="AW2">
        <v>41621.4913541667</v>
      </c>
      <c t="str" s="2" r="AX2">
        <f>JOIN("stc_user!31415926-9df7-4aa6-994f-600567b0a37a","Ghalimi, Ismael")</f>
        <v>Ghalimi, Ismael</v>
      </c>
      <c s="6" r="AY2">
        <v>40997.375</v>
      </c>
      <c t="str" s="2" r="AZ2">
        <f>JOIN("stc_user!31415926-9df7-4aa6-994f-600567b0a37a","Ghalimi, Ismael")</f>
        <v>Ghalimi, Ismael</v>
      </c>
      <c s="6" r="BA2">
        <v>41649.0444097222</v>
      </c>
      <c s="2" r="BB2"/>
      <c s="2" r="BC2"/>
      <c t="s" s="2" r="BD2">
        <v>43</v>
      </c>
      <c s="2" r="BE2"/>
    </row>
    <row r="3">
      <c t="s" s="2" r="A3">
        <v>107</v>
      </c>
      <c t="s" s="3" r="B3">
        <v>1</v>
      </c>
      <c t="s" s="2" r="C3">
        <v>37</v>
      </c>
      <c t="s" s="3" r="D3">
        <v>108</v>
      </c>
      <c t="s" s="3" r="E3">
        <v>39</v>
      </c>
      <c t="str" s="2" r="F3">
        <f>JOIN("stc_application!dff30f21-0bc1-427b-b37e-871d5643c8ce","Platform")</f>
        <v>Platform</v>
      </c>
      <c t="str" s="2" r="G3">
        <f>JOIN("stc_object!1602d4d0-58f9-4f01-bb77-e60a50648719","Comment")</f>
        <v>Comment</v>
      </c>
      <c t="str" s="2" r="H3">
        <f>JOIN("stc_datatype!994c9ef8-277b-46b2-a77b-e6cd4e33adf2","String")</f>
        <v>String</v>
      </c>
      <c s="3" r="I3"/>
      <c t="s" s="2" r="J3">
        <v>109</v>
      </c>
      <c t="b" s="2" r="K3">
        <v>1</v>
      </c>
      <c t="b" s="2" r="L3">
        <v>0</v>
      </c>
      <c t="b" s="2" r="M3">
        <v>0</v>
      </c>
      <c t="b" s="2" r="N3">
        <v>0</v>
      </c>
      <c t="b" s="2" r="O3">
        <v>0</v>
      </c>
      <c t="b" s="2" r="P3">
        <v>0</v>
      </c>
      <c t="b" s="2" r="Q3">
        <v>0</v>
      </c>
      <c t="b" s="2" r="R3">
        <v>0</v>
      </c>
      <c t="b" s="2" r="S3">
        <v>0</v>
      </c>
      <c t="b" s="2" r="T3">
        <v>0</v>
      </c>
      <c t="b" s="2" r="U3">
        <v>0</v>
      </c>
      <c s="3" r="V3"/>
      <c s="2" r="W3"/>
      <c s="2" r="X3"/>
      <c t="s" s="3" r="Y3">
        <v>104</v>
      </c>
      <c s="2" r="Z3"/>
      <c s="2" r="AA3">
        <v>2</v>
      </c>
      <c s="3" r="AB3"/>
      <c s="3" r="AC3"/>
      <c t="s" s="3" r="AD3">
        <v>110</v>
      </c>
      <c t="s" s="3" r="AE3">
        <v>111</v>
      </c>
      <c s="3" r="AF3"/>
      <c s="3" r="AG3"/>
      <c s="2" r="AH3"/>
      <c s="2" r="AI3"/>
      <c s="2" r="AJ3"/>
      <c s="3" r="AK3"/>
      <c s="2" r="AL3"/>
      <c s="2" r="AM3"/>
      <c s="2" r="AN3"/>
      <c s="2" r="AO3"/>
      <c s="2" r="AP3"/>
      <c s="2" r="AQ3"/>
      <c s="2" r="AR3"/>
      <c s="6" r="AS3"/>
      <c s="2" r="AT3"/>
      <c t="str" s="2" r="AU3">
        <f>JOIN("stc_user!31415926-9df7-4aa6-994f-600567b0a37a","Ghalimi, Ismael")</f>
        <v>Ghalimi, Ismael</v>
      </c>
      <c t="str" s="2" r="AV3">
        <f>JOIN("stc_user!31415926-9df7-4aa6-994f-600567b0a37a","Ghalimi, Ismael")</f>
        <v>Ghalimi, Ismael</v>
      </c>
      <c s="6" r="AW3">
        <v>41621.4913541667</v>
      </c>
      <c t="str" s="2" r="AX3">
        <f>JOIN("stc_user!31415926-9df7-4aa6-994f-600567b0a37a","Ghalimi, Ismael")</f>
        <v>Ghalimi, Ismael</v>
      </c>
      <c s="6" r="AY3">
        <v>40997.375</v>
      </c>
      <c t="str" s="2" r="AZ3">
        <f>JOIN("stc_user!31415926-9df7-4aa6-994f-600567b0a37a","Ghalimi, Ismael")</f>
        <v>Ghalimi, Ismael</v>
      </c>
      <c s="6" r="BA3">
        <v>41649.0444097222</v>
      </c>
      <c s="2" r="BB3"/>
      <c s="2" r="BC3"/>
      <c t="s" s="2" r="BD3">
        <v>43</v>
      </c>
      <c s="2" r="BE3"/>
    </row>
    <row r="4">
      <c t="s" s="2" r="A4">
        <v>112</v>
      </c>
      <c t="s" s="3" r="B4">
        <v>12</v>
      </c>
      <c t="s" s="2" r="C4">
        <v>37</v>
      </c>
      <c t="s" s="3" r="D4">
        <v>113</v>
      </c>
      <c t="s" s="3" r="E4">
        <v>39</v>
      </c>
      <c t="str" s="2" r="F4">
        <f>JOIN("stc_application!dff30f21-0bc1-427b-b37e-871d5643c8ce","Platform")</f>
        <v>Platform</v>
      </c>
      <c t="str" s="2" r="G4">
        <f>JOIN("stc_object!1602d4d0-58f9-4f01-bb77-e60a50648719","Comment")</f>
        <v>Comment</v>
      </c>
      <c t="str" s="2" r="H4">
        <f>JOIN("stc_datatype!148de59d-6120-4cbc-bf50-66273944e175","Attributes")</f>
        <v>Attributes</v>
      </c>
      <c s="3" r="I4"/>
      <c s="2" r="J4"/>
      <c t="b" s="2" r="K4">
        <v>0</v>
      </c>
      <c t="b" s="2" r="L4">
        <v>0</v>
      </c>
      <c t="b" s="2" r="M4">
        <v>0</v>
      </c>
      <c t="b" s="2" r="N4">
        <v>0</v>
      </c>
      <c t="b" s="2" r="O4">
        <v>0</v>
      </c>
      <c t="b" s="2" r="P4">
        <v>0</v>
      </c>
      <c t="b" s="2" r="Q4">
        <v>0</v>
      </c>
      <c t="b" s="2" r="R4">
        <v>0</v>
      </c>
      <c t="b" s="2" r="S4">
        <v>0</v>
      </c>
      <c t="b" s="2" r="T4">
        <v>0</v>
      </c>
      <c t="b" s="2" r="U4">
        <v>0</v>
      </c>
      <c s="3" r="V4"/>
      <c s="2" r="W4"/>
      <c s="2" r="X4"/>
      <c t="s" s="3" r="Y4">
        <v>104</v>
      </c>
      <c s="2" r="Z4"/>
      <c s="2" r="AA4">
        <v>3</v>
      </c>
      <c s="3" r="AB4"/>
      <c s="3" r="AC4"/>
      <c t="s" s="3" r="AD4">
        <v>114</v>
      </c>
      <c t="s" s="3" r="AE4">
        <v>115</v>
      </c>
      <c s="3" r="AF4"/>
      <c s="3" r="AG4"/>
      <c s="2" r="AH4"/>
      <c s="2" r="AI4"/>
      <c s="2" r="AJ4"/>
      <c s="3" r="AK4"/>
      <c s="2" r="AL4"/>
      <c s="2" r="AM4"/>
      <c s="2" r="AN4"/>
      <c s="2" r="AO4"/>
      <c s="2" r="AP4"/>
      <c s="2" r="AQ4"/>
      <c s="2" r="AR4"/>
      <c s="6" r="AS4"/>
      <c s="2" r="AT4"/>
      <c t="str" s="2" r="AU4">
        <f>JOIN("stc_user!31415926-9df7-4aa6-994f-600567b0a37a","Ghalimi, Ismael")</f>
        <v>Ghalimi, Ismael</v>
      </c>
      <c t="str" s="2" r="AV4">
        <f>JOIN("stc_user!31415926-9df7-4aa6-994f-600567b0a37a","Ghalimi, Ismael")</f>
        <v>Ghalimi, Ismael</v>
      </c>
      <c s="6" r="AW4">
        <v>41621.4913541667</v>
      </c>
      <c t="str" s="2" r="AX4">
        <f>JOIN("stc_user!31415926-9df7-4aa6-994f-600567b0a37a","Ghalimi, Ismael")</f>
        <v>Ghalimi, Ismael</v>
      </c>
      <c s="6" r="AY4">
        <v>40997.375</v>
      </c>
      <c t="str" s="2" r="AZ4">
        <f>JOIN("stc_user!31415926-9df7-4aa6-994f-600567b0a37a","Ghalimi, Ismael")</f>
        <v>Ghalimi, Ismael</v>
      </c>
      <c s="6" r="BA4">
        <v>41649.0444097222</v>
      </c>
      <c s="2" r="BB4"/>
      <c s="2" r="BC4"/>
      <c t="s" s="2" r="BD4">
        <v>43</v>
      </c>
      <c s="2" r="BE4"/>
    </row>
    <row r="5">
      <c t="s" s="2" r="A5">
        <v>116</v>
      </c>
      <c t="s" s="3" r="B5">
        <v>13</v>
      </c>
      <c t="s" s="2" r="C5">
        <v>37</v>
      </c>
      <c t="s" s="3" r="D5">
        <v>117</v>
      </c>
      <c t="s" s="3" r="E5">
        <v>39</v>
      </c>
      <c t="str" s="2" r="F5">
        <f>JOIN("stc_application!dff30f21-0bc1-427b-b37e-871d5643c8ce","Platform")</f>
        <v>Platform</v>
      </c>
      <c t="str" s="2" r="G5">
        <f>JOIN("stc_object!1602d4d0-58f9-4f01-bb77-e60a50648719","Comment")</f>
        <v>Comment</v>
      </c>
      <c t="str" s="2" r="H5">
        <f>JOIN("stc_datatype!994c9ef8-277b-46b2-a77b-e6cd4e33adf2","String")</f>
        <v>String</v>
      </c>
      <c s="3" r="I5"/>
      <c s="2" r="J5"/>
      <c t="b" s="2" r="K5">
        <v>0</v>
      </c>
      <c t="b" s="2" r="L5">
        <v>0</v>
      </c>
      <c t="b" s="2" r="M5">
        <v>0</v>
      </c>
      <c t="b" s="2" r="N5">
        <v>0</v>
      </c>
      <c t="b" s="2" r="O5">
        <v>0</v>
      </c>
      <c t="b" s="2" r="P5">
        <v>0</v>
      </c>
      <c t="b" s="2" r="Q5">
        <v>0</v>
      </c>
      <c t="b" s="2" r="R5">
        <v>0</v>
      </c>
      <c t="b" s="2" r="S5">
        <v>0</v>
      </c>
      <c t="b" s="2" r="T5">
        <v>0</v>
      </c>
      <c t="b" s="2" r="U5">
        <v>0</v>
      </c>
      <c s="3" r="V5"/>
      <c s="2" r="W5"/>
      <c s="2" r="X5"/>
      <c t="s" s="3" r="Y5">
        <v>104</v>
      </c>
      <c s="2" r="Z5"/>
      <c s="2" r="AA5">
        <v>4</v>
      </c>
      <c s="3" r="AB5"/>
      <c s="3" r="AC5"/>
      <c t="s" s="3" r="AD5">
        <v>118</v>
      </c>
      <c t="s" s="3" r="AE5">
        <v>119</v>
      </c>
      <c s="3" r="AF5"/>
      <c s="3" r="AG5"/>
      <c s="2" r="AH5"/>
      <c s="2" r="AI5"/>
      <c s="2" r="AJ5"/>
      <c s="3" r="AK5"/>
      <c s="2" r="AL5"/>
      <c s="2" r="AM5"/>
      <c s="2" r="AN5"/>
      <c s="2" r="AO5"/>
      <c s="2" r="AP5"/>
      <c s="2" r="AQ5"/>
      <c s="2" r="AR5"/>
      <c s="6" r="AS5"/>
      <c s="2" r="AT5"/>
      <c t="str" s="2" r="AU5">
        <f>JOIN("stc_user!31415926-9df7-4aa6-994f-600567b0a37a","Ghalimi, Ismael")</f>
        <v>Ghalimi, Ismael</v>
      </c>
      <c t="str" s="2" r="AV5">
        <f>JOIN("stc_user!31415926-9df7-4aa6-994f-600567b0a37a","Ghalimi, Ismael")</f>
        <v>Ghalimi, Ismael</v>
      </c>
      <c s="6" r="AW5">
        <v>41621.4913541667</v>
      </c>
      <c t="str" s="2" r="AX5">
        <f>JOIN("stc_user!31415926-9df7-4aa6-994f-600567b0a37a","Ghalimi, Ismael")</f>
        <v>Ghalimi, Ismael</v>
      </c>
      <c s="6" r="AY5">
        <v>40997.375</v>
      </c>
      <c t="str" s="2" r="AZ5">
        <f>JOIN("stc_user!31415926-9df7-4aa6-994f-600567b0a37a","Ghalimi, Ismael")</f>
        <v>Ghalimi, Ismael</v>
      </c>
      <c s="6" r="BA5">
        <v>41649.0444097222</v>
      </c>
      <c s="2" r="BB5"/>
      <c s="2" r="BC5"/>
      <c t="s" s="2" r="BD5">
        <v>43</v>
      </c>
      <c s="2" r="BE5"/>
    </row>
    <row r="6">
      <c t="s" s="2" r="A6">
        <v>120</v>
      </c>
      <c t="s" s="3" r="B6">
        <v>14</v>
      </c>
      <c t="s" s="2" r="C6">
        <v>37</v>
      </c>
      <c t="s" s="3" r="D6">
        <v>121</v>
      </c>
      <c t="s" s="3" r="E6">
        <v>39</v>
      </c>
      <c t="str" s="2" r="F6">
        <f>JOIN("stc_application!dff30f21-0bc1-427b-b37e-871d5643c8ce","Platform")</f>
        <v>Platform</v>
      </c>
      <c t="str" s="2" r="G6">
        <f>JOIN("stc_object!1602d4d0-58f9-4f01-bb77-e60a50648719","Comment")</f>
        <v>Comment</v>
      </c>
      <c t="str" s="2" r="H6">
        <f>JOIN("stc_datatype!0802cd2f-c851-4882-8158-3724c1938fc0","Rich Content")</f>
        <v>Rich Content</v>
      </c>
      <c s="3" r="I6"/>
      <c s="2" r="J6"/>
      <c t="b" s="2" r="K6">
        <v>0</v>
      </c>
      <c t="b" s="2" r="L6">
        <v>0</v>
      </c>
      <c t="b" s="2" r="M6">
        <v>0</v>
      </c>
      <c t="b" s="2" r="N6">
        <v>0</v>
      </c>
      <c t="b" s="2" r="O6">
        <v>0</v>
      </c>
      <c t="b" s="2" r="P6">
        <v>0</v>
      </c>
      <c t="b" s="2" r="Q6">
        <v>0</v>
      </c>
      <c t="b" s="2" r="R6">
        <v>0</v>
      </c>
      <c t="b" s="2" r="S6">
        <v>0</v>
      </c>
      <c t="b" s="2" r="T6">
        <v>0</v>
      </c>
      <c t="b" s="2" r="U6">
        <v>0</v>
      </c>
      <c s="3" r="V6"/>
      <c s="2" r="W6"/>
      <c s="2" r="X6"/>
      <c t="s" s="3" r="Y6">
        <v>104</v>
      </c>
      <c s="2" r="Z6"/>
      <c s="2" r="AA6">
        <v>5</v>
      </c>
      <c s="3" r="AB6"/>
      <c s="3" r="AC6"/>
      <c t="s" s="3" r="AD6">
        <v>122</v>
      </c>
      <c t="s" s="3" r="AE6">
        <v>123</v>
      </c>
      <c s="3" r="AF6"/>
      <c s="3" r="AG6"/>
      <c s="2" r="AH6"/>
      <c s="2" r="AI6"/>
      <c s="2" r="AJ6"/>
      <c s="3" r="AK6"/>
      <c s="2" r="AL6"/>
      <c s="2" r="AM6"/>
      <c s="2" r="AN6"/>
      <c s="2" r="AO6"/>
      <c s="2" r="AP6"/>
      <c s="2" r="AQ6"/>
      <c s="2" r="AR6"/>
      <c s="6" r="AS6"/>
      <c s="2" r="AT6"/>
      <c t="str" s="2" r="AU6">
        <f>JOIN("stc_user!31415926-9df7-4aa6-994f-600567b0a37a","Ghalimi, Ismael")</f>
        <v>Ghalimi, Ismael</v>
      </c>
      <c t="str" s="2" r="AV6">
        <f>JOIN("stc_user!31415926-9df7-4aa6-994f-600567b0a37a","Ghalimi, Ismael")</f>
        <v>Ghalimi, Ismael</v>
      </c>
      <c s="6" r="AW6">
        <v>41621.4913541667</v>
      </c>
      <c t="str" s="2" r="AX6">
        <f>JOIN("stc_user!31415926-9df7-4aa6-994f-600567b0a37a","Ghalimi, Ismael")</f>
        <v>Ghalimi, Ismael</v>
      </c>
      <c s="6" r="AY6">
        <v>40997.375</v>
      </c>
      <c t="str" s="2" r="AZ6">
        <f>JOIN("stc_user!31415926-9df7-4aa6-994f-600567b0a37a","Ghalimi, Ismael")</f>
        <v>Ghalimi, Ismael</v>
      </c>
      <c s="6" r="BA6">
        <v>41649.0444097222</v>
      </c>
      <c s="2" r="BB6"/>
      <c s="2" r="BC6"/>
      <c t="s" s="2" r="BD6">
        <v>43</v>
      </c>
      <c s="2" r="BE6"/>
    </row>
    <row r="7">
      <c t="s" s="2" r="A7">
        <v>124</v>
      </c>
      <c t="s" s="3" r="B7">
        <v>17</v>
      </c>
      <c t="s" s="2" r="C7">
        <v>37</v>
      </c>
      <c t="s" s="3" r="D7">
        <v>125</v>
      </c>
      <c t="s" s="3" r="E7">
        <v>39</v>
      </c>
      <c t="str" s="2" r="F7">
        <f>JOIN("stc_application!dff30f21-0bc1-427b-b37e-871d5643c8ce","Platform")</f>
        <v>Platform</v>
      </c>
      <c t="str" s="2" r="G7">
        <f>JOIN("stc_object!1602d4d0-58f9-4f01-bb77-e60a50648719","Comment")</f>
        <v>Comment</v>
      </c>
      <c t="str" s="2" r="H7">
        <f>JOIN("stc_datatype!d9a8cb2b-950c-40ba-b6cd-c63e700029ab","Advanced relationship")</f>
        <v>Advanced relationship</v>
      </c>
      <c s="3" r="I7"/>
      <c s="2" r="J7"/>
      <c t="b" s="2" r="K7">
        <v>0</v>
      </c>
      <c t="b" s="2" r="L7">
        <v>0</v>
      </c>
      <c t="b" s="2" r="M7">
        <v>0</v>
      </c>
      <c t="b" s="2" r="N7">
        <v>0</v>
      </c>
      <c t="b" s="2" r="O7">
        <v>0</v>
      </c>
      <c t="b" s="2" r="P7">
        <v>0</v>
      </c>
      <c t="b" s="2" r="Q7">
        <v>0</v>
      </c>
      <c t="b" s="2" r="R7">
        <v>0</v>
      </c>
      <c t="b" s="2" r="S7">
        <v>0</v>
      </c>
      <c t="b" s="2" r="T7">
        <v>0</v>
      </c>
      <c t="b" s="2" r="U7">
        <v>0</v>
      </c>
      <c s="3" r="V7"/>
      <c s="2" r="W7"/>
      <c s="2" r="X7"/>
      <c t="s" s="3" r="Y7">
        <v>104</v>
      </c>
      <c t="str" s="2" r="Z7">
        <f>JOIN("stc_control!a0fa31c7-189f-4ddc-8792-ffba526b5a7a","Comments Box")</f>
        <v>Comments Box</v>
      </c>
      <c s="2" r="AA7">
        <v>6</v>
      </c>
      <c s="3" r="AB7"/>
      <c s="3" r="AC7"/>
      <c t="s" s="3" r="AD7">
        <v>126</v>
      </c>
      <c t="s" s="3" r="AE7">
        <v>127</v>
      </c>
      <c s="3" r="AF7"/>
      <c s="3" r="AG7"/>
      <c s="2" r="AH7"/>
      <c t="s" s="2" r="AI7">
        <v>128</v>
      </c>
      <c s="2" r="AJ7"/>
      <c s="3" r="AK7"/>
      <c s="2" r="AL7"/>
      <c s="2" r="AM7"/>
      <c s="2" r="AN7"/>
      <c s="2" r="AO7"/>
      <c s="2" r="AP7"/>
      <c s="2" r="AQ7"/>
      <c s="2" r="AR7"/>
      <c s="6" r="AS7"/>
      <c s="2" r="AT7"/>
      <c t="str" s="2" r="AU7">
        <f>JOIN("stc_user!31415926-9df7-4aa6-994f-600567b0a37a","Ghalimi, Ismael")</f>
        <v>Ghalimi, Ismael</v>
      </c>
      <c t="str" s="2" r="AV7">
        <f>JOIN("stc_user!31415926-9df7-4aa6-994f-600567b0a37a","Ghalimi, Ismael")</f>
        <v>Ghalimi, Ismael</v>
      </c>
      <c s="6" r="AW7">
        <v>41621.4913541667</v>
      </c>
      <c t="str" s="2" r="AX7">
        <f>JOIN("stc_user!31415926-9df7-4aa6-994f-600567b0a37a","Ghalimi, Ismael")</f>
        <v>Ghalimi, Ismael</v>
      </c>
      <c s="6" r="AY7">
        <v>40997.375</v>
      </c>
      <c t="str" s="2" r="AZ7">
        <f>JOIN("stc_user!31415926-9df7-4aa6-994f-600567b0a37a","Ghalimi, Ismael")</f>
        <v>Ghalimi, Ismael</v>
      </c>
      <c s="6" r="BA7">
        <v>41649.0444097222</v>
      </c>
      <c s="2" r="BB7"/>
      <c s="2" r="BC7"/>
      <c t="s" s="2" r="BD7">
        <v>43</v>
      </c>
      <c s="2" r="BE7"/>
    </row>
    <row r="8">
      <c t="s" s="2" r="A8">
        <v>129</v>
      </c>
      <c t="s" s="3" r="B8">
        <v>18</v>
      </c>
      <c t="s" s="2" r="C8">
        <v>37</v>
      </c>
      <c t="s" s="3" r="D8">
        <v>130</v>
      </c>
      <c t="s" s="3" r="E8">
        <v>39</v>
      </c>
      <c t="str" s="2" r="F8">
        <f>JOIN("stc_application!dff30f21-0bc1-427b-b37e-871d5643c8ce","Platform")</f>
        <v>Platform</v>
      </c>
      <c t="str" s="2" r="G8">
        <f>JOIN("stc_object!1602d4d0-58f9-4f01-bb77-e60a50648719","Comment")</f>
        <v>Comment</v>
      </c>
      <c t="str" s="2" r="H8">
        <f>JOIN("stc_datatype!d9a8cb2b-950c-40ba-b6cd-c63e700029ab","Advanced relationship")</f>
        <v>Advanced relationship</v>
      </c>
      <c s="3" r="I8"/>
      <c s="2" r="J8"/>
      <c t="b" s="2" r="K8">
        <v>0</v>
      </c>
      <c t="b" s="2" r="L8">
        <v>0</v>
      </c>
      <c t="b" s="2" r="M8">
        <v>0</v>
      </c>
      <c t="b" s="2" r="N8">
        <v>0</v>
      </c>
      <c t="b" s="2" r="O8">
        <v>0</v>
      </c>
      <c t="b" s="2" r="P8">
        <v>0</v>
      </c>
      <c t="b" s="2" r="Q8">
        <v>0</v>
      </c>
      <c t="b" s="2" r="R8">
        <v>0</v>
      </c>
      <c t="b" s="2" r="S8">
        <v>0</v>
      </c>
      <c t="b" s="2" r="T8">
        <v>0</v>
      </c>
      <c t="b" s="2" r="U8">
        <v>0</v>
      </c>
      <c s="3" r="V8"/>
      <c s="2" r="W8"/>
      <c s="2" r="X8"/>
      <c t="s" s="3" r="Y8">
        <v>104</v>
      </c>
      <c t="str" s="2" r="Z8">
        <f>JOIN("stc_control!82478ca0-f505-4f79-b135-f8ccffeb89ef","Files Box")</f>
        <v>Files Box</v>
      </c>
      <c s="2" r="AA8">
        <v>7</v>
      </c>
      <c s="3" r="AB8"/>
      <c s="3" r="AC8"/>
      <c t="s" s="3" r="AD8">
        <v>131</v>
      </c>
      <c t="s" s="3" r="AE8">
        <v>132</v>
      </c>
      <c s="3" r="AF8"/>
      <c s="3" r="AG8"/>
      <c s="2" r="AH8"/>
      <c t="s" s="2" r="AI8">
        <v>133</v>
      </c>
      <c s="2" r="AJ8"/>
      <c s="3" r="AK8"/>
      <c s="2" r="AL8"/>
      <c s="2" r="AM8"/>
      <c s="2" r="AN8"/>
      <c s="2" r="AO8"/>
      <c s="2" r="AP8"/>
      <c s="2" r="AQ8"/>
      <c s="2" r="AR8"/>
      <c s="6" r="AS8"/>
      <c s="2" r="AT8"/>
      <c t="str" s="2" r="AU8">
        <f>JOIN("stc_user!31415926-9df7-4aa6-994f-600567b0a37a","Ghalimi, Ismael")</f>
        <v>Ghalimi, Ismael</v>
      </c>
      <c t="str" s="2" r="AV8">
        <f>JOIN("stc_user!31415926-9df7-4aa6-994f-600567b0a37a","Ghalimi, Ismael")</f>
        <v>Ghalimi, Ismael</v>
      </c>
      <c s="6" r="AW8">
        <v>41621.4913541667</v>
      </c>
      <c t="str" s="2" r="AX8">
        <f>JOIN("stc_user!31415926-9df7-4aa6-994f-600567b0a37a","Ghalimi, Ismael")</f>
        <v>Ghalimi, Ismael</v>
      </c>
      <c s="6" r="AY8">
        <v>40997.375</v>
      </c>
      <c t="str" s="2" r="AZ8">
        <f>JOIN("stc_user!31415926-9df7-4aa6-994f-600567b0a37a","Ghalimi, Ismael")</f>
        <v>Ghalimi, Ismael</v>
      </c>
      <c s="6" r="BA8">
        <v>41649.0444097222</v>
      </c>
      <c s="2" r="BB8"/>
      <c s="2" r="BC8"/>
      <c t="s" s="2" r="BD8">
        <v>43</v>
      </c>
      <c s="2" r="BE8"/>
    </row>
    <row r="9">
      <c t="s" s="2" r="A9">
        <v>134</v>
      </c>
      <c t="s" s="3" r="B9">
        <v>19</v>
      </c>
      <c t="s" s="2" r="C9">
        <v>37</v>
      </c>
      <c t="s" s="3" r="D9">
        <v>135</v>
      </c>
      <c t="s" s="3" r="E9">
        <v>39</v>
      </c>
      <c t="str" s="2" r="F9">
        <f>JOIN("stc_application!dff30f21-0bc1-427b-b37e-871d5643c8ce","Platform")</f>
        <v>Platform</v>
      </c>
      <c t="str" s="2" r="G9">
        <f>JOIN("stc_object!1602d4d0-58f9-4f01-bb77-e60a50648719","Comment")</f>
        <v>Comment</v>
      </c>
      <c t="str" s="2" r="H9">
        <f>JOIN("stc_datatype!d9a8cb2b-950c-40ba-b6cd-c63e700029ab","Advanced relationship")</f>
        <v>Advanced relationship</v>
      </c>
      <c s="3" r="I9"/>
      <c s="2" r="J9"/>
      <c t="b" s="2" r="K9">
        <v>0</v>
      </c>
      <c t="b" s="2" r="L9">
        <v>0</v>
      </c>
      <c t="b" s="2" r="M9">
        <v>0</v>
      </c>
      <c t="b" s="2" r="N9">
        <v>0</v>
      </c>
      <c t="b" s="2" r="O9">
        <v>0</v>
      </c>
      <c t="b" s="2" r="P9">
        <v>0</v>
      </c>
      <c t="b" s="2" r="Q9">
        <v>0</v>
      </c>
      <c t="b" s="2" r="R9">
        <v>0</v>
      </c>
      <c t="b" s="2" r="S9">
        <v>0</v>
      </c>
      <c t="b" s="2" r="T9">
        <v>0</v>
      </c>
      <c t="b" s="2" r="U9">
        <v>0</v>
      </c>
      <c s="3" r="V9"/>
      <c s="2" r="W9"/>
      <c s="2" r="X9"/>
      <c t="s" s="3" r="Y9">
        <v>104</v>
      </c>
      <c s="2" r="Z9"/>
      <c s="2" r="AA9">
        <v>8</v>
      </c>
      <c s="3" r="AB9"/>
      <c s="3" r="AC9"/>
      <c t="s" s="3" r="AD9">
        <v>136</v>
      </c>
      <c t="s" s="3" r="AE9">
        <v>137</v>
      </c>
      <c s="3" r="AF9"/>
      <c s="3" r="AG9"/>
      <c s="2" r="AH9"/>
      <c t="s" s="2" r="AI9">
        <v>138</v>
      </c>
      <c s="2" r="AJ9"/>
      <c s="3" r="AK9"/>
      <c s="2" r="AL9"/>
      <c s="2" r="AM9"/>
      <c s="2" r="AN9"/>
      <c s="2" r="AO9"/>
      <c s="2" r="AP9"/>
      <c s="2" r="AQ9"/>
      <c s="2" r="AR9"/>
      <c s="6" r="AS9"/>
      <c s="2" r="AT9"/>
      <c t="str" s="2" r="AU9">
        <f>JOIN("stc_user!31415926-9df7-4aa6-994f-600567b0a37a","Ghalimi, Ismael")</f>
        <v>Ghalimi, Ismael</v>
      </c>
      <c t="str" s="2" r="AV9">
        <f>JOIN("stc_user!31415926-9df7-4aa6-994f-600567b0a37a","Ghalimi, Ismael")</f>
        <v>Ghalimi, Ismael</v>
      </c>
      <c s="6" r="AW9">
        <v>41621.4913541667</v>
      </c>
      <c t="str" s="2" r="AX9">
        <f>JOIN("stc_user!31415926-9df7-4aa6-994f-600567b0a37a","Ghalimi, Ismael")</f>
        <v>Ghalimi, Ismael</v>
      </c>
      <c s="6" r="AY9">
        <v>40997.375</v>
      </c>
      <c t="str" s="2" r="AZ9">
        <f>JOIN("stc_user!31415926-9df7-4aa6-994f-600567b0a37a","Ghalimi, Ismael")</f>
        <v>Ghalimi, Ismael</v>
      </c>
      <c s="6" r="BA9">
        <v>41649.0444097222</v>
      </c>
      <c s="2" r="BB9"/>
      <c s="2" r="BC9"/>
      <c t="s" s="2" r="BD9">
        <v>43</v>
      </c>
      <c s="2" r="BE9"/>
    </row>
    <row r="10">
      <c t="s" s="2" r="A10">
        <v>139</v>
      </c>
      <c t="s" s="3" r="B10">
        <v>20</v>
      </c>
      <c t="s" s="2" r="C10">
        <v>37</v>
      </c>
      <c t="s" s="3" r="D10">
        <v>140</v>
      </c>
      <c t="s" s="3" r="E10">
        <v>39</v>
      </c>
      <c t="str" s="2" r="F10">
        <f>JOIN("stc_application!dff30f21-0bc1-427b-b37e-871d5643c8ce","Platform")</f>
        <v>Platform</v>
      </c>
      <c t="str" s="2" r="G10">
        <f>JOIN("stc_object!1602d4d0-58f9-4f01-bb77-e60a50648719","Comment")</f>
        <v>Comment</v>
      </c>
      <c t="str" s="2" r="H10">
        <f>JOIN("stc_datatype!36f10c72-4186-45ec-ac7d-6ce384fad909","Tags")</f>
        <v>Tags</v>
      </c>
      <c s="3" r="I10"/>
      <c s="2" r="J10"/>
      <c t="b" s="2" r="K10">
        <v>0</v>
      </c>
      <c t="b" s="2" r="L10">
        <v>0</v>
      </c>
      <c t="b" s="2" r="M10">
        <v>0</v>
      </c>
      <c t="b" s="2" r="N10">
        <v>0</v>
      </c>
      <c t="b" s="2" r="O10">
        <v>0</v>
      </c>
      <c t="b" s="2" r="P10">
        <v>0</v>
      </c>
      <c t="b" s="2" r="Q10">
        <v>0</v>
      </c>
      <c t="b" s="2" r="R10">
        <v>0</v>
      </c>
      <c t="b" s="2" r="S10">
        <v>0</v>
      </c>
      <c t="b" s="2" r="T10">
        <v>0</v>
      </c>
      <c t="b" s="2" r="U10">
        <v>0</v>
      </c>
      <c s="3" r="V10"/>
      <c s="2" r="W10"/>
      <c s="2" r="X10"/>
      <c t="s" s="3" r="Y10">
        <v>104</v>
      </c>
      <c s="2" r="Z10"/>
      <c s="2" r="AA10">
        <v>9</v>
      </c>
      <c s="3" r="AB10"/>
      <c s="3" r="AC10"/>
      <c t="s" s="3" r="AD10">
        <v>141</v>
      </c>
      <c t="s" s="3" r="AE10">
        <v>142</v>
      </c>
      <c s="3" r="AF10"/>
      <c s="3" r="AG10"/>
      <c s="2" r="AH10"/>
      <c s="2" r="AI10"/>
      <c s="2" r="AJ10"/>
      <c s="3" r="AK10"/>
      <c s="2" r="AL10"/>
      <c s="2" r="AM10"/>
      <c s="2" r="AN10"/>
      <c s="2" r="AO10"/>
      <c s="2" r="AP10"/>
      <c s="2" r="AQ10"/>
      <c s="2" r="AR10"/>
      <c s="6" r="AS10"/>
      <c s="2" r="AT10"/>
      <c t="str" s="2" r="AU10">
        <f>JOIN("stc_user!31415926-9df7-4aa6-994f-600567b0a37a","Ghalimi, Ismael")</f>
        <v>Ghalimi, Ismael</v>
      </c>
      <c t="str" s="2" r="AV10">
        <f>JOIN("stc_user!31415926-9df7-4aa6-994f-600567b0a37a","Ghalimi, Ismael")</f>
        <v>Ghalimi, Ismael</v>
      </c>
      <c s="6" r="AW10">
        <v>41621.4913541667</v>
      </c>
      <c t="str" s="2" r="AX10">
        <f>JOIN("stc_user!31415926-9df7-4aa6-994f-600567b0a37a","Ghalimi, Ismael")</f>
        <v>Ghalimi, Ismael</v>
      </c>
      <c s="6" r="AY10">
        <v>40997.375</v>
      </c>
      <c t="str" s="2" r="AZ10">
        <f>JOIN("stc_user!31415926-9df7-4aa6-994f-600567b0a37a","Ghalimi, Ismael")</f>
        <v>Ghalimi, Ismael</v>
      </c>
      <c s="6" r="BA10">
        <v>41649.0444097222</v>
      </c>
      <c s="2" r="BB10"/>
      <c s="2" r="BC10"/>
      <c t="s" s="2" r="BD10">
        <v>43</v>
      </c>
      <c s="2" r="BE10"/>
    </row>
    <row r="11">
      <c t="s" s="2" r="A11">
        <v>143</v>
      </c>
      <c t="s" s="3" r="B11">
        <v>2</v>
      </c>
      <c t="s" s="2" r="C11">
        <v>37</v>
      </c>
      <c t="s" s="3" r="D11">
        <v>144</v>
      </c>
      <c t="s" s="3" r="E11">
        <v>39</v>
      </c>
      <c t="str" s="2" r="F11">
        <f>JOIN("stc_application!dff30f21-0bc1-427b-b37e-871d5643c8ce","Platform")</f>
        <v>Platform</v>
      </c>
      <c t="str" s="2" r="G11">
        <f>JOIN("stc_object!1602d4d0-58f9-4f01-bb77-e60a50648719","Comment")</f>
        <v>Comment</v>
      </c>
      <c t="str" s="2" r="H11">
        <f>JOIN("stc_datatype!9ab6c9f1-f11e-4544-8fb2-2c9da26554f5","Workflow")</f>
        <v>Workflow</v>
      </c>
      <c t="s" s="3" r="I11">
        <v>145</v>
      </c>
      <c s="2" r="J11"/>
      <c t="b" s="2" r="K11">
        <v>1</v>
      </c>
      <c t="b" s="2" r="L11">
        <v>0</v>
      </c>
      <c t="b" s="2" r="M11">
        <v>0</v>
      </c>
      <c t="b" s="2" r="N11">
        <v>1</v>
      </c>
      <c t="b" s="2" r="O11">
        <v>0</v>
      </c>
      <c t="b" s="2" r="P11">
        <v>0</v>
      </c>
      <c t="b" s="2" r="Q11">
        <v>0</v>
      </c>
      <c t="b" s="2" r="R11">
        <v>0</v>
      </c>
      <c t="b" s="2" r="S11">
        <v>0</v>
      </c>
      <c t="b" s="2" r="T11">
        <v>0</v>
      </c>
      <c t="b" s="2" r="U11">
        <v>0</v>
      </c>
      <c s="3" r="V11"/>
      <c s="2" r="W11"/>
      <c s="2" r="X11"/>
      <c t="s" s="3" r="Y11">
        <v>104</v>
      </c>
      <c s="2" r="Z11"/>
      <c s="2" r="AA11">
        <v>10</v>
      </c>
      <c s="3" r="AB11"/>
      <c s="3" r="AC11"/>
      <c t="s" s="3" r="AD11">
        <v>146</v>
      </c>
      <c t="s" s="3" r="AE11">
        <v>147</v>
      </c>
      <c s="3" r="AF11"/>
      <c s="3" r="AG11"/>
      <c s="2" r="AH11"/>
      <c t="s" s="2" r="AI11">
        <v>148</v>
      </c>
      <c s="2" r="AJ11"/>
      <c s="3" r="AK11"/>
      <c s="2" r="AL11"/>
      <c s="2" r="AM11"/>
      <c s="2" r="AN11"/>
      <c s="2" r="AO11"/>
      <c s="2" r="AP11"/>
      <c s="2" r="AQ11"/>
      <c s="2" r="AR11"/>
      <c s="6" r="AS11"/>
      <c s="2" r="AT11"/>
      <c t="str" s="2" r="AU11">
        <f>JOIN("stc_user!31415926-9df7-4aa6-994f-600567b0a37a","Ghalimi, Ismael")</f>
        <v>Ghalimi, Ismael</v>
      </c>
      <c t="str" s="2" r="AV11">
        <f>JOIN("stc_user!31415926-9df7-4aa6-994f-600567b0a37a","Ghalimi, Ismael")</f>
        <v>Ghalimi, Ismael</v>
      </c>
      <c s="6" r="AW11">
        <v>41621.4913541667</v>
      </c>
      <c t="str" s="2" r="AX11">
        <f>JOIN("stc_user!31415926-9df7-4aa6-994f-600567b0a37a","Ghalimi, Ismael")</f>
        <v>Ghalimi, Ismael</v>
      </c>
      <c s="6" r="AY11">
        <v>40997.375</v>
      </c>
      <c t="str" s="2" r="AZ11">
        <f>JOIN("stc_user!31415926-9df7-4aa6-994f-600567b0a37a","Ghalimi, Ismael")</f>
        <v>Ghalimi, Ismael</v>
      </c>
      <c s="6" r="BA11">
        <v>41649.0444097222</v>
      </c>
      <c s="2" r="BB11"/>
      <c s="2" r="BC11"/>
      <c t="s" s="2" r="BD11">
        <v>43</v>
      </c>
      <c s="2" r="BE11"/>
    </row>
    <row r="12">
      <c t="s" s="2" r="A12">
        <v>149</v>
      </c>
      <c t="s" s="3" r="B12">
        <v>15</v>
      </c>
      <c t="s" s="2" r="C12">
        <v>37</v>
      </c>
      <c t="s" s="3" r="D12">
        <v>150</v>
      </c>
      <c t="s" s="3" r="E12">
        <v>39</v>
      </c>
      <c t="str" s="2" r="F12">
        <f>JOIN("stc_application!dff30f21-0bc1-427b-b37e-871d5643c8ce","Platform")</f>
        <v>Platform</v>
      </c>
      <c t="str" s="2" r="G12">
        <f>JOIN("stc_object!1602d4d0-58f9-4f01-bb77-e60a50648719","Comment")</f>
        <v>Comment</v>
      </c>
      <c t="str" s="2" r="H12">
        <f>JOIN("stc_datatype!e9f3ee19-47c0-468a-96ac-83f8822c3d90","UUID")</f>
        <v>UUID</v>
      </c>
      <c s="3" r="I12"/>
      <c s="2" r="J12"/>
      <c t="b" s="2" r="K12">
        <v>0</v>
      </c>
      <c t="b" s="2" r="L12">
        <v>0</v>
      </c>
      <c t="b" s="2" r="M12">
        <v>1</v>
      </c>
      <c t="b" s="2" r="N12">
        <v>1</v>
      </c>
      <c t="b" s="2" r="O12">
        <v>0</v>
      </c>
      <c t="b" s="2" r="P12">
        <v>1</v>
      </c>
      <c t="b" s="2" r="Q12">
        <v>0</v>
      </c>
      <c t="b" s="2" r="R12">
        <v>0</v>
      </c>
      <c t="b" s="2" r="S12">
        <v>0</v>
      </c>
      <c t="b" s="2" r="T12">
        <v>0</v>
      </c>
      <c t="b" s="2" r="U12">
        <v>0</v>
      </c>
      <c s="3" r="V12"/>
      <c s="2" r="W12"/>
      <c s="2" r="X12"/>
      <c t="s" s="3" r="Y12">
        <v>104</v>
      </c>
      <c s="2" r="Z12"/>
      <c s="2" r="AA12">
        <v>11</v>
      </c>
      <c s="3" r="AB12"/>
      <c s="3" r="AC12"/>
      <c t="s" s="3" r="AD12">
        <v>151</v>
      </c>
      <c t="s" s="3" r="AE12">
        <v>152</v>
      </c>
      <c s="3" r="AF12"/>
      <c s="3" r="AG12"/>
      <c s="2" r="AH12"/>
      <c s="2" r="AI12"/>
      <c s="2" r="AJ12"/>
      <c s="3" r="AK12"/>
      <c s="2" r="AL12"/>
      <c s="2" r="AM12"/>
      <c s="2" r="AN12"/>
      <c s="2" r="AO12"/>
      <c s="2" r="AP12"/>
      <c s="2" r="AQ12"/>
      <c s="2" r="AR12"/>
      <c s="6" r="AS12"/>
      <c s="2" r="AT12"/>
      <c t="str" s="2" r="AU12">
        <f>JOIN("stc_user!31415926-9df7-4aa6-994f-600567b0a37a","Ghalimi, Ismael")</f>
        <v>Ghalimi, Ismael</v>
      </c>
      <c t="str" s="2" r="AV12">
        <f>JOIN("stc_user!31415926-9df7-4aa6-994f-600567b0a37a","Ghalimi, Ismael")</f>
        <v>Ghalimi, Ismael</v>
      </c>
      <c s="6" r="AW12">
        <v>41621.4913541667</v>
      </c>
      <c t="str" s="2" r="AX12">
        <f>JOIN("stc_user!31415926-9df7-4aa6-994f-600567b0a37a","Ghalimi, Ismael")</f>
        <v>Ghalimi, Ismael</v>
      </c>
      <c s="6" r="AY12">
        <v>40997.375</v>
      </c>
      <c t="str" s="2" r="AZ12">
        <f>JOIN("stc_user!31415926-9df7-4aa6-994f-600567b0a37a","Ghalimi, Ismael")</f>
        <v>Ghalimi, Ismael</v>
      </c>
      <c s="6" r="BA12">
        <v>41649.0444097222</v>
      </c>
      <c s="2" r="BB12"/>
      <c s="2" r="BC12"/>
      <c t="s" s="2" r="BD12">
        <v>43</v>
      </c>
      <c s="2" r="BE12"/>
    </row>
    <row r="13">
      <c t="s" s="2" r="A13">
        <v>153</v>
      </c>
      <c t="s" s="3" r="B13">
        <v>16</v>
      </c>
      <c t="s" s="2" r="C13">
        <v>37</v>
      </c>
      <c t="s" s="3" r="D13">
        <v>154</v>
      </c>
      <c t="s" s="3" r="E13">
        <v>39</v>
      </c>
      <c t="str" s="2" r="F13">
        <f>JOIN("stc_application!dff30f21-0bc1-427b-b37e-871d5643c8ce","Platform")</f>
        <v>Platform</v>
      </c>
      <c t="str" s="2" r="G13">
        <f>JOIN("stc_object!1602d4d0-58f9-4f01-bb77-e60a50648719","Comment")</f>
        <v>Comment</v>
      </c>
      <c t="str" s="2" r="H13">
        <f>JOIN("stc_datatype!df26e30c-b6a3-4020-a474-6ce9be15a4f3","JSON")</f>
        <v>JSON</v>
      </c>
      <c s="3" r="I13"/>
      <c s="2" r="J13"/>
      <c t="b" s="2" r="K13">
        <v>0</v>
      </c>
      <c t="b" s="2" r="L13">
        <v>0</v>
      </c>
      <c t="b" s="2" r="M13">
        <v>1</v>
      </c>
      <c t="b" s="2" r="N13">
        <v>1</v>
      </c>
      <c t="b" s="2" r="O13">
        <v>0</v>
      </c>
      <c t="b" s="2" r="P13">
        <v>1</v>
      </c>
      <c t="b" s="2" r="Q13">
        <v>0</v>
      </c>
      <c t="b" s="2" r="R13">
        <v>0</v>
      </c>
      <c t="b" s="2" r="S13">
        <v>0</v>
      </c>
      <c t="b" s="2" r="T13">
        <v>0</v>
      </c>
      <c t="b" s="2" r="U13">
        <v>0</v>
      </c>
      <c s="3" r="V13"/>
      <c s="2" r="W13"/>
      <c s="2" r="X13"/>
      <c t="s" s="3" r="Y13">
        <v>104</v>
      </c>
      <c s="2" r="Z13"/>
      <c s="2" r="AA13">
        <v>12</v>
      </c>
      <c s="3" r="AB13"/>
      <c s="3" r="AC13"/>
      <c t="s" s="3" r="AD13">
        <v>155</v>
      </c>
      <c t="s" s="3" r="AE13">
        <v>156</v>
      </c>
      <c s="3" r="AF13"/>
      <c s="3" r="AG13"/>
      <c s="2" r="AH13"/>
      <c t="s" s="2" r="AI13">
        <v>157</v>
      </c>
      <c s="2" r="AJ13"/>
      <c s="3" r="AK13"/>
      <c s="2" r="AL13"/>
      <c s="2" r="AM13"/>
      <c s="2" r="AN13"/>
      <c s="2" r="AO13"/>
      <c s="2" r="AP13"/>
      <c s="2" r="AQ13"/>
      <c s="2" r="AR13"/>
      <c s="6" r="AS13"/>
      <c s="2" r="AT13"/>
      <c t="str" s="2" r="AU13">
        <f>JOIN("stc_user!31415926-9df7-4aa6-994f-600567b0a37a","Ghalimi, Ismael")</f>
        <v>Ghalimi, Ismael</v>
      </c>
      <c t="str" s="2" r="AV13">
        <f>JOIN("stc_user!31415926-9df7-4aa6-994f-600567b0a37a","Ghalimi, Ismael")</f>
        <v>Ghalimi, Ismael</v>
      </c>
      <c s="6" r="AW13">
        <v>41621.4913541667</v>
      </c>
      <c t="str" s="2" r="AX13">
        <f>JOIN("stc_user!31415926-9df7-4aa6-994f-600567b0a37a","Ghalimi, Ismael")</f>
        <v>Ghalimi, Ismael</v>
      </c>
      <c s="6" r="AY13">
        <v>40997.375</v>
      </c>
      <c t="str" s="2" r="AZ13">
        <f>JOIN("stc_user!31415926-9df7-4aa6-994f-600567b0a37a","Ghalimi, Ismael")</f>
        <v>Ghalimi, Ismael</v>
      </c>
      <c s="6" r="BA13">
        <v>41649.0444097222</v>
      </c>
      <c s="2" r="BB13"/>
      <c s="2" r="BC13"/>
      <c t="s" s="2" r="BD13">
        <v>43</v>
      </c>
      <c s="2" r="BE13"/>
    </row>
    <row r="14">
      <c t="s" s="2" r="A14">
        <v>158</v>
      </c>
      <c t="s" s="3" r="B14">
        <v>21</v>
      </c>
      <c t="s" s="2" r="C14">
        <v>37</v>
      </c>
      <c t="s" s="3" r="D14">
        <v>159</v>
      </c>
      <c t="s" s="3" r="E14">
        <v>39</v>
      </c>
      <c t="str" s="2" r="F14">
        <f>JOIN("stc_application!dff30f21-0bc1-427b-b37e-871d5643c8ce","Platform")</f>
        <v>Platform</v>
      </c>
      <c t="str" s="2" r="G14">
        <f>JOIN("stc_object!1602d4d0-58f9-4f01-bb77-e60a50648719","Comment")</f>
        <v>Comment</v>
      </c>
      <c t="str" s="2" r="H14">
        <f>JOIN("stc_datatype!aba4d80d-8da6-4a64-80cc-0363aaf2e8fa","Relationship")</f>
        <v>Relationship</v>
      </c>
      <c s="3" r="I14"/>
      <c s="2" r="J14"/>
      <c t="b" s="2" r="K14">
        <v>0</v>
      </c>
      <c t="b" s="2" r="L14">
        <v>0</v>
      </c>
      <c t="b" s="2" r="M14">
        <v>0</v>
      </c>
      <c t="b" s="2" r="N14">
        <v>1</v>
      </c>
      <c t="b" s="2" r="O14">
        <v>0</v>
      </c>
      <c t="b" s="2" r="P14">
        <v>0</v>
      </c>
      <c t="b" s="2" r="Q14">
        <v>0</v>
      </c>
      <c t="b" s="2" r="R14">
        <v>0</v>
      </c>
      <c t="b" s="2" r="S14">
        <v>0</v>
      </c>
      <c t="b" s="2" r="T14">
        <v>0</v>
      </c>
      <c t="b" s="2" r="U14">
        <v>0</v>
      </c>
      <c s="3" r="V14"/>
      <c s="2" r="W14"/>
      <c s="2" r="X14"/>
      <c t="s" s="3" r="Y14">
        <v>104</v>
      </c>
      <c s="2" r="Z14"/>
      <c s="2" r="AA14">
        <v>13</v>
      </c>
      <c s="3" r="AB14"/>
      <c s="3" r="AC14"/>
      <c t="s" s="3" r="AD14">
        <v>160</v>
      </c>
      <c t="s" s="3" r="AE14">
        <v>161</v>
      </c>
      <c s="3" r="AF14"/>
      <c s="3" r="AG14"/>
      <c s="2" r="AH14"/>
      <c t="s" s="2" r="AI14">
        <v>162</v>
      </c>
      <c s="2" r="AJ14"/>
      <c s="3" r="AK14"/>
      <c s="2" r="AL14"/>
      <c s="2" r="AM14"/>
      <c s="2" r="AN14"/>
      <c s="2" r="AO14"/>
      <c s="2" r="AP14"/>
      <c s="2" r="AQ14"/>
      <c s="2" r="AR14"/>
      <c s="6" r="AS14"/>
      <c s="2" r="AT14"/>
      <c t="str" s="2" r="AU14">
        <f>JOIN("stc_user!31415926-9df7-4aa6-994f-600567b0a37a","Ghalimi, Ismael")</f>
        <v>Ghalimi, Ismael</v>
      </c>
      <c t="str" s="2" r="AV14">
        <f>JOIN("stc_user!31415926-9df7-4aa6-994f-600567b0a37a","Ghalimi, Ismael")</f>
        <v>Ghalimi, Ismael</v>
      </c>
      <c s="6" r="AW14">
        <v>41621.4913541667</v>
      </c>
      <c t="str" s="2" r="AX14">
        <f>JOIN("stc_user!31415926-9df7-4aa6-994f-600567b0a37a","Ghalimi, Ismael")</f>
        <v>Ghalimi, Ismael</v>
      </c>
      <c s="6" r="AY14">
        <v>40997.375</v>
      </c>
      <c t="str" s="2" r="AZ14">
        <f>JOIN("stc_user!31415926-9df7-4aa6-994f-600567b0a37a","Ghalimi, Ismael")</f>
        <v>Ghalimi, Ismael</v>
      </c>
      <c s="6" r="BA14">
        <v>41649.0444097222</v>
      </c>
      <c s="2" r="BB14"/>
      <c s="2" r="BC14"/>
      <c t="s" s="2" r="BD14">
        <v>43</v>
      </c>
      <c s="2" r="BE14"/>
    </row>
    <row r="15">
      <c t="s" s="2" r="A15">
        <v>163</v>
      </c>
      <c t="s" s="3" r="B15">
        <v>22</v>
      </c>
      <c t="s" s="2" r="C15">
        <v>37</v>
      </c>
      <c t="s" s="3" r="D15">
        <v>164</v>
      </c>
      <c t="s" s="3" r="E15">
        <v>39</v>
      </c>
      <c t="str" s="2" r="F15">
        <f>JOIN("stc_application!dff30f21-0bc1-427b-b37e-871d5643c8ce","Platform")</f>
        <v>Platform</v>
      </c>
      <c t="str" s="2" r="G15">
        <f>JOIN("stc_object!1602d4d0-58f9-4f01-bb77-e60a50648719","Comment")</f>
        <v>Comment</v>
      </c>
      <c t="str" s="2" r="H15">
        <f>JOIN("stc_datatype!dea608f2-a257-4ebf-982b-ecea1e1fa38d","Timestamp")</f>
        <v>Timestamp</v>
      </c>
      <c s="3" r="I15"/>
      <c s="2" r="J15"/>
      <c t="b" s="2" r="K15">
        <v>0</v>
      </c>
      <c t="b" s="2" r="L15">
        <v>0</v>
      </c>
      <c t="b" s="2" r="M15">
        <v>0</v>
      </c>
      <c t="b" s="2" r="N15">
        <v>1</v>
      </c>
      <c t="b" s="2" r="O15">
        <v>0</v>
      </c>
      <c t="b" s="2" r="P15">
        <v>0</v>
      </c>
      <c t="b" s="2" r="Q15">
        <v>0</v>
      </c>
      <c t="b" s="2" r="R15">
        <v>0</v>
      </c>
      <c t="b" s="2" r="S15">
        <v>0</v>
      </c>
      <c t="b" s="2" r="T15">
        <v>0</v>
      </c>
      <c t="b" s="2" r="U15">
        <v>0</v>
      </c>
      <c s="3" r="V15"/>
      <c s="2" r="W15"/>
      <c s="2" r="X15"/>
      <c t="s" s="3" r="Y15">
        <v>104</v>
      </c>
      <c s="2" r="Z15"/>
      <c s="2" r="AA15">
        <v>14</v>
      </c>
      <c s="3" r="AB15"/>
      <c s="3" r="AC15"/>
      <c t="s" s="3" r="AD15">
        <v>165</v>
      </c>
      <c t="s" s="3" r="AE15">
        <v>166</v>
      </c>
      <c s="3" r="AF15"/>
      <c s="3" r="AG15"/>
      <c s="2" r="AH15"/>
      <c s="2" r="AI15"/>
      <c s="2" r="AJ15"/>
      <c s="3" r="AK15"/>
      <c s="2" r="AL15"/>
      <c s="2" r="AM15"/>
      <c s="2" r="AN15"/>
      <c s="2" r="AO15"/>
      <c s="2" r="AP15"/>
      <c s="2" r="AQ15"/>
      <c s="2" r="AR15"/>
      <c s="6" r="AS15"/>
      <c s="2" r="AT15"/>
      <c t="str" s="2" r="AU15">
        <f>JOIN("stc_user!31415926-9df7-4aa6-994f-600567b0a37a","Ghalimi, Ismael")</f>
        <v>Ghalimi, Ismael</v>
      </c>
      <c t="str" s="2" r="AV15">
        <f>JOIN("stc_user!31415926-9df7-4aa6-994f-600567b0a37a","Ghalimi, Ismael")</f>
        <v>Ghalimi, Ismael</v>
      </c>
      <c s="6" r="AW15">
        <v>41621.4913541667</v>
      </c>
      <c t="str" s="2" r="AX15">
        <f>JOIN("stc_user!31415926-9df7-4aa6-994f-600567b0a37a","Ghalimi, Ismael")</f>
        <v>Ghalimi, Ismael</v>
      </c>
      <c s="6" r="AY15">
        <v>40997.375</v>
      </c>
      <c t="str" s="2" r="AZ15">
        <f>JOIN("stc_user!31415926-9df7-4aa6-994f-600567b0a37a","Ghalimi, Ismael")</f>
        <v>Ghalimi, Ismael</v>
      </c>
      <c s="6" r="BA15">
        <v>41649.0444097222</v>
      </c>
      <c s="2" r="BB15"/>
      <c s="2" r="BC15"/>
      <c t="s" s="2" r="BD15">
        <v>43</v>
      </c>
      <c s="2" r="BE15"/>
    </row>
    <row r="16">
      <c t="s" s="2" r="A16">
        <v>167</v>
      </c>
      <c t="s" s="3" r="B16">
        <v>23</v>
      </c>
      <c t="s" s="2" r="C16">
        <v>37</v>
      </c>
      <c t="s" s="3" r="D16">
        <v>168</v>
      </c>
      <c t="s" s="3" r="E16">
        <v>39</v>
      </c>
      <c t="str" s="2" r="F16">
        <f>JOIN("stc_application!dff30f21-0bc1-427b-b37e-871d5643c8ce","Platform")</f>
        <v>Platform</v>
      </c>
      <c t="str" s="2" r="G16">
        <f>JOIN("stc_object!1602d4d0-58f9-4f01-bb77-e60a50648719","Comment")</f>
        <v>Comment</v>
      </c>
      <c t="str" s="2" r="H16">
        <f>JOIN("stc_datatype!df26e30c-b6a3-4020-a474-6ce9be15a4f3","JSON")</f>
        <v>JSON</v>
      </c>
      <c s="3" r="I16"/>
      <c s="2" r="J16"/>
      <c t="b" s="2" r="K16">
        <v>0</v>
      </c>
      <c t="b" s="2" r="L16">
        <v>0</v>
      </c>
      <c t="b" s="2" r="M16">
        <v>0</v>
      </c>
      <c t="b" s="2" r="N16">
        <v>1</v>
      </c>
      <c t="b" s="2" r="O16">
        <v>0</v>
      </c>
      <c t="b" s="2" r="P16">
        <v>0</v>
      </c>
      <c t="b" s="2" r="Q16">
        <v>0</v>
      </c>
      <c t="b" s="2" r="R16">
        <v>0</v>
      </c>
      <c t="b" s="2" r="S16">
        <v>0</v>
      </c>
      <c t="b" s="2" r="T16">
        <v>0</v>
      </c>
      <c t="b" s="2" r="U16">
        <v>0</v>
      </c>
      <c s="3" r="V16"/>
      <c s="2" r="W16"/>
      <c s="2" r="X16"/>
      <c t="s" s="3" r="Y16">
        <v>104</v>
      </c>
      <c s="2" r="Z16"/>
      <c s="2" r="AA16">
        <v>15</v>
      </c>
      <c s="3" r="AB16"/>
      <c s="3" r="AC16"/>
      <c t="s" s="3" r="AD16">
        <v>169</v>
      </c>
      <c t="s" s="3" r="AE16">
        <v>170</v>
      </c>
      <c s="3" r="AF16"/>
      <c s="3" r="AG16"/>
      <c s="2" r="AH16"/>
      <c t="s" s="2" r="AI16">
        <v>171</v>
      </c>
      <c s="2" r="AJ16"/>
      <c s="3" r="AK16"/>
      <c s="2" r="AL16"/>
      <c s="2" r="AM16"/>
      <c s="2" r="AN16"/>
      <c s="2" r="AO16"/>
      <c s="2" r="AP16"/>
      <c s="2" r="AQ16"/>
      <c s="2" r="AR16"/>
      <c s="6" r="AS16"/>
      <c s="2" r="AT16"/>
      <c t="str" s="2" r="AU16">
        <f>JOIN("stc_user!31415926-9df7-4aa6-994f-600567b0a37a","Ghalimi, Ismael")</f>
        <v>Ghalimi, Ismael</v>
      </c>
      <c t="str" s="2" r="AV16">
        <f>JOIN("stc_user!31415926-9df7-4aa6-994f-600567b0a37a","Ghalimi, Ismael")</f>
        <v>Ghalimi, Ismael</v>
      </c>
      <c s="6" r="AW16">
        <v>41621.4913541667</v>
      </c>
      <c t="str" s="2" r="AX16">
        <f>JOIN("stc_user!31415926-9df7-4aa6-994f-600567b0a37a","Ghalimi, Ismael")</f>
        <v>Ghalimi, Ismael</v>
      </c>
      <c s="6" r="AY16">
        <v>40997.375</v>
      </c>
      <c t="str" s="2" r="AZ16">
        <f>JOIN("stc_user!31415926-9df7-4aa6-994f-600567b0a37a","Ghalimi, Ismael")</f>
        <v>Ghalimi, Ismael</v>
      </c>
      <c s="6" r="BA16">
        <v>41649.0444097222</v>
      </c>
      <c s="2" r="BB16"/>
      <c s="2" r="BC16"/>
      <c t="s" s="2" r="BD16">
        <v>43</v>
      </c>
      <c s="2" r="BE16"/>
    </row>
    <row r="17">
      <c t="s" s="2" r="A17">
        <v>172</v>
      </c>
      <c t="s" s="3" r="B17">
        <v>24</v>
      </c>
      <c t="s" s="2" r="C17">
        <v>37</v>
      </c>
      <c t="s" s="3" r="D17">
        <v>173</v>
      </c>
      <c t="s" s="3" r="E17">
        <v>39</v>
      </c>
      <c t="str" s="2" r="F17">
        <f>JOIN("stc_application!dff30f21-0bc1-427b-b37e-871d5643c8ce","Platform")</f>
        <v>Platform</v>
      </c>
      <c t="str" s="2" r="G17">
        <f>JOIN("stc_object!1602d4d0-58f9-4f01-bb77-e60a50648719","Comment")</f>
        <v>Comment</v>
      </c>
      <c t="str" s="2" r="H17">
        <f>JOIN("stc_datatype!aba4d80d-8da6-4a64-80cc-0363aaf2e8fa","Relationship")</f>
        <v>Relationship</v>
      </c>
      <c s="3" r="I17"/>
      <c s="2" r="J17"/>
      <c t="b" s="2" r="K17">
        <v>1</v>
      </c>
      <c t="b" s="2" r="L17">
        <v>0</v>
      </c>
      <c t="b" s="2" r="M17">
        <v>1</v>
      </c>
      <c t="b" s="2" r="N17">
        <v>1</v>
      </c>
      <c t="b" s="2" r="O17">
        <v>0</v>
      </c>
      <c t="b" s="2" r="P17">
        <v>1</v>
      </c>
      <c t="b" s="2" r="Q17">
        <v>0</v>
      </c>
      <c t="b" s="2" r="R17">
        <v>0</v>
      </c>
      <c t="b" s="2" r="S17">
        <v>0</v>
      </c>
      <c t="b" s="2" r="T17">
        <v>0</v>
      </c>
      <c t="b" s="2" r="U17">
        <v>0</v>
      </c>
      <c s="3" r="V17"/>
      <c s="2" r="W17"/>
      <c s="2" r="X17"/>
      <c t="s" s="3" r="Y17">
        <v>104</v>
      </c>
      <c s="2" r="Z17"/>
      <c s="2" r="AA17">
        <v>16</v>
      </c>
      <c s="3" r="AB17"/>
      <c s="3" r="AC17"/>
      <c t="s" s="3" r="AD17">
        <v>174</v>
      </c>
      <c t="s" s="3" r="AE17">
        <v>175</v>
      </c>
      <c s="3" r="AF17"/>
      <c s="3" r="AG17"/>
      <c s="2" r="AH17"/>
      <c t="s" s="2" r="AI17">
        <v>162</v>
      </c>
      <c s="2" r="AJ17"/>
      <c s="3" r="AK17"/>
      <c s="2" r="AL17"/>
      <c s="2" r="AM17"/>
      <c s="2" r="AN17"/>
      <c s="2" r="AO17"/>
      <c s="2" r="AP17"/>
      <c s="2" r="AQ17"/>
      <c s="2" r="AR17"/>
      <c s="6" r="AS17"/>
      <c s="2" r="AT17"/>
      <c t="str" s="2" r="AU17">
        <f>JOIN("stc_user!31415926-9df7-4aa6-994f-600567b0a37a","Ghalimi, Ismael")</f>
        <v>Ghalimi, Ismael</v>
      </c>
      <c t="str" s="2" r="AV17">
        <f>JOIN("stc_user!31415926-9df7-4aa6-994f-600567b0a37a","Ghalimi, Ismael")</f>
        <v>Ghalimi, Ismael</v>
      </c>
      <c s="6" r="AW17">
        <v>41621.4913541667</v>
      </c>
      <c t="str" s="2" r="AX17">
        <f>JOIN("stc_user!31415926-9df7-4aa6-994f-600567b0a37a","Ghalimi, Ismael")</f>
        <v>Ghalimi, Ismael</v>
      </c>
      <c s="6" r="AY17">
        <v>40997.375</v>
      </c>
      <c t="str" s="2" r="AZ17">
        <f>JOIN("stc_user!31415926-9df7-4aa6-994f-600567b0a37a","Ghalimi, Ismael")</f>
        <v>Ghalimi, Ismael</v>
      </c>
      <c s="6" r="BA17">
        <v>41649.0444097222</v>
      </c>
      <c s="2" r="BB17"/>
      <c s="2" r="BC17"/>
      <c t="s" s="2" r="BD17">
        <v>43</v>
      </c>
      <c s="2" r="BE17"/>
    </row>
    <row r="18">
      <c t="s" s="2" r="A18">
        <v>176</v>
      </c>
      <c t="s" s="3" r="B18">
        <v>25</v>
      </c>
      <c t="s" s="2" r="C18">
        <v>37</v>
      </c>
      <c t="s" s="3" r="D18">
        <v>177</v>
      </c>
      <c t="s" s="3" r="E18">
        <v>39</v>
      </c>
      <c t="str" s="2" r="F18">
        <f>JOIN("stc_application!dff30f21-0bc1-427b-b37e-871d5643c8ce","Platform")</f>
        <v>Platform</v>
      </c>
      <c t="str" s="2" r="G18">
        <f>JOIN("stc_object!1602d4d0-58f9-4f01-bb77-e60a50648719","Comment")</f>
        <v>Comment</v>
      </c>
      <c t="str" s="2" r="H18">
        <f>JOIN("stc_datatype!aba4d80d-8da6-4a64-80cc-0363aaf2e8fa","Relationship")</f>
        <v>Relationship</v>
      </c>
      <c s="3" r="I18"/>
      <c s="2" r="J18"/>
      <c t="b" s="2" r="K18">
        <v>1</v>
      </c>
      <c t="b" s="2" r="L18">
        <v>0</v>
      </c>
      <c t="b" s="2" r="M18">
        <v>1</v>
      </c>
      <c t="b" s="2" r="N18">
        <v>1</v>
      </c>
      <c t="b" s="2" r="O18">
        <v>0</v>
      </c>
      <c t="b" s="2" r="P18">
        <v>1</v>
      </c>
      <c t="b" s="2" r="Q18">
        <v>0</v>
      </c>
      <c t="b" s="2" r="R18">
        <v>0</v>
      </c>
      <c t="b" s="2" r="S18">
        <v>0</v>
      </c>
      <c t="b" s="2" r="T18">
        <v>0</v>
      </c>
      <c t="b" s="2" r="U18">
        <v>0</v>
      </c>
      <c s="3" r="V18"/>
      <c s="2" r="W18"/>
      <c s="2" r="X18"/>
      <c t="s" s="3" r="Y18">
        <v>104</v>
      </c>
      <c s="2" r="Z18"/>
      <c s="2" r="AA18">
        <v>17</v>
      </c>
      <c s="3" r="AB18"/>
      <c s="3" r="AC18"/>
      <c t="s" s="3" r="AD18">
        <v>178</v>
      </c>
      <c t="s" s="3" r="AE18">
        <v>179</v>
      </c>
      <c s="3" r="AF18"/>
      <c s="3" r="AG18"/>
      <c s="2" r="AH18"/>
      <c t="s" s="2" r="AI18">
        <v>162</v>
      </c>
      <c s="2" r="AJ18"/>
      <c s="3" r="AK18"/>
      <c s="2" r="AL18"/>
      <c s="2" r="AM18"/>
      <c s="2" r="AN18"/>
      <c s="2" r="AO18"/>
      <c s="2" r="AP18"/>
      <c s="2" r="AQ18"/>
      <c s="2" r="AR18"/>
      <c s="6" r="AS18"/>
      <c s="2" r="AT18"/>
      <c t="str" s="2" r="AU18">
        <f>JOIN("stc_user!31415926-9df7-4aa6-994f-600567b0a37a","Ghalimi, Ismael")</f>
        <v>Ghalimi, Ismael</v>
      </c>
      <c t="str" s="2" r="AV18">
        <f>JOIN("stc_user!31415926-9df7-4aa6-994f-600567b0a37a","Ghalimi, Ismael")</f>
        <v>Ghalimi, Ismael</v>
      </c>
      <c s="6" r="AW18">
        <v>41621.4913541667</v>
      </c>
      <c t="str" s="2" r="AX18">
        <f>JOIN("stc_user!31415926-9df7-4aa6-994f-600567b0a37a","Ghalimi, Ismael")</f>
        <v>Ghalimi, Ismael</v>
      </c>
      <c s="6" r="AY18">
        <v>40997.375</v>
      </c>
      <c t="str" s="2" r="AZ18">
        <f>JOIN("stc_user!31415926-9df7-4aa6-994f-600567b0a37a","Ghalimi, Ismael")</f>
        <v>Ghalimi, Ismael</v>
      </c>
      <c s="6" r="BA18">
        <v>41649.0444097222</v>
      </c>
      <c s="2" r="BB18"/>
      <c s="2" r="BC18"/>
      <c t="s" s="2" r="BD18">
        <v>43</v>
      </c>
      <c s="2" r="BE18"/>
    </row>
    <row r="19">
      <c t="s" s="2" r="A19">
        <v>180</v>
      </c>
      <c t="s" s="3" r="B19">
        <v>26</v>
      </c>
      <c t="s" s="2" r="C19">
        <v>37</v>
      </c>
      <c t="s" s="3" r="D19">
        <v>181</v>
      </c>
      <c t="s" s="3" r="E19">
        <v>39</v>
      </c>
      <c t="str" s="2" r="F19">
        <f>JOIN("stc_application!dff30f21-0bc1-427b-b37e-871d5643c8ce","Platform")</f>
        <v>Platform</v>
      </c>
      <c t="str" s="2" r="G19">
        <f>JOIN("stc_object!1602d4d0-58f9-4f01-bb77-e60a50648719","Comment")</f>
        <v>Comment</v>
      </c>
      <c t="str" s="2" r="H19">
        <f>JOIN("stc_datatype!dea608f2-a257-4ebf-982b-ecea1e1fa38d","Timestamp")</f>
        <v>Timestamp</v>
      </c>
      <c s="3" r="I19"/>
      <c s="2" r="J19"/>
      <c t="b" s="2" r="K19">
        <v>1</v>
      </c>
      <c t="b" s="2" r="L19">
        <v>0</v>
      </c>
      <c t="b" s="2" r="M19">
        <v>1</v>
      </c>
      <c t="b" s="2" r="N19">
        <v>1</v>
      </c>
      <c t="b" s="2" r="O19">
        <v>0</v>
      </c>
      <c t="b" s="2" r="P19">
        <v>1</v>
      </c>
      <c t="b" s="2" r="Q19">
        <v>0</v>
      </c>
      <c t="b" s="2" r="R19">
        <v>0</v>
      </c>
      <c t="b" s="2" r="S19">
        <v>0</v>
      </c>
      <c t="b" s="2" r="T19">
        <v>0</v>
      </c>
      <c t="b" s="2" r="U19">
        <v>0</v>
      </c>
      <c s="3" r="V19"/>
      <c s="2" r="W19"/>
      <c s="2" r="X19"/>
      <c t="s" s="3" r="Y19">
        <v>104</v>
      </c>
      <c s="2" r="Z19"/>
      <c s="2" r="AA19">
        <v>18</v>
      </c>
      <c s="3" r="AB19"/>
      <c s="3" r="AC19"/>
      <c t="s" s="3" r="AD19">
        <v>182</v>
      </c>
      <c t="s" s="3" r="AE19">
        <v>183</v>
      </c>
      <c s="3" r="AF19"/>
      <c s="3" r="AG19"/>
      <c s="2" r="AH19"/>
      <c s="2" r="AI19"/>
      <c s="2" r="AJ19"/>
      <c s="3" r="AK19"/>
      <c s="2" r="AL19"/>
      <c s="2" r="AM19"/>
      <c s="2" r="AN19"/>
      <c s="2" r="AO19"/>
      <c s="2" r="AP19"/>
      <c s="2" r="AQ19"/>
      <c s="2" r="AR19"/>
      <c s="6" r="AS19"/>
      <c s="2" r="AT19"/>
      <c t="str" s="2" r="AU19">
        <f>JOIN("stc_user!31415926-9df7-4aa6-994f-600567b0a37a","Ghalimi, Ismael")</f>
        <v>Ghalimi, Ismael</v>
      </c>
      <c t="str" s="2" r="AV19">
        <f>JOIN("stc_user!31415926-9df7-4aa6-994f-600567b0a37a","Ghalimi, Ismael")</f>
        <v>Ghalimi, Ismael</v>
      </c>
      <c s="6" r="AW19">
        <v>41621.4913541667</v>
      </c>
      <c t="str" s="2" r="AX19">
        <f>JOIN("stc_user!31415926-9df7-4aa6-994f-600567b0a37a","Ghalimi, Ismael")</f>
        <v>Ghalimi, Ismael</v>
      </c>
      <c s="6" r="AY19">
        <v>40997.375</v>
      </c>
      <c t="str" s="2" r="AZ19">
        <f>JOIN("stc_user!31415926-9df7-4aa6-994f-600567b0a37a","Ghalimi, Ismael")</f>
        <v>Ghalimi, Ismael</v>
      </c>
      <c s="6" r="BA19">
        <v>41649.0444097222</v>
      </c>
      <c s="2" r="BB19"/>
      <c s="2" r="BC19"/>
      <c t="s" s="2" r="BD19">
        <v>43</v>
      </c>
      <c s="2" r="BE19"/>
    </row>
    <row r="20">
      <c t="s" s="2" r="A20">
        <v>184</v>
      </c>
      <c t="s" s="3" r="B20">
        <v>27</v>
      </c>
      <c t="s" s="2" r="C20">
        <v>37</v>
      </c>
      <c t="s" s="3" r="D20">
        <v>185</v>
      </c>
      <c t="s" s="3" r="E20">
        <v>39</v>
      </c>
      <c t="str" s="2" r="F20">
        <f>JOIN("stc_application!dff30f21-0bc1-427b-b37e-871d5643c8ce","Platform")</f>
        <v>Platform</v>
      </c>
      <c t="str" s="2" r="G20">
        <f>JOIN("stc_object!1602d4d0-58f9-4f01-bb77-e60a50648719","Comment")</f>
        <v>Comment</v>
      </c>
      <c t="str" s="2" r="H20">
        <f>JOIN("stc_datatype!aba4d80d-8da6-4a64-80cc-0363aaf2e8fa","Relationship")</f>
        <v>Relationship</v>
      </c>
      <c s="3" r="I20"/>
      <c s="2" r="J20"/>
      <c t="b" s="2" r="K20">
        <v>0</v>
      </c>
      <c t="b" s="2" r="L20">
        <v>0</v>
      </c>
      <c t="b" s="2" r="M20">
        <v>1</v>
      </c>
      <c t="b" s="2" r="N20">
        <v>1</v>
      </c>
      <c t="b" s="2" r="O20">
        <v>0</v>
      </c>
      <c t="b" s="2" r="P20">
        <v>1</v>
      </c>
      <c t="b" s="2" r="Q20">
        <v>0</v>
      </c>
      <c t="b" s="2" r="R20">
        <v>0</v>
      </c>
      <c t="b" s="2" r="S20">
        <v>0</v>
      </c>
      <c t="b" s="2" r="T20">
        <v>0</v>
      </c>
      <c t="b" s="2" r="U20">
        <v>0</v>
      </c>
      <c s="3" r="V20"/>
      <c s="2" r="W20"/>
      <c s="2" r="X20"/>
      <c t="s" s="3" r="Y20">
        <v>104</v>
      </c>
      <c s="2" r="Z20"/>
      <c s="2" r="AA20">
        <v>19</v>
      </c>
      <c s="3" r="AB20"/>
      <c s="3" r="AC20"/>
      <c t="s" s="3" r="AD20">
        <v>186</v>
      </c>
      <c t="s" s="3" r="AE20">
        <v>187</v>
      </c>
      <c s="3" r="AF20"/>
      <c s="3" r="AG20"/>
      <c s="2" r="AH20"/>
      <c t="s" s="2" r="AI20">
        <v>162</v>
      </c>
      <c s="2" r="AJ20"/>
      <c s="3" r="AK20"/>
      <c s="2" r="AL20"/>
      <c s="2" r="AM20"/>
      <c s="2" r="AN20"/>
      <c s="2" r="AO20"/>
      <c s="2" r="AP20"/>
      <c s="2" r="AQ20"/>
      <c s="2" r="AR20"/>
      <c s="6" r="AS20"/>
      <c s="2" r="AT20"/>
      <c t="str" s="2" r="AU20">
        <f>JOIN("stc_user!31415926-9df7-4aa6-994f-600567b0a37a","Ghalimi, Ismael")</f>
        <v>Ghalimi, Ismael</v>
      </c>
      <c t="str" s="2" r="AV20">
        <f>JOIN("stc_user!31415926-9df7-4aa6-994f-600567b0a37a","Ghalimi, Ismael")</f>
        <v>Ghalimi, Ismael</v>
      </c>
      <c s="6" r="AW20">
        <v>41621.4913541667</v>
      </c>
      <c t="str" s="2" r="AX20">
        <f>JOIN("stc_user!31415926-9df7-4aa6-994f-600567b0a37a","Ghalimi, Ismael")</f>
        <v>Ghalimi, Ismael</v>
      </c>
      <c s="6" r="AY20">
        <v>40997.375</v>
      </c>
      <c t="str" s="2" r="AZ20">
        <f>JOIN("stc_user!31415926-9df7-4aa6-994f-600567b0a37a","Ghalimi, Ismael")</f>
        <v>Ghalimi, Ismael</v>
      </c>
      <c s="6" r="BA20">
        <v>41649.0444097222</v>
      </c>
      <c s="2" r="BB20"/>
      <c s="2" r="BC20"/>
      <c t="s" s="2" r="BD20">
        <v>43</v>
      </c>
      <c s="2" r="BE20"/>
    </row>
    <row r="21">
      <c t="s" s="2" r="A21">
        <v>188</v>
      </c>
      <c t="s" s="3" r="B21">
        <v>28</v>
      </c>
      <c t="s" s="2" r="C21">
        <v>37</v>
      </c>
      <c t="s" s="3" r="D21">
        <v>189</v>
      </c>
      <c t="s" s="3" r="E21">
        <v>39</v>
      </c>
      <c t="str" s="2" r="F21">
        <f>JOIN("stc_application!dff30f21-0bc1-427b-b37e-871d5643c8ce","Platform")</f>
        <v>Platform</v>
      </c>
      <c t="str" s="2" r="G21">
        <f>JOIN("stc_object!1602d4d0-58f9-4f01-bb77-e60a50648719","Comment")</f>
        <v>Comment</v>
      </c>
      <c t="str" s="2" r="H21">
        <f>JOIN("stc_datatype!dea608f2-a257-4ebf-982b-ecea1e1fa38d","Timestamp")</f>
        <v>Timestamp</v>
      </c>
      <c s="3" r="I21"/>
      <c s="2" r="J21"/>
      <c t="b" s="2" r="K21">
        <v>0</v>
      </c>
      <c t="b" s="2" r="L21">
        <v>0</v>
      </c>
      <c t="b" s="2" r="M21">
        <v>1</v>
      </c>
      <c t="b" s="2" r="N21">
        <v>1</v>
      </c>
      <c t="b" s="2" r="O21">
        <v>0</v>
      </c>
      <c t="b" s="2" r="P21">
        <v>1</v>
      </c>
      <c t="b" s="2" r="Q21">
        <v>0</v>
      </c>
      <c t="b" s="2" r="R21">
        <v>0</v>
      </c>
      <c t="b" s="2" r="S21">
        <v>0</v>
      </c>
      <c t="b" s="2" r="T21">
        <v>0</v>
      </c>
      <c t="b" s="2" r="U21">
        <v>0</v>
      </c>
      <c s="3" r="V21"/>
      <c s="2" r="W21"/>
      <c s="2" r="X21"/>
      <c t="s" s="3" r="Y21">
        <v>104</v>
      </c>
      <c s="2" r="Z21"/>
      <c s="2" r="AA21">
        <v>20</v>
      </c>
      <c s="3" r="AB21"/>
      <c s="3" r="AC21"/>
      <c t="s" s="3" r="AD21">
        <v>190</v>
      </c>
      <c t="s" s="3" r="AE21">
        <v>191</v>
      </c>
      <c s="3" r="AF21"/>
      <c s="3" r="AG21"/>
      <c s="2" r="AH21"/>
      <c s="2" r="AI21"/>
      <c s="2" r="AJ21"/>
      <c s="3" r="AK21"/>
      <c s="2" r="AL21"/>
      <c s="2" r="AM21"/>
      <c s="2" r="AN21"/>
      <c s="2" r="AO21"/>
      <c s="2" r="AP21"/>
      <c s="2" r="AQ21"/>
      <c s="2" r="AR21"/>
      <c s="6" r="AS21"/>
      <c s="2" r="AT21"/>
      <c t="str" s="2" r="AU21">
        <f>JOIN("stc_user!31415926-9df7-4aa6-994f-600567b0a37a","Ghalimi, Ismael")</f>
        <v>Ghalimi, Ismael</v>
      </c>
      <c t="str" s="2" r="AV21">
        <f>JOIN("stc_user!31415926-9df7-4aa6-994f-600567b0a37a","Ghalimi, Ismael")</f>
        <v>Ghalimi, Ismael</v>
      </c>
      <c s="6" r="AW21">
        <v>41621.4913541667</v>
      </c>
      <c t="str" s="2" r="AX21">
        <f>JOIN("stc_user!31415926-9df7-4aa6-994f-600567b0a37a","Ghalimi, Ismael")</f>
        <v>Ghalimi, Ismael</v>
      </c>
      <c s="6" r="AY21">
        <v>40997.375</v>
      </c>
      <c t="str" s="2" r="AZ21">
        <f>JOIN("stc_user!31415926-9df7-4aa6-994f-600567b0a37a","Ghalimi, Ismael")</f>
        <v>Ghalimi, Ismael</v>
      </c>
      <c s="6" r="BA21">
        <v>41649.0444097222</v>
      </c>
      <c s="2" r="BB21"/>
      <c s="2" r="BC21"/>
      <c t="s" s="2" r="BD21">
        <v>43</v>
      </c>
      <c s="2" r="BE21"/>
    </row>
    <row r="22">
      <c t="s" s="2" r="A22">
        <v>192</v>
      </c>
      <c t="s" s="3" r="B22">
        <v>29</v>
      </c>
      <c t="s" s="2" r="C22">
        <v>37</v>
      </c>
      <c t="s" s="3" r="D22">
        <v>193</v>
      </c>
      <c t="s" s="3" r="E22">
        <v>39</v>
      </c>
      <c t="str" s="2" r="F22">
        <f>JOIN("stc_application!dff30f21-0bc1-427b-b37e-871d5643c8ce","Platform")</f>
        <v>Platform</v>
      </c>
      <c t="str" s="2" r="G22">
        <f>JOIN("stc_object!1602d4d0-58f9-4f01-bb77-e60a50648719","Comment")</f>
        <v>Comment</v>
      </c>
      <c t="str" s="2" r="H22">
        <f>JOIN("stc_datatype!aba4d80d-8da6-4a64-80cc-0363aaf2e8fa","Relationship")</f>
        <v>Relationship</v>
      </c>
      <c s="3" r="I22"/>
      <c s="2" r="J22"/>
      <c t="b" s="2" r="K22">
        <v>0</v>
      </c>
      <c t="b" s="2" r="L22">
        <v>0</v>
      </c>
      <c t="b" s="2" r="M22">
        <v>1</v>
      </c>
      <c t="b" s="2" r="N22">
        <v>1</v>
      </c>
      <c t="b" s="2" r="O22">
        <v>0</v>
      </c>
      <c t="b" s="2" r="P22">
        <v>1</v>
      </c>
      <c t="b" s="2" r="Q22">
        <v>0</v>
      </c>
      <c t="b" s="2" r="R22">
        <v>0</v>
      </c>
      <c t="b" s="2" r="S22">
        <v>0</v>
      </c>
      <c t="b" s="2" r="T22">
        <v>0</v>
      </c>
      <c t="b" s="2" r="U22">
        <v>0</v>
      </c>
      <c s="3" r="V22"/>
      <c s="2" r="W22"/>
      <c s="2" r="X22"/>
      <c t="s" s="3" r="Y22">
        <v>104</v>
      </c>
      <c s="2" r="Z22"/>
      <c s="2" r="AA22">
        <v>21</v>
      </c>
      <c s="3" r="AB22"/>
      <c s="3" r="AC22"/>
      <c t="s" s="3" r="AD22">
        <v>194</v>
      </c>
      <c t="s" s="3" r="AE22">
        <v>195</v>
      </c>
      <c s="3" r="AF22"/>
      <c s="3" r="AG22"/>
      <c s="2" r="AH22"/>
      <c t="s" s="2" r="AI22">
        <v>162</v>
      </c>
      <c s="2" r="AJ22"/>
      <c s="3" r="AK22"/>
      <c s="2" r="AL22"/>
      <c s="2" r="AM22"/>
      <c s="2" r="AN22"/>
      <c s="2" r="AO22"/>
      <c s="2" r="AP22"/>
      <c s="2" r="AQ22"/>
      <c s="2" r="AR22"/>
      <c s="6" r="AS22"/>
      <c s="2" r="AT22"/>
      <c t="str" s="2" r="AU22">
        <f>JOIN("stc_user!31415926-9df7-4aa6-994f-600567b0a37a","Ghalimi, Ismael")</f>
        <v>Ghalimi, Ismael</v>
      </c>
      <c t="str" s="2" r="AV22">
        <f>JOIN("stc_user!31415926-9df7-4aa6-994f-600567b0a37a","Ghalimi, Ismael")</f>
        <v>Ghalimi, Ismael</v>
      </c>
      <c s="6" r="AW22">
        <v>41621.4913541667</v>
      </c>
      <c t="str" s="2" r="AX22">
        <f>JOIN("stc_user!31415926-9df7-4aa6-994f-600567b0a37a","Ghalimi, Ismael")</f>
        <v>Ghalimi, Ismael</v>
      </c>
      <c s="6" r="AY22">
        <v>40997.375</v>
      </c>
      <c t="str" s="2" r="AZ22">
        <f>JOIN("stc_user!31415926-9df7-4aa6-994f-600567b0a37a","Ghalimi, Ismael")</f>
        <v>Ghalimi, Ismael</v>
      </c>
      <c s="6" r="BA22">
        <v>41649.0444097222</v>
      </c>
      <c s="2" r="BB22"/>
      <c s="2" r="BC22"/>
      <c t="s" s="2" r="BD22">
        <v>43</v>
      </c>
      <c s="2" r="BE22"/>
    </row>
    <row r="23">
      <c t="s" s="2" r="A23">
        <v>196</v>
      </c>
      <c t="s" s="3" r="B23">
        <v>30</v>
      </c>
      <c t="s" s="2" r="C23">
        <v>37</v>
      </c>
      <c t="s" s="3" r="D23">
        <v>197</v>
      </c>
      <c t="s" s="3" r="E23">
        <v>39</v>
      </c>
      <c t="str" s="2" r="F23">
        <f>JOIN("stc_application!dff30f21-0bc1-427b-b37e-871d5643c8ce","Platform")</f>
        <v>Platform</v>
      </c>
      <c t="str" s="2" r="G23">
        <f>JOIN("stc_object!1602d4d0-58f9-4f01-bb77-e60a50648719","Comment")</f>
        <v>Comment</v>
      </c>
      <c t="str" s="2" r="H23">
        <f>JOIN("stc_datatype!dea608f2-a257-4ebf-982b-ecea1e1fa38d","Timestamp")</f>
        <v>Timestamp</v>
      </c>
      <c s="3" r="I23"/>
      <c s="2" r="J23"/>
      <c t="b" s="2" r="K23">
        <v>0</v>
      </c>
      <c t="b" s="2" r="L23">
        <v>0</v>
      </c>
      <c t="b" s="2" r="M23">
        <v>1</v>
      </c>
      <c t="b" s="2" r="N23">
        <v>1</v>
      </c>
      <c t="b" s="2" r="O23">
        <v>0</v>
      </c>
      <c t="b" s="2" r="P23">
        <v>1</v>
      </c>
      <c t="b" s="2" r="Q23">
        <v>0</v>
      </c>
      <c t="b" s="2" r="R23">
        <v>0</v>
      </c>
      <c t="b" s="2" r="S23">
        <v>0</v>
      </c>
      <c t="b" s="2" r="T23">
        <v>0</v>
      </c>
      <c t="b" s="2" r="U23">
        <v>0</v>
      </c>
      <c s="3" r="V23"/>
      <c s="2" r="W23"/>
      <c s="2" r="X23"/>
      <c t="s" s="3" r="Y23">
        <v>104</v>
      </c>
      <c s="2" r="Z23"/>
      <c s="2" r="AA23">
        <v>22</v>
      </c>
      <c s="3" r="AB23"/>
      <c s="3" r="AC23"/>
      <c t="s" s="3" r="AD23">
        <v>198</v>
      </c>
      <c t="s" s="3" r="AE23">
        <v>199</v>
      </c>
      <c s="3" r="AF23"/>
      <c s="3" r="AG23"/>
      <c s="2" r="AH23"/>
      <c s="2" r="AI23"/>
      <c s="2" r="AJ23"/>
      <c s="3" r="AK23"/>
      <c s="2" r="AL23"/>
      <c s="2" r="AM23"/>
      <c s="2" r="AN23"/>
      <c s="2" r="AO23"/>
      <c s="2" r="AP23"/>
      <c s="2" r="AQ23"/>
      <c s="2" r="AR23"/>
      <c s="6" r="AS23"/>
      <c s="2" r="AT23"/>
      <c t="str" s="2" r="AU23">
        <f>JOIN("stc_user!31415926-9df7-4aa6-994f-600567b0a37a","Ghalimi, Ismael")</f>
        <v>Ghalimi, Ismael</v>
      </c>
      <c t="str" s="2" r="AV23">
        <f>JOIN("stc_user!31415926-9df7-4aa6-994f-600567b0a37a","Ghalimi, Ismael")</f>
        <v>Ghalimi, Ismael</v>
      </c>
      <c s="6" r="AW23">
        <v>41621.4913541667</v>
      </c>
      <c t="str" s="2" r="AX23">
        <f>JOIN("stc_user!31415926-9df7-4aa6-994f-600567b0a37a","Ghalimi, Ismael")</f>
        <v>Ghalimi, Ismael</v>
      </c>
      <c s="6" r="AY23">
        <v>40997.375</v>
      </c>
      <c t="str" s="2" r="AZ23">
        <f>JOIN("stc_user!31415926-9df7-4aa6-994f-600567b0a37a","Ghalimi, Ismael")</f>
        <v>Ghalimi, Ismael</v>
      </c>
      <c s="6" r="BA23">
        <v>41649.0444097222</v>
      </c>
      <c s="2" r="BB23"/>
      <c s="2" r="BC23"/>
      <c t="s" s="2" r="BD23">
        <v>43</v>
      </c>
      <c s="2" r="BE23"/>
    </row>
    <row r="24">
      <c t="s" s="2" r="A24">
        <v>200</v>
      </c>
      <c t="s" s="3" r="B24">
        <v>31</v>
      </c>
      <c t="s" s="2" r="C24">
        <v>37</v>
      </c>
      <c t="s" s="3" r="D24">
        <v>201</v>
      </c>
      <c t="s" s="3" r="E24">
        <v>39</v>
      </c>
      <c t="str" s="2" r="F24">
        <f>JOIN("stc_application!dff30f21-0bc1-427b-b37e-871d5643c8ce","Platform")</f>
        <v>Platform</v>
      </c>
      <c t="str" s="2" r="G24">
        <f>JOIN("stc_object!1602d4d0-58f9-4f01-bb77-e60a50648719","Comment")</f>
        <v>Comment</v>
      </c>
      <c t="str" s="2" r="H24">
        <f>JOIN("stc_datatype!e9f3ee19-47c0-468a-96ac-83f8822c3d90","UUID")</f>
        <v>UUID</v>
      </c>
      <c s="3" r="I24"/>
      <c s="2" r="J24"/>
      <c t="b" s="2" r="K24">
        <v>0</v>
      </c>
      <c t="b" s="2" r="L24">
        <v>0</v>
      </c>
      <c t="b" s="2" r="M24">
        <v>1</v>
      </c>
      <c t="b" s="2" r="N24">
        <v>1</v>
      </c>
      <c t="b" s="2" r="O24">
        <v>0</v>
      </c>
      <c t="b" s="2" r="P24">
        <v>1</v>
      </c>
      <c t="b" s="2" r="Q24">
        <v>0</v>
      </c>
      <c t="b" s="2" r="R24">
        <v>0</v>
      </c>
      <c t="b" s="2" r="S24">
        <v>0</v>
      </c>
      <c t="b" s="2" r="T24">
        <v>0</v>
      </c>
      <c t="b" s="2" r="U24">
        <v>0</v>
      </c>
      <c s="3" r="V24"/>
      <c s="2" r="W24"/>
      <c s="2" r="X24"/>
      <c t="s" s="3" r="Y24">
        <v>104</v>
      </c>
      <c s="2" r="Z24"/>
      <c s="2" r="AA24">
        <v>23</v>
      </c>
      <c s="3" r="AB24"/>
      <c s="3" r="AC24"/>
      <c t="s" s="3" r="AD24">
        <v>202</v>
      </c>
      <c t="s" s="3" r="AE24">
        <v>203</v>
      </c>
      <c s="3" r="AF24"/>
      <c s="3" r="AG24"/>
      <c s="2" r="AH24"/>
      <c s="2" r="AI24"/>
      <c s="2" r="AJ24"/>
      <c s="3" r="AK24"/>
      <c s="2" r="AL24"/>
      <c s="2" r="AM24"/>
      <c s="2" r="AN24"/>
      <c s="2" r="AO24"/>
      <c s="2" r="AP24"/>
      <c s="2" r="AQ24"/>
      <c s="2" r="AR24"/>
      <c s="6" r="AS24"/>
      <c s="2" r="AT24"/>
      <c t="str" s="2" r="AU24">
        <f>JOIN("stc_user!31415926-9df7-4aa6-994f-600567b0a37a","Ghalimi, Ismael")</f>
        <v>Ghalimi, Ismael</v>
      </c>
      <c t="str" s="2" r="AV24">
        <f>JOIN("stc_user!31415926-9df7-4aa6-994f-600567b0a37a","Ghalimi, Ismael")</f>
        <v>Ghalimi, Ismael</v>
      </c>
      <c s="6" r="AW24">
        <v>41621.4913541667</v>
      </c>
      <c t="str" s="2" r="AX24">
        <f>JOIN("stc_user!31415926-9df7-4aa6-994f-600567b0a37a","Ghalimi, Ismael")</f>
        <v>Ghalimi, Ismael</v>
      </c>
      <c s="6" r="AY24">
        <v>40997.375</v>
      </c>
      <c t="str" s="2" r="AZ24">
        <f>JOIN("stc_user!31415926-9df7-4aa6-994f-600567b0a37a","Ghalimi, Ismael")</f>
        <v>Ghalimi, Ismael</v>
      </c>
      <c s="6" r="BA24">
        <v>41649.0444097222</v>
      </c>
      <c s="2" r="BB24"/>
      <c s="2" r="BC24"/>
      <c t="s" s="2" r="BD24">
        <v>43</v>
      </c>
      <c s="2" r="BE24"/>
    </row>
    <row r="25">
      <c t="s" s="2" r="A25">
        <v>204</v>
      </c>
      <c t="s" s="3" r="B25">
        <v>32</v>
      </c>
      <c t="s" s="2" r="C25">
        <v>37</v>
      </c>
      <c t="s" s="3" r="D25">
        <v>205</v>
      </c>
      <c t="s" s="3" r="E25">
        <v>39</v>
      </c>
      <c t="str" s="2" r="F25">
        <f>JOIN("stc_application!dff30f21-0bc1-427b-b37e-871d5643c8ce","Platform")</f>
        <v>Platform</v>
      </c>
      <c t="str" s="2" r="G25">
        <f>JOIN("stc_object!1602d4d0-58f9-4f01-bb77-e60a50648719","Comment")</f>
        <v>Comment</v>
      </c>
      <c t="str" s="2" r="H25">
        <f>JOIN("stc_datatype!df26e30c-b6a3-4020-a474-6ce9be15a4f3","JSON")</f>
        <v>JSON</v>
      </c>
      <c s="3" r="I25"/>
      <c s="2" r="J25"/>
      <c t="b" s="2" r="K25">
        <v>0</v>
      </c>
      <c t="b" s="2" r="L25">
        <v>0</v>
      </c>
      <c t="b" s="2" r="M25">
        <v>1</v>
      </c>
      <c t="b" s="2" r="N25">
        <v>1</v>
      </c>
      <c t="b" s="2" r="O25">
        <v>0</v>
      </c>
      <c t="b" s="2" r="P25">
        <v>0</v>
      </c>
      <c t="b" s="2" r="Q25">
        <v>0</v>
      </c>
      <c t="b" s="2" r="R25">
        <v>0</v>
      </c>
      <c t="b" s="2" r="S25">
        <v>0</v>
      </c>
      <c t="b" s="2" r="T25">
        <v>0</v>
      </c>
      <c t="b" s="2" r="U25">
        <v>0</v>
      </c>
      <c s="3" r="V25"/>
      <c s="2" r="W25"/>
      <c s="2" r="X25"/>
      <c t="s" s="3" r="Y25">
        <v>104</v>
      </c>
      <c s="2" r="Z25"/>
      <c s="2" r="AA25">
        <v>24</v>
      </c>
      <c s="3" r="AB25"/>
      <c s="3" r="AC25"/>
      <c t="s" s="3" r="AD25">
        <v>206</v>
      </c>
      <c t="s" s="3" r="AE25">
        <v>207</v>
      </c>
      <c s="3" r="AF25"/>
      <c s="3" r="AG25"/>
      <c s="2" r="AH25"/>
      <c s="2" r="AI25"/>
      <c s="2" r="AJ25"/>
      <c s="3" r="AK25"/>
      <c s="2" r="AL25"/>
      <c s="2" r="AM25"/>
      <c s="2" r="AN25"/>
      <c s="2" r="AO25"/>
      <c s="2" r="AP25"/>
      <c s="2" r="AQ25"/>
      <c s="2" r="AR25"/>
      <c s="6" r="AS25"/>
      <c s="2" r="AT25"/>
      <c t="str" s="2" r="AU25">
        <f>JOIN("stc_user!31415926-9df7-4aa6-994f-600567b0a37a","Ghalimi, Ismael")</f>
        <v>Ghalimi, Ismael</v>
      </c>
      <c t="str" s="2" r="AV25">
        <f>JOIN("stc_user!31415926-9df7-4aa6-994f-600567b0a37a","Ghalimi, Ismael")</f>
        <v>Ghalimi, Ismael</v>
      </c>
      <c s="6" r="AW25">
        <v>41621.4913541667</v>
      </c>
      <c t="str" s="2" r="AX25">
        <f>JOIN("stc_user!31415926-9df7-4aa6-994f-600567b0a37a","Ghalimi, Ismael")</f>
        <v>Ghalimi, Ismael</v>
      </c>
      <c s="6" r="AY25">
        <v>40997.375</v>
      </c>
      <c t="str" s="2" r="AZ25">
        <f>JOIN("stc_user!31415926-9df7-4aa6-994f-600567b0a37a","Ghalimi, Ismael")</f>
        <v>Ghalimi, Ismael</v>
      </c>
      <c s="6" r="BA25">
        <v>41649.0444097222</v>
      </c>
      <c s="2" r="BB25"/>
      <c s="2" r="BC25"/>
      <c t="s" s="2" r="BD25">
        <v>43</v>
      </c>
      <c s="2" r="BE25"/>
    </row>
    <row r="26">
      <c t="s" s="2" r="A26">
        <v>208</v>
      </c>
      <c t="s" s="3" r="B26">
        <v>33</v>
      </c>
      <c t="s" s="2" r="C26">
        <v>37</v>
      </c>
      <c t="s" s="3" r="D26">
        <v>209</v>
      </c>
      <c t="s" s="3" r="E26">
        <v>39</v>
      </c>
      <c t="str" s="2" r="F26">
        <f>JOIN("stc_application!dff30f21-0bc1-427b-b37e-871d5643c8ce","Platform")</f>
        <v>Platform</v>
      </c>
      <c t="str" s="2" r="G26">
        <f>JOIN("stc_object!1602d4d0-58f9-4f01-bb77-e60a50648719","Comment")</f>
        <v>Comment</v>
      </c>
      <c t="str" s="2" r="H26">
        <f>JOIN("stc_datatype!df26e30c-b6a3-4020-a474-6ce9be15a4f3","JSON")</f>
        <v>JSON</v>
      </c>
      <c t="s" s="3" r="I26">
        <v>210</v>
      </c>
      <c s="2" r="J26"/>
      <c t="b" s="2" r="K26">
        <v>0</v>
      </c>
      <c t="b" s="2" r="L26">
        <v>0</v>
      </c>
      <c t="b" s="2" r="M26">
        <v>1</v>
      </c>
      <c t="b" s="2" r="N26">
        <v>1</v>
      </c>
      <c t="b" s="2" r="O26">
        <v>0</v>
      </c>
      <c t="b" s="2" r="P26">
        <v>0</v>
      </c>
      <c t="b" s="2" r="Q26">
        <v>0</v>
      </c>
      <c t="b" s="2" r="R26">
        <v>0</v>
      </c>
      <c t="b" s="2" r="S26">
        <v>0</v>
      </c>
      <c t="b" s="2" r="T26">
        <v>0</v>
      </c>
      <c t="b" s="2" r="U26">
        <v>0</v>
      </c>
      <c s="3" r="V26"/>
      <c s="2" r="W26"/>
      <c s="2" r="X26"/>
      <c t="s" s="3" r="Y26">
        <v>104</v>
      </c>
      <c t="str" s="2" r="Z26">
        <f>JOIN("stc_control!b6d34d83-5ac7-47b6-8f30-2bac1e12d9ce","Copyright Editor")</f>
        <v>Copyright Editor</v>
      </c>
      <c s="2" r="AA26">
        <v>25</v>
      </c>
      <c s="3" r="AB26"/>
      <c s="3" r="AC26"/>
      <c t="s" s="3" r="AD26">
        <v>211</v>
      </c>
      <c t="s" s="3" r="AE26">
        <v>212</v>
      </c>
      <c s="3" r="AF26"/>
      <c s="3" r="AG26"/>
      <c s="2" r="AH26"/>
      <c t="s" s="2" r="AI26">
        <v>213</v>
      </c>
      <c s="2" r="AJ26"/>
      <c s="3" r="AK26"/>
      <c s="2" r="AL26"/>
      <c s="2" r="AM26"/>
      <c s="2" r="AN26"/>
      <c s="2" r="AO26"/>
      <c s="2" r="AP26"/>
      <c s="2" r="AQ26"/>
      <c s="2" r="AR26"/>
      <c s="6" r="AS26"/>
      <c s="2" r="AT26"/>
      <c t="str" s="2" r="AU26">
        <f>JOIN("stc_user!31415926-9df7-4aa6-994f-600567b0a37a","Ghalimi, Ismael")</f>
        <v>Ghalimi, Ismael</v>
      </c>
      <c t="str" s="2" r="AV26">
        <f>JOIN("stc_user!31415926-9df7-4aa6-994f-600567b0a37a","Ghalimi, Ismael")</f>
        <v>Ghalimi, Ismael</v>
      </c>
      <c s="6" r="AW26">
        <v>41621.4913541667</v>
      </c>
      <c t="str" s="2" r="AX26">
        <f>JOIN("stc_user!31415926-9df7-4aa6-994f-600567b0a37a","Ghalimi, Ismael")</f>
        <v>Ghalimi, Ismael</v>
      </c>
      <c s="6" r="AY26">
        <v>40997.375</v>
      </c>
      <c t="str" s="2" r="AZ26">
        <f>JOIN("stc_user!31415926-9df7-4aa6-994f-600567b0a37a","Ghalimi, Ismael")</f>
        <v>Ghalimi, Ismael</v>
      </c>
      <c s="6" r="BA26">
        <v>41649.0444097222</v>
      </c>
      <c s="2" r="BB26"/>
      <c s="2" r="BC26"/>
      <c t="s" s="2" r="BD26">
        <v>43</v>
      </c>
      <c s="2" r="BE26"/>
    </row>
    <row r="27">
      <c t="s" s="2" r="A27">
        <v>214</v>
      </c>
      <c t="s" s="3" r="B27">
        <v>34</v>
      </c>
      <c t="s" s="2" r="C27">
        <v>37</v>
      </c>
      <c t="s" s="3" r="D27">
        <v>215</v>
      </c>
      <c t="s" s="3" r="E27">
        <v>39</v>
      </c>
      <c t="str" s="2" r="F27">
        <f>JOIN("stc_application!dff30f21-0bc1-427b-b37e-871d5643c8ce","Platform")</f>
        <v>Platform</v>
      </c>
      <c t="str" s="2" r="G27">
        <f>JOIN("stc_object!1602d4d0-58f9-4f01-bb77-e60a50648719","Comment")</f>
        <v>Comment</v>
      </c>
      <c t="str" s="2" r="H27">
        <f>JOIN("stc_datatype!aba4d80d-8da6-4a64-80cc-0363aaf2e8fa","Relationship")</f>
        <v>Relationship</v>
      </c>
      <c s="3" r="I27"/>
      <c s="2" r="J27"/>
      <c t="b" s="2" r="K27">
        <v>0</v>
      </c>
      <c t="b" s="2" r="L27">
        <v>0</v>
      </c>
      <c t="b" s="2" r="M27">
        <v>1</v>
      </c>
      <c t="b" s="2" r="N27">
        <v>0</v>
      </c>
      <c t="b" s="2" r="O27">
        <v>0</v>
      </c>
      <c t="b" s="2" r="P27">
        <v>0</v>
      </c>
      <c t="b" s="2" r="Q27">
        <v>0</v>
      </c>
      <c t="b" s="2" r="R27">
        <v>0</v>
      </c>
      <c t="b" s="2" r="S27">
        <v>0</v>
      </c>
      <c t="b" s="2" r="T27">
        <v>0</v>
      </c>
      <c t="b" s="2" r="U27">
        <v>0</v>
      </c>
      <c s="3" r="V27"/>
      <c s="2" r="W27"/>
      <c s="2" r="X27"/>
      <c t="s" s="3" r="Y27">
        <v>104</v>
      </c>
      <c s="2" r="Z27"/>
      <c s="2" r="AA27">
        <v>26</v>
      </c>
      <c s="3" r="AB27"/>
      <c s="3" r="AC27"/>
      <c s="3" r="AD27"/>
      <c s="3" r="AE27"/>
      <c s="3" r="AF27"/>
      <c s="3" r="AG27"/>
      <c s="2" r="AH27"/>
      <c t="s" s="2" r="AI27">
        <v>216</v>
      </c>
      <c s="2" r="AJ27"/>
      <c s="3" r="AK27"/>
      <c s="2" r="AL27"/>
      <c s="2" r="AM27"/>
      <c s="2" r="AN27"/>
      <c s="2" r="AO27"/>
      <c s="2" r="AP27"/>
      <c s="2" r="AQ27"/>
      <c s="2" r="AR27"/>
      <c s="6" r="AS27"/>
      <c s="2" r="AT27"/>
      <c t="str" s="2" r="AU27">
        <f>JOIN("stc_user!31415926-9df7-4aa6-994f-600567b0a37a","Ghalimi, Ismael")</f>
        <v>Ghalimi, Ismael</v>
      </c>
      <c t="str" s="2" r="AV27">
        <f>JOIN("stc_user!31415926-9df7-4aa6-994f-600567b0a37a","Ghalimi, Ismael")</f>
        <v>Ghalimi, Ismael</v>
      </c>
      <c s="6" r="AW27">
        <v>41621.4913541667</v>
      </c>
      <c t="str" s="2" r="AX27">
        <f>JOIN("stc_user!31415926-9df7-4aa6-994f-600567b0a37a","Ghalimi, Ismael")</f>
        <v>Ghalimi, Ismael</v>
      </c>
      <c s="6" r="AY27">
        <v>40997.375</v>
      </c>
      <c t="str" s="2" r="AZ27">
        <f>JOIN("stc_user!31415926-9df7-4aa6-994f-600567b0a37a","Ghalimi, Ismael")</f>
        <v>Ghalimi, Ismael</v>
      </c>
      <c s="6" r="BA27">
        <v>41649.0444097222</v>
      </c>
      <c s="2" r="BB27"/>
      <c s="2" r="BC27"/>
      <c t="s" s="2" r="BD27">
        <v>43</v>
      </c>
      <c s="2" r="BE27"/>
    </row>
    <row r="28">
      <c t="s" s="2" r="A28">
        <v>217</v>
      </c>
      <c t="s" s="3" r="B28">
        <v>0</v>
      </c>
      <c t="s" s="2" r="C28">
        <v>37</v>
      </c>
      <c t="s" s="3" r="D28">
        <v>103</v>
      </c>
      <c t="s" s="3" r="E28">
        <v>39</v>
      </c>
      <c t="str" s="2" r="F28">
        <f>Applications!$B$2</f>
        <v>Travels</v>
      </c>
      <c t="str" s="2" r="G28">
        <f>Objects!$B$3</f>
        <v>Restaurant</v>
      </c>
      <c t="str" s="2" r="H28">
        <f>JOIN("stc_datatype!e9f3ee19-47c0-468a-96ac-83f8822c3d90","UUID")</f>
        <v>UUID</v>
      </c>
      <c s="3" r="I28"/>
      <c s="2" r="J28"/>
      <c t="b" s="2" r="K28">
        <v>1</v>
      </c>
      <c t="b" s="2" r="L28">
        <v>0</v>
      </c>
      <c t="b" s="2" r="M28">
        <v>1</v>
      </c>
      <c t="b" s="2" r="N28">
        <v>1</v>
      </c>
      <c t="b" s="2" r="O28">
        <v>0</v>
      </c>
      <c t="b" s="2" r="P28">
        <v>1</v>
      </c>
      <c t="b" s="2" r="Q28">
        <v>0</v>
      </c>
      <c t="b" s="2" r="R28">
        <v>0</v>
      </c>
      <c t="b" s="2" r="S28">
        <v>0</v>
      </c>
      <c t="b" s="2" r="T28">
        <v>0</v>
      </c>
      <c t="b" s="2" r="U28">
        <v>0</v>
      </c>
      <c s="3" r="V28"/>
      <c s="2" r="W28"/>
      <c s="2" r="X28"/>
      <c t="s" s="3" r="Y28">
        <v>104</v>
      </c>
      <c s="2" r="Z28"/>
      <c s="2" r="AA28">
        <v>1</v>
      </c>
      <c s="3" r="AB28"/>
      <c s="3" r="AC28"/>
      <c t="s" s="3" r="AD28">
        <v>105</v>
      </c>
      <c t="s" s="3" r="AE28">
        <v>106</v>
      </c>
      <c s="3" r="AF28"/>
      <c s="3" r="AG28"/>
      <c s="2" r="AH28"/>
      <c s="2" r="AI28"/>
      <c s="2" r="AJ28"/>
      <c s="3" r="AK28"/>
      <c s="2" r="AL28"/>
      <c s="2" r="AM28"/>
      <c s="2" r="AN28"/>
      <c s="2" r="AO28"/>
      <c s="2" r="AP28"/>
      <c s="2" r="AQ28"/>
      <c s="2" r="AR28"/>
      <c s="6" r="AS28"/>
      <c s="2" r="AT28"/>
      <c t="str" s="2" r="AU28">
        <f>JOIN("stc_user!31415926-9df7-4aa6-994f-600567b0a37a","Ghalimi, Ismael")</f>
        <v>Ghalimi, Ismael</v>
      </c>
      <c t="str" s="2" r="AV28">
        <f>JOIN("stc_user!31415926-9df7-4aa6-994f-600567b0a37a","Ghalimi, Ismael")</f>
        <v>Ghalimi, Ismael</v>
      </c>
      <c s="6" r="AW28">
        <v>41621.4913541667</v>
      </c>
      <c t="str" s="2" r="AX28">
        <f>JOIN("stc_user!31415926-9df7-4aa6-994f-600567b0a37a","Ghalimi, Ismael")</f>
        <v>Ghalimi, Ismael</v>
      </c>
      <c s="6" r="AY28">
        <v>40997.375</v>
      </c>
      <c t="str" s="2" r="AZ28">
        <f>JOIN("stc_user!31415926-9df7-4aa6-994f-600567b0a37a","Ghalimi, Ismael")</f>
        <v>Ghalimi, Ismael</v>
      </c>
      <c s="6" r="BA28">
        <v>41649.0444097222</v>
      </c>
      <c s="2" r="BB28"/>
      <c s="2" r="BC28"/>
      <c t="s" s="2" r="BD28">
        <v>43</v>
      </c>
      <c s="2" r="BE28"/>
    </row>
    <row r="29">
      <c t="s" s="2" r="A29">
        <v>218</v>
      </c>
      <c t="s" s="3" r="B29">
        <v>1</v>
      </c>
      <c t="s" s="2" r="C29">
        <v>37</v>
      </c>
      <c t="s" s="3" r="D29">
        <v>108</v>
      </c>
      <c t="s" s="3" r="E29">
        <v>39</v>
      </c>
      <c t="str" s="2" r="F29">
        <f>Applications!$B$2</f>
        <v>Travels</v>
      </c>
      <c t="str" s="2" r="G29">
        <f>Objects!$B$3</f>
        <v>Restaurant</v>
      </c>
      <c t="str" s="2" r="H29">
        <f>JOIN("stc_datatype!994c9ef8-277b-46b2-a77b-e6cd4e33adf2","String")</f>
        <v>String</v>
      </c>
      <c s="3" r="I29"/>
      <c s="2" r="J29"/>
      <c t="b" s="2" r="K29">
        <v>1</v>
      </c>
      <c t="b" s="2" r="L29">
        <v>0</v>
      </c>
      <c t="b" s="2" r="M29">
        <v>0</v>
      </c>
      <c t="b" s="2" r="N29">
        <v>0</v>
      </c>
      <c t="b" s="2" r="O29">
        <v>0</v>
      </c>
      <c t="b" s="2" r="P29">
        <v>0</v>
      </c>
      <c t="b" s="2" r="Q29">
        <v>0</v>
      </c>
      <c t="b" s="2" r="R29">
        <v>0</v>
      </c>
      <c t="b" s="2" r="S29">
        <v>0</v>
      </c>
      <c t="b" s="2" r="T29">
        <v>0</v>
      </c>
      <c t="b" s="2" r="U29">
        <v>0</v>
      </c>
      <c s="3" r="V29"/>
      <c s="2" r="W29"/>
      <c s="2" r="X29"/>
      <c t="s" s="3" r="Y29">
        <v>104</v>
      </c>
      <c s="2" r="Z29"/>
      <c s="2" r="AA29">
        <v>2</v>
      </c>
      <c s="3" r="AB29"/>
      <c s="3" r="AC29"/>
      <c t="s" s="3" r="AD29">
        <v>110</v>
      </c>
      <c t="s" s="3" r="AE29">
        <v>111</v>
      </c>
      <c s="3" r="AF29"/>
      <c s="3" r="AG29"/>
      <c s="2" r="AH29"/>
      <c s="2" r="AI29"/>
      <c s="2" r="AJ29"/>
      <c s="3" r="AK29"/>
      <c s="2" r="AL29"/>
      <c s="2" r="AM29"/>
      <c s="2" r="AN29"/>
      <c s="2" r="AO29"/>
      <c s="2" r="AP29"/>
      <c s="2" r="AQ29"/>
      <c s="2" r="AR29"/>
      <c s="6" r="AS29"/>
      <c s="2" r="AT29"/>
      <c t="str" s="2" r="AU29">
        <f>JOIN("stc_user!31415926-9df7-4aa6-994f-600567b0a37a","Ghalimi, Ismael")</f>
        <v>Ghalimi, Ismael</v>
      </c>
      <c t="str" s="2" r="AV29">
        <f>JOIN("stc_user!31415926-9df7-4aa6-994f-600567b0a37a","Ghalimi, Ismael")</f>
        <v>Ghalimi, Ismael</v>
      </c>
      <c s="6" r="AW29">
        <v>41621.4913541667</v>
      </c>
      <c t="str" s="2" r="AX29">
        <f>JOIN("stc_user!31415926-9df7-4aa6-994f-600567b0a37a","Ghalimi, Ismael")</f>
        <v>Ghalimi, Ismael</v>
      </c>
      <c s="6" r="AY29">
        <v>40997.375</v>
      </c>
      <c t="str" s="2" r="AZ29">
        <f>JOIN("stc_user!31415926-9df7-4aa6-994f-600567b0a37a","Ghalimi, Ismael")</f>
        <v>Ghalimi, Ismael</v>
      </c>
      <c s="6" r="BA29">
        <v>41649.0444097222</v>
      </c>
      <c s="2" r="BB29"/>
      <c s="2" r="BC29"/>
      <c t="s" s="2" r="BD29">
        <v>43</v>
      </c>
      <c s="2" r="BE29"/>
    </row>
    <row r="30">
      <c t="s" s="2" r="A30">
        <v>219</v>
      </c>
      <c t="s" s="3" r="B30">
        <v>220</v>
      </c>
      <c t="s" s="2" r="C30">
        <v>37</v>
      </c>
      <c t="s" s="3" r="D30">
        <v>221</v>
      </c>
      <c t="s" s="3" r="E30">
        <v>39</v>
      </c>
      <c t="str" s="2" r="F30">
        <f>Applications!$B$2</f>
        <v>Travels</v>
      </c>
      <c t="str" s="2" r="G30">
        <f>Objects!$B$3</f>
        <v>Restaurant</v>
      </c>
      <c t="str" s="2" r="H30">
        <f>JOIN("stc_datatype!11875772-4fef-445c-98d9-53668c801205","Image")</f>
        <v>Image</v>
      </c>
      <c s="3" r="I30"/>
      <c s="2" r="J30"/>
      <c t="b" s="2" r="K30">
        <v>0</v>
      </c>
      <c t="b" s="2" r="L30">
        <v>0</v>
      </c>
      <c t="b" s="2" r="M30">
        <v>0</v>
      </c>
      <c t="b" s="2" r="N30">
        <v>0</v>
      </c>
      <c t="b" s="2" r="O30">
        <v>0</v>
      </c>
      <c t="b" s="2" r="P30">
        <v>0</v>
      </c>
      <c t="b" s="2" r="Q30">
        <v>0</v>
      </c>
      <c t="b" s="2" r="R30">
        <v>0</v>
      </c>
      <c t="b" s="2" r="S30">
        <v>0</v>
      </c>
      <c t="b" s="2" r="T30">
        <v>0</v>
      </c>
      <c t="b" s="2" r="U30">
        <v>0</v>
      </c>
      <c s="3" r="V30"/>
      <c s="2" r="W30"/>
      <c s="2" r="X30"/>
      <c s="3" r="Y30"/>
      <c s="2" r="Z30"/>
      <c s="2" r="AA30">
        <v>3</v>
      </c>
      <c s="3" r="AB30"/>
      <c s="3" r="AC30"/>
      <c s="3" r="AD30"/>
      <c t="s" s="3" r="AE30">
        <v>222</v>
      </c>
      <c s="3" r="AF30"/>
      <c s="3" r="AG30"/>
      <c t="s" s="2" r="AH30">
        <v>223</v>
      </c>
      <c s="2" r="AI30"/>
      <c s="2" r="AJ30"/>
      <c s="3" r="AK30"/>
      <c s="2" r="AL30"/>
      <c s="2" r="AM30"/>
      <c s="2" r="AN30"/>
      <c s="2" r="AO30"/>
      <c s="2" r="AP30"/>
      <c s="2" r="AQ30"/>
      <c s="2" r="AR30"/>
      <c s="6" r="AS30"/>
      <c s="2" r="AT30"/>
      <c t="str" s="2" r="AU30">
        <f>JOIN("stc_user!31415926-9df7-4aa6-994f-600567b0a37a","Ghalimi, Ismael")</f>
        <v>Ghalimi, Ismael</v>
      </c>
      <c t="str" s="2" r="AV30">
        <f>JOIN("stc_user!31415926-9df7-4aa6-994f-600567b0a37a","Ghalimi, Ismael")</f>
        <v>Ghalimi, Ismael</v>
      </c>
      <c s="6" r="AW30">
        <v>40997.375</v>
      </c>
      <c t="str" s="2" r="AX30">
        <f>JOIN("stc_user!31415926-9df7-4aa6-994f-600567b0a37a","Ghalimi, Ismael")</f>
        <v>Ghalimi, Ismael</v>
      </c>
      <c s="6" r="AY30">
        <v>40997.375</v>
      </c>
      <c t="str" s="2" r="AZ30">
        <f>JOIN("stc_user!31415926-9df7-4aa6-994f-600567b0a37a","Ghalimi, Ismael")</f>
        <v>Ghalimi, Ismael</v>
      </c>
      <c s="6" r="BA30">
        <v>40997.375</v>
      </c>
      <c s="2" r="BB30"/>
      <c s="2" r="BC30"/>
      <c t="s" s="2" r="BD30">
        <v>43</v>
      </c>
      <c s="2" r="BE30"/>
    </row>
    <row r="31">
      <c t="s" s="2" r="A31">
        <v>224</v>
      </c>
      <c t="s" s="3" r="B31">
        <v>225</v>
      </c>
      <c t="s" s="2" r="C31">
        <v>37</v>
      </c>
      <c t="s" s="3" r="D31">
        <v>226</v>
      </c>
      <c t="s" s="3" r="E31">
        <v>39</v>
      </c>
      <c t="str" s="2" r="F31">
        <f>Applications!$B$2</f>
        <v>Travels</v>
      </c>
      <c t="str" s="2" r="G31">
        <f>Objects!$B$3</f>
        <v>Restaurant</v>
      </c>
      <c t="str" s="2" r="H31">
        <f>JOIN("stc_datatype!d6339921-4a0b-4d80-9be1-a2ab5cb7036f","Address")</f>
        <v>Address</v>
      </c>
      <c s="3" r="I31"/>
      <c s="2" r="J31"/>
      <c t="b" s="2" r="K31">
        <v>0</v>
      </c>
      <c t="b" s="2" r="L31">
        <v>0</v>
      </c>
      <c t="b" s="2" r="M31">
        <v>0</v>
      </c>
      <c t="b" s="2" r="N31">
        <v>0</v>
      </c>
      <c t="b" s="2" r="O31">
        <v>0</v>
      </c>
      <c t="b" s="2" r="P31">
        <v>0</v>
      </c>
      <c t="b" s="2" r="Q31">
        <v>0</v>
      </c>
      <c t="b" s="2" r="R31">
        <v>0</v>
      </c>
      <c t="b" s="2" r="S31">
        <v>0</v>
      </c>
      <c t="b" s="2" r="T31">
        <v>0</v>
      </c>
      <c t="b" s="2" r="U31">
        <v>0</v>
      </c>
      <c s="3" r="V31"/>
      <c s="2" r="W31"/>
      <c s="2" r="X31"/>
      <c s="3" r="Y31"/>
      <c s="2" r="Z31"/>
      <c s="2" r="AA31">
        <v>4</v>
      </c>
      <c s="3" r="AB31"/>
      <c s="3" r="AC31"/>
      <c s="3" r="AD31"/>
      <c t="s" s="3" r="AE31">
        <v>227</v>
      </c>
      <c s="3" r="AF31"/>
      <c s="3" r="AG31"/>
      <c t="s" s="2" r="AH31">
        <v>228</v>
      </c>
      <c s="2" r="AI31"/>
      <c s="2" r="AJ31"/>
      <c s="3" r="AK31"/>
      <c s="2" r="AL31"/>
      <c s="2" r="AM31"/>
      <c s="2" r="AN31"/>
      <c s="2" r="AO31"/>
      <c s="2" r="AP31"/>
      <c s="2" r="AQ31"/>
      <c s="2" r="AR31"/>
      <c s="6" r="AS31"/>
      <c s="2" r="AT31"/>
      <c t="str" s="2" r="AU31">
        <f>JOIN("stc_user!31415926-9df7-4aa6-994f-600567b0a37a","Ghalimi, Ismael")</f>
        <v>Ghalimi, Ismael</v>
      </c>
      <c t="str" s="2" r="AV31">
        <f>JOIN("stc_user!31415926-9df7-4aa6-994f-600567b0a37a","Ghalimi, Ismael")</f>
        <v>Ghalimi, Ismael</v>
      </c>
      <c s="6" r="AW31">
        <v>40997.375</v>
      </c>
      <c t="str" s="2" r="AX31">
        <f>JOIN("stc_user!31415926-9df7-4aa6-994f-600567b0a37a","Ghalimi, Ismael")</f>
        <v>Ghalimi, Ismael</v>
      </c>
      <c s="6" r="AY31">
        <v>40997.375</v>
      </c>
      <c t="str" s="2" r="AZ31">
        <f>JOIN("stc_user!31415926-9df7-4aa6-994f-600567b0a37a","Ghalimi, Ismael")</f>
        <v>Ghalimi, Ismael</v>
      </c>
      <c s="6" r="BA31">
        <v>40997.375</v>
      </c>
      <c s="2" r="BB31"/>
      <c s="2" r="BC31"/>
      <c t="s" s="2" r="BD31">
        <v>43</v>
      </c>
      <c s="2" r="BE31"/>
    </row>
    <row r="32">
      <c t="s" s="2" r="A32">
        <v>229</v>
      </c>
      <c t="s" s="3" r="B32">
        <v>51</v>
      </c>
      <c t="s" s="2" r="C32">
        <v>37</v>
      </c>
      <c t="s" s="3" r="D32">
        <v>230</v>
      </c>
      <c t="s" s="3" r="E32">
        <v>39</v>
      </c>
      <c t="str" s="2" r="F32">
        <f>Applications!$B$2</f>
        <v>Travels</v>
      </c>
      <c t="str" s="2" r="G32">
        <f>Objects!$B$3</f>
        <v>Restaurant</v>
      </c>
      <c t="str" s="2" r="H32">
        <f>JOIN("stc_datatype!dfb7fa14-14a0-48fc-a695-45f8b9580772","Link")</f>
        <v>Link</v>
      </c>
      <c s="3" r="I32"/>
      <c s="2" r="J32"/>
      <c t="b" s="2" r="K32">
        <v>0</v>
      </c>
      <c t="b" s="2" r="L32">
        <v>0</v>
      </c>
      <c t="b" s="2" r="M32">
        <v>0</v>
      </c>
      <c t="b" s="2" r="N32">
        <v>0</v>
      </c>
      <c t="b" s="2" r="O32">
        <v>0</v>
      </c>
      <c t="b" s="2" r="P32">
        <v>0</v>
      </c>
      <c t="b" s="2" r="Q32">
        <v>0</v>
      </c>
      <c t="b" s="2" r="R32">
        <v>0</v>
      </c>
      <c t="b" s="2" r="S32">
        <v>0</v>
      </c>
      <c t="b" s="2" r="T32">
        <v>0</v>
      </c>
      <c t="b" s="2" r="U32">
        <v>0</v>
      </c>
      <c s="3" r="V32"/>
      <c s="2" r="W32"/>
      <c s="2" r="X32"/>
      <c s="3" r="Y32"/>
      <c s="2" r="Z32"/>
      <c s="2" r="AA32">
        <v>5</v>
      </c>
      <c s="3" r="AB32"/>
      <c s="3" r="AC32"/>
      <c s="3" r="AD32"/>
      <c t="s" s="3" r="AE32">
        <v>231</v>
      </c>
      <c s="3" r="AF32"/>
      <c s="3" r="AG32"/>
      <c t="s" s="2" r="AH32">
        <v>232</v>
      </c>
      <c s="2" r="AI32"/>
      <c s="2" r="AJ32"/>
      <c s="3" r="AK32"/>
      <c s="2" r="AL32"/>
      <c s="2" r="AM32"/>
      <c s="2" r="AN32"/>
      <c s="2" r="AO32"/>
      <c s="2" r="AP32"/>
      <c s="2" r="AQ32"/>
      <c s="2" r="AR32"/>
      <c s="6" r="AS32"/>
      <c s="2" r="AT32"/>
      <c t="str" s="2" r="AU32">
        <f>JOIN("stc_user!31415926-9df7-4aa6-994f-600567b0a37a","Ghalimi, Ismael")</f>
        <v>Ghalimi, Ismael</v>
      </c>
      <c t="str" s="2" r="AV32">
        <f>JOIN("stc_user!31415926-9df7-4aa6-994f-600567b0a37a","Ghalimi, Ismael")</f>
        <v>Ghalimi, Ismael</v>
      </c>
      <c s="6" r="AW32">
        <v>40997.375</v>
      </c>
      <c t="str" s="2" r="AX32">
        <f>JOIN("stc_user!31415926-9df7-4aa6-994f-600567b0a37a","Ghalimi, Ismael")</f>
        <v>Ghalimi, Ismael</v>
      </c>
      <c s="6" r="AY32">
        <v>40997.375</v>
      </c>
      <c t="str" s="2" r="AZ32">
        <f>JOIN("stc_user!31415926-9df7-4aa6-994f-600567b0a37a","Ghalimi, Ismael")</f>
        <v>Ghalimi, Ismael</v>
      </c>
      <c s="6" r="BA32">
        <v>40997.375</v>
      </c>
      <c s="2" r="BB32"/>
      <c s="2" r="BC32"/>
      <c t="s" s="2" r="BD32">
        <v>43</v>
      </c>
      <c s="2" r="BE32"/>
    </row>
    <row r="33">
      <c t="s" s="2" r="A33">
        <v>233</v>
      </c>
      <c t="s" s="3" r="B33">
        <v>234</v>
      </c>
      <c t="s" s="2" r="C33">
        <v>37</v>
      </c>
      <c t="s" s="3" r="D33">
        <v>235</v>
      </c>
      <c t="s" s="3" r="E33">
        <v>39</v>
      </c>
      <c t="str" s="2" r="F33">
        <f>Applications!$B$2</f>
        <v>Travels</v>
      </c>
      <c t="str" s="2" r="G33">
        <f>Objects!$B$3</f>
        <v>Restaurant</v>
      </c>
      <c t="str" s="2" r="H33">
        <f>JOIN("stc_datatype!dfb7fa14-14a0-48fc-a695-45f8b9580772","Link")</f>
        <v>Link</v>
      </c>
      <c s="3" r="I33"/>
      <c s="2" r="J33"/>
      <c t="b" s="2" r="K33">
        <v>0</v>
      </c>
      <c t="b" s="2" r="L33">
        <v>0</v>
      </c>
      <c t="b" s="2" r="M33">
        <v>0</v>
      </c>
      <c t="b" s="2" r="N33">
        <v>0</v>
      </c>
      <c t="b" s="2" r="O33">
        <v>0</v>
      </c>
      <c t="b" s="2" r="P33">
        <v>0</v>
      </c>
      <c t="b" s="2" r="Q33">
        <v>0</v>
      </c>
      <c t="b" s="2" r="R33">
        <v>0</v>
      </c>
      <c t="b" s="2" r="S33">
        <v>0</v>
      </c>
      <c t="b" s="2" r="T33">
        <v>0</v>
      </c>
      <c t="b" s="2" r="U33">
        <v>0</v>
      </c>
      <c s="3" r="V33"/>
      <c s="2" r="W33"/>
      <c s="2" r="X33"/>
      <c s="3" r="Y33"/>
      <c s="2" r="Z33"/>
      <c s="2" r="AA33">
        <v>6</v>
      </c>
      <c s="3" r="AB33"/>
      <c s="3" r="AC33"/>
      <c s="3" r="AD33"/>
      <c t="s" s="3" r="AE33">
        <v>236</v>
      </c>
      <c s="3" r="AF33"/>
      <c s="3" r="AG33"/>
      <c t="s" s="2" r="AH33">
        <v>237</v>
      </c>
      <c s="2" r="AI33"/>
      <c s="2" r="AJ33"/>
      <c s="3" r="AK33"/>
      <c s="2" r="AL33"/>
      <c s="2" r="AM33"/>
      <c s="2" r="AN33"/>
      <c s="2" r="AO33"/>
      <c s="2" r="AP33"/>
      <c s="2" r="AQ33"/>
      <c s="2" r="AR33"/>
      <c s="6" r="AS33"/>
      <c s="2" r="AT33"/>
      <c t="str" s="2" r="AU33">
        <f>JOIN("stc_user!31415926-9df7-4aa6-994f-600567b0a37a","Ghalimi, Ismael")</f>
        <v>Ghalimi, Ismael</v>
      </c>
      <c t="str" s="2" r="AV33">
        <f>JOIN("stc_user!31415926-9df7-4aa6-994f-600567b0a37a","Ghalimi, Ismael")</f>
        <v>Ghalimi, Ismael</v>
      </c>
      <c s="6" r="AW33">
        <v>40997.375</v>
      </c>
      <c t="str" s="2" r="AX33">
        <f>JOIN("stc_user!31415926-9df7-4aa6-994f-600567b0a37a","Ghalimi, Ismael")</f>
        <v>Ghalimi, Ismael</v>
      </c>
      <c s="6" r="AY33">
        <v>40997.375</v>
      </c>
      <c t="str" s="2" r="AZ33">
        <f>JOIN("stc_user!31415926-9df7-4aa6-994f-600567b0a37a","Ghalimi, Ismael")</f>
        <v>Ghalimi, Ismael</v>
      </c>
      <c s="6" r="BA33">
        <v>40997.375</v>
      </c>
      <c s="2" r="BB33"/>
      <c s="2" r="BC33"/>
      <c t="s" s="2" r="BD33">
        <v>43</v>
      </c>
      <c s="2" r="BE33"/>
    </row>
    <row r="34">
      <c t="s" s="2" r="A34">
        <v>238</v>
      </c>
      <c t="s" s="3" r="B34">
        <v>239</v>
      </c>
      <c t="s" s="2" r="C34">
        <v>37</v>
      </c>
      <c t="s" s="3" r="D34">
        <v>240</v>
      </c>
      <c t="s" s="3" r="E34">
        <v>39</v>
      </c>
      <c t="str" s="2" r="F34">
        <f>Applications!$B$2</f>
        <v>Travels</v>
      </c>
      <c t="str" s="2" r="G34">
        <f>Objects!$B$3</f>
        <v>Restaurant</v>
      </c>
      <c t="str" s="2" r="H34">
        <f>JOIN("stc_datatype!4022dcc6-110c-4a8e-affc-1890112ef6ff","Integer")</f>
        <v>Integer</v>
      </c>
      <c t="s" s="3" r="I34">
        <v>241</v>
      </c>
      <c s="2" r="J34"/>
      <c t="b" s="2" r="K34">
        <v>0</v>
      </c>
      <c t="b" s="2" r="L34">
        <v>0</v>
      </c>
      <c t="b" s="2" r="M34">
        <v>0</v>
      </c>
      <c t="b" s="2" r="N34">
        <v>0</v>
      </c>
      <c t="b" s="2" r="O34">
        <v>0</v>
      </c>
      <c t="b" s="2" r="P34">
        <v>0</v>
      </c>
      <c t="b" s="2" r="Q34">
        <v>0</v>
      </c>
      <c t="b" s="2" r="R34">
        <v>0</v>
      </c>
      <c t="b" s="2" r="S34">
        <v>0</v>
      </c>
      <c t="b" s="2" r="T34">
        <v>0</v>
      </c>
      <c t="b" s="2" r="U34">
        <v>0</v>
      </c>
      <c s="3" r="V34"/>
      <c s="2" r="W34"/>
      <c s="2" r="X34"/>
      <c s="3" r="Y34"/>
      <c s="2" r="Z34"/>
      <c s="2" r="AA34">
        <v>7</v>
      </c>
      <c s="3" r="AB34"/>
      <c s="3" r="AC34"/>
      <c s="3" r="AD34"/>
      <c t="s" s="3" r="AE34">
        <v>242</v>
      </c>
      <c s="3" r="AF34"/>
      <c s="3" r="AG34"/>
      <c t="s" s="2" r="AH34">
        <v>243</v>
      </c>
      <c s="2" r="AI34"/>
      <c s="2" r="AJ34"/>
      <c s="3" r="AK34"/>
      <c s="2" r="AL34"/>
      <c s="2" r="AM34"/>
      <c s="2" r="AN34"/>
      <c s="2" r="AO34"/>
      <c s="2" r="AP34"/>
      <c s="2" r="AQ34"/>
      <c s="2" r="AR34"/>
      <c s="6" r="AS34"/>
      <c s="2" r="AT34"/>
      <c t="str" s="2" r="AU34">
        <f>JOIN("stc_user!31415926-9df7-4aa6-994f-600567b0a37a","Ghalimi, Ismael")</f>
        <v>Ghalimi, Ismael</v>
      </c>
      <c t="str" s="2" r="AV34">
        <f>JOIN("stc_user!31415926-9df7-4aa6-994f-600567b0a37a","Ghalimi, Ismael")</f>
        <v>Ghalimi, Ismael</v>
      </c>
      <c s="6" r="AW34">
        <v>40997.375</v>
      </c>
      <c t="str" s="2" r="AX34">
        <f>JOIN("stc_user!31415926-9df7-4aa6-994f-600567b0a37a","Ghalimi, Ismael")</f>
        <v>Ghalimi, Ismael</v>
      </c>
      <c s="6" r="AY34">
        <v>40997.375</v>
      </c>
      <c t="str" s="2" r="AZ34">
        <f>JOIN("stc_user!31415926-9df7-4aa6-994f-600567b0a37a","Ghalimi, Ismael")</f>
        <v>Ghalimi, Ismael</v>
      </c>
      <c s="6" r="BA34">
        <v>40997.375</v>
      </c>
      <c s="2" r="BB34"/>
      <c s="2" r="BC34"/>
      <c t="s" s="2" r="BD34">
        <v>43</v>
      </c>
      <c s="2" r="BE34"/>
    </row>
    <row r="35">
      <c t="s" s="2" r="A35">
        <v>244</v>
      </c>
      <c t="s" s="3" r="B35">
        <v>12</v>
      </c>
      <c t="s" s="2" r="C35">
        <v>37</v>
      </c>
      <c t="s" s="3" r="D35">
        <v>113</v>
      </c>
      <c t="s" s="3" r="E35">
        <v>39</v>
      </c>
      <c t="str" s="2" r="F35">
        <f>Applications!$B$2</f>
        <v>Travels</v>
      </c>
      <c t="str" s="2" r="G35">
        <f>Objects!$B$3</f>
        <v>Restaurant</v>
      </c>
      <c t="str" s="2" r="H35">
        <f>JOIN("stc_datatype!148de59d-6120-4cbc-bf50-66273944e175","Attributes")</f>
        <v>Attributes</v>
      </c>
      <c s="3" r="I35"/>
      <c s="2" r="J35"/>
      <c t="b" s="2" r="K35">
        <v>0</v>
      </c>
      <c t="b" s="2" r="L35">
        <v>0</v>
      </c>
      <c t="b" s="2" r="M35">
        <v>0</v>
      </c>
      <c t="b" s="2" r="N35">
        <v>0</v>
      </c>
      <c t="b" s="2" r="O35">
        <v>0</v>
      </c>
      <c t="b" s="2" r="P35">
        <v>0</v>
      </c>
      <c t="b" s="2" r="Q35">
        <v>0</v>
      </c>
      <c t="b" s="2" r="R35">
        <v>0</v>
      </c>
      <c t="b" s="2" r="S35">
        <v>0</v>
      </c>
      <c t="b" s="2" r="T35">
        <v>0</v>
      </c>
      <c t="b" s="2" r="U35">
        <v>0</v>
      </c>
      <c s="3" r="V35"/>
      <c s="2" r="W35"/>
      <c s="2" r="X35"/>
      <c t="s" s="3" r="Y35">
        <v>104</v>
      </c>
      <c s="2" r="Z35"/>
      <c s="2" r="AA35">
        <v>8</v>
      </c>
      <c s="3" r="AB35"/>
      <c s="3" r="AC35"/>
      <c t="s" s="3" r="AD35">
        <v>114</v>
      </c>
      <c t="s" s="3" r="AE35">
        <v>115</v>
      </c>
      <c s="3" r="AF35"/>
      <c s="3" r="AG35"/>
      <c s="2" r="AH35"/>
      <c s="2" r="AI35"/>
      <c s="2" r="AJ35"/>
      <c s="3" r="AK35"/>
      <c s="2" r="AL35"/>
      <c s="2" r="AM35"/>
      <c s="2" r="AN35"/>
      <c s="2" r="AO35"/>
      <c s="2" r="AP35"/>
      <c s="2" r="AQ35"/>
      <c s="2" r="AR35"/>
      <c s="6" r="AS35"/>
      <c s="2" r="AT35"/>
      <c t="str" s="2" r="AU35">
        <f>JOIN("stc_user!31415926-9df7-4aa6-994f-600567b0a37a","Ghalimi, Ismael")</f>
        <v>Ghalimi, Ismael</v>
      </c>
      <c t="str" s="2" r="AV35">
        <f>JOIN("stc_user!31415926-9df7-4aa6-994f-600567b0a37a","Ghalimi, Ismael")</f>
        <v>Ghalimi, Ismael</v>
      </c>
      <c s="6" r="AW35">
        <v>41621.4913541667</v>
      </c>
      <c t="str" s="2" r="AX35">
        <f>JOIN("stc_user!31415926-9df7-4aa6-994f-600567b0a37a","Ghalimi, Ismael")</f>
        <v>Ghalimi, Ismael</v>
      </c>
      <c s="6" r="AY35">
        <v>40997.375</v>
      </c>
      <c t="str" s="2" r="AZ35">
        <f>JOIN("stc_user!31415926-9df7-4aa6-994f-600567b0a37a","Ghalimi, Ismael")</f>
        <v>Ghalimi, Ismael</v>
      </c>
      <c s="6" r="BA35">
        <v>41649.0444097222</v>
      </c>
      <c s="2" r="BB35"/>
      <c s="2" r="BC35"/>
      <c t="s" s="2" r="BD35">
        <v>43</v>
      </c>
      <c s="2" r="BE35"/>
    </row>
    <row r="36">
      <c t="s" s="2" r="A36">
        <v>245</v>
      </c>
      <c t="s" s="3" r="B36">
        <v>13</v>
      </c>
      <c t="s" s="2" r="C36">
        <v>37</v>
      </c>
      <c t="s" s="3" r="D36">
        <v>117</v>
      </c>
      <c t="s" s="3" r="E36">
        <v>39</v>
      </c>
      <c t="str" s="2" r="F36">
        <f>Applications!$B$2</f>
        <v>Travels</v>
      </c>
      <c t="str" s="2" r="G36">
        <f>Objects!$B$3</f>
        <v>Restaurant</v>
      </c>
      <c t="str" s="2" r="H36">
        <f>JOIN("stc_datatype!994c9ef8-277b-46b2-a77b-e6cd4e33adf2","String")</f>
        <v>String</v>
      </c>
      <c s="3" r="I36"/>
      <c s="2" r="J36"/>
      <c t="b" s="2" r="K36">
        <v>0</v>
      </c>
      <c t="b" s="2" r="L36">
        <v>0</v>
      </c>
      <c t="b" s="2" r="M36">
        <v>0</v>
      </c>
      <c t="b" s="2" r="N36">
        <v>0</v>
      </c>
      <c t="b" s="2" r="O36">
        <v>0</v>
      </c>
      <c t="b" s="2" r="P36">
        <v>0</v>
      </c>
      <c t="b" s="2" r="Q36">
        <v>0</v>
      </c>
      <c t="b" s="2" r="R36">
        <v>0</v>
      </c>
      <c t="b" s="2" r="S36">
        <v>0</v>
      </c>
      <c t="b" s="2" r="T36">
        <v>0</v>
      </c>
      <c t="b" s="2" r="U36">
        <v>0</v>
      </c>
      <c s="3" r="V36"/>
      <c s="2" r="W36"/>
      <c s="2" r="X36"/>
      <c t="s" s="3" r="Y36">
        <v>104</v>
      </c>
      <c s="2" r="Z36"/>
      <c s="2" r="AA36">
        <v>9</v>
      </c>
      <c s="3" r="AB36"/>
      <c s="3" r="AC36"/>
      <c t="s" s="3" r="AD36">
        <v>118</v>
      </c>
      <c t="s" s="3" r="AE36">
        <v>119</v>
      </c>
      <c s="3" r="AF36"/>
      <c s="3" r="AG36"/>
      <c s="2" r="AH36"/>
      <c s="2" r="AI36"/>
      <c s="2" r="AJ36"/>
      <c s="3" r="AK36"/>
      <c s="2" r="AL36"/>
      <c s="2" r="AM36"/>
      <c s="2" r="AN36"/>
      <c s="2" r="AO36"/>
      <c s="2" r="AP36"/>
      <c s="2" r="AQ36"/>
      <c s="2" r="AR36"/>
      <c s="6" r="AS36"/>
      <c s="2" r="AT36"/>
      <c t="str" s="2" r="AU36">
        <f>JOIN("stc_user!31415926-9df7-4aa6-994f-600567b0a37a","Ghalimi, Ismael")</f>
        <v>Ghalimi, Ismael</v>
      </c>
      <c t="str" s="2" r="AV36">
        <f>JOIN("stc_user!31415926-9df7-4aa6-994f-600567b0a37a","Ghalimi, Ismael")</f>
        <v>Ghalimi, Ismael</v>
      </c>
      <c s="6" r="AW36">
        <v>41621.4913541667</v>
      </c>
      <c t="str" s="2" r="AX36">
        <f>JOIN("stc_user!31415926-9df7-4aa6-994f-600567b0a37a","Ghalimi, Ismael")</f>
        <v>Ghalimi, Ismael</v>
      </c>
      <c s="6" r="AY36">
        <v>40997.375</v>
      </c>
      <c t="str" s="2" r="AZ36">
        <f>JOIN("stc_user!31415926-9df7-4aa6-994f-600567b0a37a","Ghalimi, Ismael")</f>
        <v>Ghalimi, Ismael</v>
      </c>
      <c s="6" r="BA36">
        <v>41649.0444097222</v>
      </c>
      <c s="2" r="BB36"/>
      <c s="2" r="BC36"/>
      <c t="s" s="2" r="BD36">
        <v>43</v>
      </c>
      <c s="2" r="BE36"/>
    </row>
    <row r="37">
      <c t="s" s="2" r="A37">
        <v>246</v>
      </c>
      <c t="s" s="3" r="B37">
        <v>14</v>
      </c>
      <c t="s" s="2" r="C37">
        <v>37</v>
      </c>
      <c t="s" s="3" r="D37">
        <v>121</v>
      </c>
      <c t="s" s="3" r="E37">
        <v>39</v>
      </c>
      <c t="str" s="2" r="F37">
        <f>Applications!$B$2</f>
        <v>Travels</v>
      </c>
      <c t="str" s="2" r="G37">
        <f>Objects!$B$3</f>
        <v>Restaurant</v>
      </c>
      <c t="str" s="2" r="H37">
        <f>JOIN("stc_datatype!0802cd2f-c851-4882-8158-3724c1938fc0","Rich Content")</f>
        <v>Rich Content</v>
      </c>
      <c s="3" r="I37"/>
      <c s="2" r="J37"/>
      <c t="b" s="2" r="K37">
        <v>0</v>
      </c>
      <c t="b" s="2" r="L37">
        <v>0</v>
      </c>
      <c t="b" s="2" r="M37">
        <v>0</v>
      </c>
      <c t="b" s="2" r="N37">
        <v>0</v>
      </c>
      <c t="b" s="2" r="O37">
        <v>0</v>
      </c>
      <c t="b" s="2" r="P37">
        <v>0</v>
      </c>
      <c t="b" s="2" r="Q37">
        <v>0</v>
      </c>
      <c t="b" s="2" r="R37">
        <v>0</v>
      </c>
      <c t="b" s="2" r="S37">
        <v>0</v>
      </c>
      <c t="b" s="2" r="T37">
        <v>0</v>
      </c>
      <c t="b" s="2" r="U37">
        <v>0</v>
      </c>
      <c s="3" r="V37"/>
      <c s="2" r="W37"/>
      <c s="2" r="X37"/>
      <c t="s" s="3" r="Y37">
        <v>104</v>
      </c>
      <c s="2" r="Z37"/>
      <c s="2" r="AA37">
        <v>10</v>
      </c>
      <c s="3" r="AB37"/>
      <c s="3" r="AC37"/>
      <c t="s" s="3" r="AD37">
        <v>122</v>
      </c>
      <c t="s" s="3" r="AE37">
        <v>123</v>
      </c>
      <c s="3" r="AF37"/>
      <c s="3" r="AG37"/>
      <c s="2" r="AH37"/>
      <c s="2" r="AI37"/>
      <c s="2" r="AJ37"/>
      <c s="3" r="AK37"/>
      <c s="2" r="AL37"/>
      <c s="2" r="AM37"/>
      <c s="2" r="AN37"/>
      <c s="2" r="AO37"/>
      <c s="2" r="AP37"/>
      <c s="2" r="AQ37"/>
      <c s="2" r="AR37"/>
      <c s="6" r="AS37"/>
      <c s="2" r="AT37"/>
      <c t="str" s="2" r="AU37">
        <f>JOIN("stc_user!31415926-9df7-4aa6-994f-600567b0a37a","Ghalimi, Ismael")</f>
        <v>Ghalimi, Ismael</v>
      </c>
      <c t="str" s="2" r="AV37">
        <f>JOIN("stc_user!31415926-9df7-4aa6-994f-600567b0a37a","Ghalimi, Ismael")</f>
        <v>Ghalimi, Ismael</v>
      </c>
      <c s="6" r="AW37">
        <v>41621.4913541667</v>
      </c>
      <c t="str" s="2" r="AX37">
        <f>JOIN("stc_user!31415926-9df7-4aa6-994f-600567b0a37a","Ghalimi, Ismael")</f>
        <v>Ghalimi, Ismael</v>
      </c>
      <c s="6" r="AY37">
        <v>40997.375</v>
      </c>
      <c t="str" s="2" r="AZ37">
        <f>JOIN("stc_user!31415926-9df7-4aa6-994f-600567b0a37a","Ghalimi, Ismael")</f>
        <v>Ghalimi, Ismael</v>
      </c>
      <c s="6" r="BA37">
        <v>41649.0444097222</v>
      </c>
      <c s="2" r="BB37"/>
      <c s="2" r="BC37"/>
      <c t="s" s="2" r="BD37">
        <v>43</v>
      </c>
      <c s="2" r="BE37"/>
    </row>
    <row r="38">
      <c t="s" s="2" r="A38">
        <v>247</v>
      </c>
      <c t="s" s="3" r="B38">
        <v>17</v>
      </c>
      <c t="s" s="2" r="C38">
        <v>37</v>
      </c>
      <c t="s" s="3" r="D38">
        <v>125</v>
      </c>
      <c t="s" s="3" r="E38">
        <v>39</v>
      </c>
      <c t="str" s="2" r="F38">
        <f>Applications!$B$2</f>
        <v>Travels</v>
      </c>
      <c t="str" s="2" r="G38">
        <f>Objects!$B$3</f>
        <v>Restaurant</v>
      </c>
      <c t="str" s="2" r="H38">
        <f>JOIN("stc_datatype!d9a8cb2b-950c-40ba-b6cd-c63e700029ab","Advanced relationship")</f>
        <v>Advanced relationship</v>
      </c>
      <c s="3" r="I38"/>
      <c s="2" r="J38"/>
      <c t="b" s="2" r="K38">
        <v>0</v>
      </c>
      <c t="b" s="2" r="L38">
        <v>0</v>
      </c>
      <c t="b" s="2" r="M38">
        <v>0</v>
      </c>
      <c t="b" s="2" r="N38">
        <v>0</v>
      </c>
      <c t="b" s="2" r="O38">
        <v>0</v>
      </c>
      <c t="b" s="2" r="P38">
        <v>0</v>
      </c>
      <c t="b" s="2" r="Q38">
        <v>0</v>
      </c>
      <c t="b" s="2" r="R38">
        <v>0</v>
      </c>
      <c t="b" s="2" r="S38">
        <v>0</v>
      </c>
      <c t="b" s="2" r="T38">
        <v>0</v>
      </c>
      <c t="b" s="2" r="U38">
        <v>0</v>
      </c>
      <c s="3" r="V38"/>
      <c s="2" r="W38"/>
      <c s="2" r="X38"/>
      <c t="s" s="3" r="Y38">
        <v>104</v>
      </c>
      <c t="str" s="2" r="Z38">
        <f>JOIN("stc_control!a0fa31c7-189f-4ddc-8792-ffba526b5a7a","Comments Box")</f>
        <v>Comments Box</v>
      </c>
      <c s="2" r="AA38">
        <v>11</v>
      </c>
      <c s="3" r="AB38"/>
      <c s="3" r="AC38"/>
      <c t="s" s="3" r="AD38">
        <v>126</v>
      </c>
      <c t="s" s="3" r="AE38">
        <v>127</v>
      </c>
      <c s="3" r="AF38"/>
      <c s="3" r="AG38"/>
      <c s="2" r="AH38"/>
      <c t="s" s="2" r="AI38">
        <v>128</v>
      </c>
      <c s="2" r="AJ38"/>
      <c s="3" r="AK38"/>
      <c s="2" r="AL38"/>
      <c s="2" r="AM38"/>
      <c s="2" r="AN38"/>
      <c s="2" r="AO38"/>
      <c s="2" r="AP38"/>
      <c s="2" r="AQ38"/>
      <c s="2" r="AR38"/>
      <c s="6" r="AS38"/>
      <c s="2" r="AT38"/>
      <c t="str" s="2" r="AU38">
        <f>JOIN("stc_user!31415926-9df7-4aa6-994f-600567b0a37a","Ghalimi, Ismael")</f>
        <v>Ghalimi, Ismael</v>
      </c>
      <c t="str" s="2" r="AV38">
        <f>JOIN("stc_user!31415926-9df7-4aa6-994f-600567b0a37a","Ghalimi, Ismael")</f>
        <v>Ghalimi, Ismael</v>
      </c>
      <c s="6" r="AW38">
        <v>41621.4913541667</v>
      </c>
      <c t="str" s="2" r="AX38">
        <f>JOIN("stc_user!31415926-9df7-4aa6-994f-600567b0a37a","Ghalimi, Ismael")</f>
        <v>Ghalimi, Ismael</v>
      </c>
      <c s="6" r="AY38">
        <v>40997.375</v>
      </c>
      <c t="str" s="2" r="AZ38">
        <f>JOIN("stc_user!31415926-9df7-4aa6-994f-600567b0a37a","Ghalimi, Ismael")</f>
        <v>Ghalimi, Ismael</v>
      </c>
      <c s="6" r="BA38">
        <v>41649.0444097222</v>
      </c>
      <c s="2" r="BB38"/>
      <c s="2" r="BC38"/>
      <c t="s" s="2" r="BD38">
        <v>43</v>
      </c>
      <c s="2" r="BE38"/>
    </row>
    <row r="39">
      <c t="s" s="2" r="A39">
        <v>248</v>
      </c>
      <c t="s" s="3" r="B39">
        <v>18</v>
      </c>
      <c t="s" s="2" r="C39">
        <v>37</v>
      </c>
      <c t="s" s="3" r="D39">
        <v>130</v>
      </c>
      <c t="s" s="3" r="E39">
        <v>39</v>
      </c>
      <c t="str" s="2" r="F39">
        <f>Applications!$B$2</f>
        <v>Travels</v>
      </c>
      <c t="str" s="2" r="G39">
        <f>Objects!$B$3</f>
        <v>Restaurant</v>
      </c>
      <c t="str" s="2" r="H39">
        <f>JOIN("stc_datatype!d9a8cb2b-950c-40ba-b6cd-c63e700029ab","Advanced relationship")</f>
        <v>Advanced relationship</v>
      </c>
      <c s="3" r="I39"/>
      <c s="2" r="J39"/>
      <c t="b" s="2" r="K39">
        <v>0</v>
      </c>
      <c t="b" s="2" r="L39">
        <v>0</v>
      </c>
      <c t="b" s="2" r="M39">
        <v>0</v>
      </c>
      <c t="b" s="2" r="N39">
        <v>0</v>
      </c>
      <c t="b" s="2" r="O39">
        <v>0</v>
      </c>
      <c t="b" s="2" r="P39">
        <v>0</v>
      </c>
      <c t="b" s="2" r="Q39">
        <v>0</v>
      </c>
      <c t="b" s="2" r="R39">
        <v>0</v>
      </c>
      <c t="b" s="2" r="S39">
        <v>0</v>
      </c>
      <c t="b" s="2" r="T39">
        <v>0</v>
      </c>
      <c t="b" s="2" r="U39">
        <v>0</v>
      </c>
      <c s="3" r="V39"/>
      <c s="2" r="W39"/>
      <c s="2" r="X39"/>
      <c t="s" s="3" r="Y39">
        <v>104</v>
      </c>
      <c t="str" s="2" r="Z39">
        <f>JOIN("stc_control!82478ca0-f505-4f79-b135-f8ccffeb89ef","Files Box")</f>
        <v>Files Box</v>
      </c>
      <c s="2" r="AA39">
        <v>12</v>
      </c>
      <c s="3" r="AB39"/>
      <c s="3" r="AC39"/>
      <c t="s" s="3" r="AD39">
        <v>131</v>
      </c>
      <c t="s" s="3" r="AE39">
        <v>132</v>
      </c>
      <c s="3" r="AF39"/>
      <c s="3" r="AG39"/>
      <c s="2" r="AH39"/>
      <c t="s" s="2" r="AI39">
        <v>133</v>
      </c>
      <c s="2" r="AJ39"/>
      <c s="3" r="AK39"/>
      <c s="2" r="AL39"/>
      <c s="2" r="AM39"/>
      <c s="2" r="AN39"/>
      <c s="2" r="AO39"/>
      <c s="2" r="AP39"/>
      <c s="2" r="AQ39"/>
      <c s="2" r="AR39"/>
      <c s="6" r="AS39"/>
      <c s="2" r="AT39"/>
      <c t="str" s="2" r="AU39">
        <f>JOIN("stc_user!31415926-9df7-4aa6-994f-600567b0a37a","Ghalimi, Ismael")</f>
        <v>Ghalimi, Ismael</v>
      </c>
      <c t="str" s="2" r="AV39">
        <f>JOIN("stc_user!31415926-9df7-4aa6-994f-600567b0a37a","Ghalimi, Ismael")</f>
        <v>Ghalimi, Ismael</v>
      </c>
      <c s="6" r="AW39">
        <v>41621.4913541667</v>
      </c>
      <c t="str" s="2" r="AX39">
        <f>JOIN("stc_user!31415926-9df7-4aa6-994f-600567b0a37a","Ghalimi, Ismael")</f>
        <v>Ghalimi, Ismael</v>
      </c>
      <c s="6" r="AY39">
        <v>40997.375</v>
      </c>
      <c t="str" s="2" r="AZ39">
        <f>JOIN("stc_user!31415926-9df7-4aa6-994f-600567b0a37a","Ghalimi, Ismael")</f>
        <v>Ghalimi, Ismael</v>
      </c>
      <c s="6" r="BA39">
        <v>41649.0444097222</v>
      </c>
      <c s="2" r="BB39"/>
      <c s="2" r="BC39"/>
      <c t="s" s="2" r="BD39">
        <v>43</v>
      </c>
      <c s="2" r="BE39"/>
    </row>
    <row r="40">
      <c t="s" s="2" r="A40">
        <v>249</v>
      </c>
      <c t="s" s="3" r="B40">
        <v>19</v>
      </c>
      <c t="s" s="2" r="C40">
        <v>37</v>
      </c>
      <c t="s" s="3" r="D40">
        <v>135</v>
      </c>
      <c t="s" s="3" r="E40">
        <v>39</v>
      </c>
      <c t="str" s="2" r="F40">
        <f>Applications!$B$2</f>
        <v>Travels</v>
      </c>
      <c t="str" s="2" r="G40">
        <f>Objects!$B$3</f>
        <v>Restaurant</v>
      </c>
      <c t="str" s="2" r="H40">
        <f>JOIN("stc_datatype!d9a8cb2b-950c-40ba-b6cd-c63e700029ab","Advanced relationship")</f>
        <v>Advanced relationship</v>
      </c>
      <c s="3" r="I40"/>
      <c s="2" r="J40"/>
      <c t="b" s="2" r="K40">
        <v>0</v>
      </c>
      <c t="b" s="2" r="L40">
        <v>0</v>
      </c>
      <c t="b" s="2" r="M40">
        <v>0</v>
      </c>
      <c t="b" s="2" r="N40">
        <v>0</v>
      </c>
      <c t="b" s="2" r="O40">
        <v>0</v>
      </c>
      <c t="b" s="2" r="P40">
        <v>0</v>
      </c>
      <c t="b" s="2" r="Q40">
        <v>0</v>
      </c>
      <c t="b" s="2" r="R40">
        <v>0</v>
      </c>
      <c t="b" s="2" r="S40">
        <v>0</v>
      </c>
      <c t="b" s="2" r="T40">
        <v>0</v>
      </c>
      <c t="b" s="2" r="U40">
        <v>0</v>
      </c>
      <c s="3" r="V40"/>
      <c s="2" r="W40"/>
      <c s="2" r="X40"/>
      <c t="s" s="3" r="Y40">
        <v>104</v>
      </c>
      <c s="2" r="Z40"/>
      <c s="2" r="AA40">
        <v>13</v>
      </c>
      <c s="3" r="AB40"/>
      <c s="3" r="AC40"/>
      <c t="s" s="3" r="AD40">
        <v>136</v>
      </c>
      <c t="s" s="3" r="AE40">
        <v>137</v>
      </c>
      <c s="3" r="AF40"/>
      <c s="3" r="AG40"/>
      <c s="2" r="AH40"/>
      <c t="s" s="2" r="AI40">
        <v>138</v>
      </c>
      <c s="2" r="AJ40"/>
      <c s="3" r="AK40"/>
      <c s="2" r="AL40"/>
      <c s="2" r="AM40"/>
      <c s="2" r="AN40"/>
      <c s="2" r="AO40"/>
      <c s="2" r="AP40"/>
      <c s="2" r="AQ40"/>
      <c s="2" r="AR40"/>
      <c s="6" r="AS40"/>
      <c s="2" r="AT40"/>
      <c t="str" s="2" r="AU40">
        <f>JOIN("stc_user!31415926-9df7-4aa6-994f-600567b0a37a","Ghalimi, Ismael")</f>
        <v>Ghalimi, Ismael</v>
      </c>
      <c t="str" s="2" r="AV40">
        <f>JOIN("stc_user!31415926-9df7-4aa6-994f-600567b0a37a","Ghalimi, Ismael")</f>
        <v>Ghalimi, Ismael</v>
      </c>
      <c s="6" r="AW40">
        <v>41621.4913541667</v>
      </c>
      <c t="str" s="2" r="AX40">
        <f>JOIN("stc_user!31415926-9df7-4aa6-994f-600567b0a37a","Ghalimi, Ismael")</f>
        <v>Ghalimi, Ismael</v>
      </c>
      <c s="6" r="AY40">
        <v>40997.375</v>
      </c>
      <c t="str" s="2" r="AZ40">
        <f>JOIN("stc_user!31415926-9df7-4aa6-994f-600567b0a37a","Ghalimi, Ismael")</f>
        <v>Ghalimi, Ismael</v>
      </c>
      <c s="6" r="BA40">
        <v>41649.0444097222</v>
      </c>
      <c s="2" r="BB40"/>
      <c s="2" r="BC40"/>
      <c t="s" s="2" r="BD40">
        <v>43</v>
      </c>
      <c s="2" r="BE40"/>
    </row>
    <row r="41">
      <c t="s" s="2" r="A41">
        <v>250</v>
      </c>
      <c t="s" s="3" r="B41">
        <v>20</v>
      </c>
      <c t="s" s="2" r="C41">
        <v>37</v>
      </c>
      <c t="s" s="3" r="D41">
        <v>140</v>
      </c>
      <c t="s" s="3" r="E41">
        <v>39</v>
      </c>
      <c t="str" s="2" r="F41">
        <f>Applications!$B$2</f>
        <v>Travels</v>
      </c>
      <c t="str" s="2" r="G41">
        <f>Objects!$B$3</f>
        <v>Restaurant</v>
      </c>
      <c t="str" s="2" r="H41">
        <f>JOIN("stc_datatype!36f10c72-4186-45ec-ac7d-6ce384fad909","Tags")</f>
        <v>Tags</v>
      </c>
      <c s="3" r="I41"/>
      <c s="2" r="J41"/>
      <c t="b" s="2" r="K41">
        <v>0</v>
      </c>
      <c t="b" s="2" r="L41">
        <v>0</v>
      </c>
      <c t="b" s="2" r="M41">
        <v>0</v>
      </c>
      <c t="b" s="2" r="N41">
        <v>0</v>
      </c>
      <c t="b" s="2" r="O41">
        <v>0</v>
      </c>
      <c t="b" s="2" r="P41">
        <v>0</v>
      </c>
      <c t="b" s="2" r="Q41">
        <v>0</v>
      </c>
      <c t="b" s="2" r="R41">
        <v>0</v>
      </c>
      <c t="b" s="2" r="S41">
        <v>0</v>
      </c>
      <c t="b" s="2" r="T41">
        <v>0</v>
      </c>
      <c t="b" s="2" r="U41">
        <v>0</v>
      </c>
      <c s="3" r="V41"/>
      <c s="2" r="W41"/>
      <c s="2" r="X41"/>
      <c t="s" s="3" r="Y41">
        <v>104</v>
      </c>
      <c s="2" r="Z41"/>
      <c s="2" r="AA41">
        <v>14</v>
      </c>
      <c s="3" r="AB41"/>
      <c s="3" r="AC41"/>
      <c t="s" s="3" r="AD41">
        <v>141</v>
      </c>
      <c t="s" s="3" r="AE41">
        <v>142</v>
      </c>
      <c s="3" r="AF41"/>
      <c s="3" r="AG41"/>
      <c s="2" r="AH41"/>
      <c s="2" r="AI41"/>
      <c s="2" r="AJ41"/>
      <c s="3" r="AK41"/>
      <c s="2" r="AL41"/>
      <c s="2" r="AM41"/>
      <c s="2" r="AN41"/>
      <c s="2" r="AO41"/>
      <c s="2" r="AP41"/>
      <c s="2" r="AQ41"/>
      <c s="2" r="AR41"/>
      <c s="6" r="AS41"/>
      <c s="2" r="AT41"/>
      <c t="str" s="2" r="AU41">
        <f>JOIN("stc_user!31415926-9df7-4aa6-994f-600567b0a37a","Ghalimi, Ismael")</f>
        <v>Ghalimi, Ismael</v>
      </c>
      <c t="str" s="2" r="AV41">
        <f>JOIN("stc_user!31415926-9df7-4aa6-994f-600567b0a37a","Ghalimi, Ismael")</f>
        <v>Ghalimi, Ismael</v>
      </c>
      <c s="6" r="AW41">
        <v>41621.4913541667</v>
      </c>
      <c t="str" s="2" r="AX41">
        <f>JOIN("stc_user!31415926-9df7-4aa6-994f-600567b0a37a","Ghalimi, Ismael")</f>
        <v>Ghalimi, Ismael</v>
      </c>
      <c s="6" r="AY41">
        <v>40997.375</v>
      </c>
      <c t="str" s="2" r="AZ41">
        <f>JOIN("stc_user!31415926-9df7-4aa6-994f-600567b0a37a","Ghalimi, Ismael")</f>
        <v>Ghalimi, Ismael</v>
      </c>
      <c s="6" r="BA41">
        <v>41649.0444097222</v>
      </c>
      <c s="2" r="BB41"/>
      <c s="2" r="BC41"/>
      <c t="s" s="2" r="BD41">
        <v>43</v>
      </c>
      <c s="2" r="BE41"/>
    </row>
    <row r="42">
      <c t="s" s="2" r="A42">
        <v>251</v>
      </c>
      <c t="s" s="3" r="B42">
        <v>2</v>
      </c>
      <c t="s" s="2" r="C42">
        <v>37</v>
      </c>
      <c t="s" s="3" r="D42">
        <v>144</v>
      </c>
      <c t="s" s="3" r="E42">
        <v>39</v>
      </c>
      <c t="str" s="2" r="F42">
        <f>Applications!$B$2</f>
        <v>Travels</v>
      </c>
      <c t="str" s="2" r="G42">
        <f>Objects!$B$3</f>
        <v>Restaurant</v>
      </c>
      <c t="str" s="2" r="H42">
        <f>JOIN("stc_datatype!9ab6c9f1-f11e-4544-8fb2-2c9da26554f5","Workflow")</f>
        <v>Workflow</v>
      </c>
      <c s="3" r="I42"/>
      <c s="2" r="J42"/>
      <c t="b" s="2" r="K42">
        <v>0</v>
      </c>
      <c t="b" s="2" r="L42">
        <v>0</v>
      </c>
      <c t="b" s="2" r="M42">
        <v>0</v>
      </c>
      <c t="b" s="2" r="N42">
        <v>0</v>
      </c>
      <c t="b" s="2" r="O42">
        <v>0</v>
      </c>
      <c t="b" s="2" r="P42">
        <v>0</v>
      </c>
      <c t="b" s="2" r="Q42">
        <v>0</v>
      </c>
      <c t="b" s="2" r="R42">
        <v>0</v>
      </c>
      <c t="b" s="2" r="S42">
        <v>0</v>
      </c>
      <c t="b" s="2" r="T42">
        <v>0</v>
      </c>
      <c t="b" s="2" r="U42">
        <v>0</v>
      </c>
      <c s="3" r="V42"/>
      <c s="2" r="W42"/>
      <c s="2" r="X42"/>
      <c t="s" s="3" r="Y42">
        <v>104</v>
      </c>
      <c s="2" r="Z42"/>
      <c s="2" r="AA42">
        <v>15</v>
      </c>
      <c s="3" r="AB42"/>
      <c s="3" r="AC42"/>
      <c t="s" s="3" r="AD42">
        <v>146</v>
      </c>
      <c t="s" s="3" r="AE42">
        <v>147</v>
      </c>
      <c s="3" r="AF42"/>
      <c s="3" r="AG42"/>
      <c s="2" r="AH42"/>
      <c s="2" r="AI42"/>
      <c s="2" r="AJ42"/>
      <c s="3" r="AK42"/>
      <c s="2" r="AL42"/>
      <c s="2" r="AM42"/>
      <c s="2" r="AN42"/>
      <c s="2" r="AO42"/>
      <c s="2" r="AP42"/>
      <c s="2" r="AQ42"/>
      <c s="2" r="AR42"/>
      <c s="6" r="AS42"/>
      <c s="2" r="AT42"/>
      <c t="str" s="2" r="AU42">
        <f>JOIN("stc_user!31415926-9df7-4aa6-994f-600567b0a37a","Ghalimi, Ismael")</f>
        <v>Ghalimi, Ismael</v>
      </c>
      <c t="str" s="2" r="AV42">
        <f>JOIN("stc_user!31415926-9df7-4aa6-994f-600567b0a37a","Ghalimi, Ismael")</f>
        <v>Ghalimi, Ismael</v>
      </c>
      <c s="6" r="AW42">
        <v>41621.4913541667</v>
      </c>
      <c t="str" s="2" r="AX42">
        <f>JOIN("stc_user!31415926-9df7-4aa6-994f-600567b0a37a","Ghalimi, Ismael")</f>
        <v>Ghalimi, Ismael</v>
      </c>
      <c s="6" r="AY42">
        <v>40997.375</v>
      </c>
      <c t="str" s="2" r="AZ42">
        <f>JOIN("stc_user!31415926-9df7-4aa6-994f-600567b0a37a","Ghalimi, Ismael")</f>
        <v>Ghalimi, Ismael</v>
      </c>
      <c s="6" r="BA42">
        <v>41649.0444097222</v>
      </c>
      <c s="2" r="BB42"/>
      <c s="2" r="BC42"/>
      <c t="s" s="2" r="BD42">
        <v>43</v>
      </c>
      <c s="2" r="BE42"/>
    </row>
    <row r="43">
      <c t="s" s="2" r="A43">
        <v>252</v>
      </c>
      <c t="s" s="3" r="B43">
        <v>15</v>
      </c>
      <c t="s" s="2" r="C43">
        <v>37</v>
      </c>
      <c t="s" s="3" r="D43">
        <v>150</v>
      </c>
      <c t="s" s="3" r="E43">
        <v>39</v>
      </c>
      <c t="str" s="2" r="F43">
        <f>Applications!$B$2</f>
        <v>Travels</v>
      </c>
      <c t="str" s="2" r="G43">
        <f>Objects!$B$3</f>
        <v>Restaurant</v>
      </c>
      <c t="str" s="2" r="H43">
        <f>JOIN("stc_datatype!e9f3ee19-47c0-468a-96ac-83f8822c3d90","UUID")</f>
        <v>UUID</v>
      </c>
      <c s="3" r="I43"/>
      <c s="2" r="J43"/>
      <c t="b" s="2" r="K43">
        <v>0</v>
      </c>
      <c t="b" s="2" r="L43">
        <v>0</v>
      </c>
      <c t="b" s="2" r="M43">
        <v>1</v>
      </c>
      <c t="b" s="2" r="N43">
        <v>1</v>
      </c>
      <c t="b" s="2" r="O43">
        <v>0</v>
      </c>
      <c t="b" s="2" r="P43">
        <v>1</v>
      </c>
      <c t="b" s="2" r="Q43">
        <v>0</v>
      </c>
      <c t="b" s="2" r="R43">
        <v>0</v>
      </c>
      <c t="b" s="2" r="S43">
        <v>0</v>
      </c>
      <c t="b" s="2" r="T43">
        <v>0</v>
      </c>
      <c t="b" s="2" r="U43">
        <v>0</v>
      </c>
      <c s="3" r="V43"/>
      <c s="2" r="W43"/>
      <c s="2" r="X43"/>
      <c t="s" s="3" r="Y43">
        <v>104</v>
      </c>
      <c s="2" r="Z43"/>
      <c s="2" r="AA43">
        <v>16</v>
      </c>
      <c s="3" r="AB43"/>
      <c s="3" r="AC43"/>
      <c t="s" s="3" r="AD43">
        <v>151</v>
      </c>
      <c t="s" s="3" r="AE43">
        <v>152</v>
      </c>
      <c s="3" r="AF43"/>
      <c s="3" r="AG43"/>
      <c s="2" r="AH43"/>
      <c s="2" r="AI43"/>
      <c s="2" r="AJ43"/>
      <c s="3" r="AK43"/>
      <c s="2" r="AL43"/>
      <c s="2" r="AM43"/>
      <c s="2" r="AN43"/>
      <c s="2" r="AO43"/>
      <c s="2" r="AP43"/>
      <c s="2" r="AQ43"/>
      <c s="2" r="AR43"/>
      <c s="6" r="AS43"/>
      <c s="2" r="AT43"/>
      <c t="str" s="2" r="AU43">
        <f>JOIN("stc_user!31415926-9df7-4aa6-994f-600567b0a37a","Ghalimi, Ismael")</f>
        <v>Ghalimi, Ismael</v>
      </c>
      <c t="str" s="2" r="AV43">
        <f>JOIN("stc_user!31415926-9df7-4aa6-994f-600567b0a37a","Ghalimi, Ismael")</f>
        <v>Ghalimi, Ismael</v>
      </c>
      <c s="6" r="AW43">
        <v>41621.4913541667</v>
      </c>
      <c t="str" s="2" r="AX43">
        <f>JOIN("stc_user!31415926-9df7-4aa6-994f-600567b0a37a","Ghalimi, Ismael")</f>
        <v>Ghalimi, Ismael</v>
      </c>
      <c s="6" r="AY43">
        <v>40997.375</v>
      </c>
      <c t="str" s="2" r="AZ43">
        <f>JOIN("stc_user!31415926-9df7-4aa6-994f-600567b0a37a","Ghalimi, Ismael")</f>
        <v>Ghalimi, Ismael</v>
      </c>
      <c s="6" r="BA43">
        <v>41649.0444097222</v>
      </c>
      <c s="2" r="BB43"/>
      <c s="2" r="BC43"/>
      <c t="s" s="2" r="BD43">
        <v>43</v>
      </c>
      <c s="2" r="BE43"/>
    </row>
    <row r="44">
      <c t="s" s="2" r="A44">
        <v>253</v>
      </c>
      <c t="s" s="3" r="B44">
        <v>16</v>
      </c>
      <c t="s" s="2" r="C44">
        <v>37</v>
      </c>
      <c t="s" s="3" r="D44">
        <v>154</v>
      </c>
      <c t="s" s="3" r="E44">
        <v>39</v>
      </c>
      <c t="str" s="2" r="F44">
        <f>Applications!$B$2</f>
        <v>Travels</v>
      </c>
      <c t="str" s="2" r="G44">
        <f>Objects!$B$3</f>
        <v>Restaurant</v>
      </c>
      <c t="str" s="2" r="H44">
        <f>JOIN("stc_datatype!df26e30c-b6a3-4020-a474-6ce9be15a4f3","JSON")</f>
        <v>JSON</v>
      </c>
      <c s="3" r="I44"/>
      <c s="2" r="J44"/>
      <c t="b" s="2" r="K44">
        <v>0</v>
      </c>
      <c t="b" s="2" r="L44">
        <v>0</v>
      </c>
      <c t="b" s="2" r="M44">
        <v>1</v>
      </c>
      <c t="b" s="2" r="N44">
        <v>1</v>
      </c>
      <c t="b" s="2" r="O44">
        <v>0</v>
      </c>
      <c t="b" s="2" r="P44">
        <v>1</v>
      </c>
      <c t="b" s="2" r="Q44">
        <v>0</v>
      </c>
      <c t="b" s="2" r="R44">
        <v>0</v>
      </c>
      <c t="b" s="2" r="S44">
        <v>0</v>
      </c>
      <c t="b" s="2" r="T44">
        <v>0</v>
      </c>
      <c t="b" s="2" r="U44">
        <v>0</v>
      </c>
      <c s="3" r="V44"/>
      <c s="2" r="W44"/>
      <c s="2" r="X44"/>
      <c t="s" s="3" r="Y44">
        <v>104</v>
      </c>
      <c s="2" r="Z44"/>
      <c s="2" r="AA44">
        <v>17</v>
      </c>
      <c s="3" r="AB44"/>
      <c s="3" r="AC44"/>
      <c t="s" s="3" r="AD44">
        <v>155</v>
      </c>
      <c t="s" s="3" r="AE44">
        <v>156</v>
      </c>
      <c s="3" r="AF44"/>
      <c s="3" r="AG44"/>
      <c s="2" r="AH44"/>
      <c t="s" s="2" r="AI44">
        <v>157</v>
      </c>
      <c s="2" r="AJ44"/>
      <c s="3" r="AK44"/>
      <c s="2" r="AL44"/>
      <c s="2" r="AM44"/>
      <c s="2" r="AN44"/>
      <c s="2" r="AO44"/>
      <c s="2" r="AP44"/>
      <c s="2" r="AQ44"/>
      <c s="2" r="AR44"/>
      <c s="6" r="AS44"/>
      <c s="2" r="AT44"/>
      <c t="str" s="2" r="AU44">
        <f>JOIN("stc_user!31415926-9df7-4aa6-994f-600567b0a37a","Ghalimi, Ismael")</f>
        <v>Ghalimi, Ismael</v>
      </c>
      <c t="str" s="2" r="AV44">
        <f>JOIN("stc_user!31415926-9df7-4aa6-994f-600567b0a37a","Ghalimi, Ismael")</f>
        <v>Ghalimi, Ismael</v>
      </c>
      <c s="6" r="AW44">
        <v>41621.4913541667</v>
      </c>
      <c t="str" s="2" r="AX44">
        <f>JOIN("stc_user!31415926-9df7-4aa6-994f-600567b0a37a","Ghalimi, Ismael")</f>
        <v>Ghalimi, Ismael</v>
      </c>
      <c s="6" r="AY44">
        <v>40997.375</v>
      </c>
      <c t="str" s="2" r="AZ44">
        <f>JOIN("stc_user!31415926-9df7-4aa6-994f-600567b0a37a","Ghalimi, Ismael")</f>
        <v>Ghalimi, Ismael</v>
      </c>
      <c s="6" r="BA44">
        <v>41649.0444097222</v>
      </c>
      <c s="2" r="BB44"/>
      <c s="2" r="BC44"/>
      <c t="s" s="2" r="BD44">
        <v>43</v>
      </c>
      <c s="2" r="BE44"/>
    </row>
    <row r="45">
      <c t="s" s="2" r="A45">
        <v>254</v>
      </c>
      <c t="s" s="3" r="B45">
        <v>21</v>
      </c>
      <c t="s" s="2" r="C45">
        <v>37</v>
      </c>
      <c t="s" s="3" r="D45">
        <v>159</v>
      </c>
      <c t="s" s="3" r="E45">
        <v>39</v>
      </c>
      <c t="str" s="2" r="F45">
        <f>Applications!$B$2</f>
        <v>Travels</v>
      </c>
      <c t="str" s="2" r="G45">
        <f>Objects!$B$3</f>
        <v>Restaurant</v>
      </c>
      <c t="str" s="2" r="H45">
        <f>JOIN("stc_datatype!aba4d80d-8da6-4a64-80cc-0363aaf2e8fa","Relationship")</f>
        <v>Relationship</v>
      </c>
      <c s="3" r="I45"/>
      <c s="2" r="J45"/>
      <c t="b" s="2" r="K45">
        <v>0</v>
      </c>
      <c t="b" s="2" r="L45">
        <v>0</v>
      </c>
      <c t="b" s="2" r="M45">
        <v>0</v>
      </c>
      <c t="b" s="2" r="N45">
        <v>1</v>
      </c>
      <c t="b" s="2" r="O45">
        <v>0</v>
      </c>
      <c t="b" s="2" r="P45">
        <v>0</v>
      </c>
      <c t="b" s="2" r="Q45">
        <v>0</v>
      </c>
      <c t="b" s="2" r="R45">
        <v>0</v>
      </c>
      <c t="b" s="2" r="S45">
        <v>0</v>
      </c>
      <c t="b" s="2" r="T45">
        <v>0</v>
      </c>
      <c t="b" s="2" r="U45">
        <v>0</v>
      </c>
      <c s="3" r="V45"/>
      <c s="2" r="W45"/>
      <c s="2" r="X45"/>
      <c t="s" s="3" r="Y45">
        <v>104</v>
      </c>
      <c s="2" r="Z45"/>
      <c s="2" r="AA45">
        <v>18</v>
      </c>
      <c s="3" r="AB45"/>
      <c s="3" r="AC45"/>
      <c t="s" s="3" r="AD45">
        <v>160</v>
      </c>
      <c t="s" s="3" r="AE45">
        <v>161</v>
      </c>
      <c s="3" r="AF45"/>
      <c s="3" r="AG45"/>
      <c t="s" s="2" r="AH45">
        <v>162</v>
      </c>
      <c t="s" s="2" r="AI45">
        <v>162</v>
      </c>
      <c s="2" r="AJ45"/>
      <c s="3" r="AK45"/>
      <c s="2" r="AL45"/>
      <c s="2" r="AM45"/>
      <c s="2" r="AN45"/>
      <c s="2" r="AO45"/>
      <c s="2" r="AP45"/>
      <c s="2" r="AQ45"/>
      <c s="2" r="AR45"/>
      <c s="6" r="AS45"/>
      <c s="2" r="AT45"/>
      <c t="str" s="2" r="AU45">
        <f>JOIN("stc_user!31415926-9df7-4aa6-994f-600567b0a37a","Ghalimi, Ismael")</f>
        <v>Ghalimi, Ismael</v>
      </c>
      <c t="str" s="2" r="AV45">
        <f>JOIN("stc_user!31415926-9df7-4aa6-994f-600567b0a37a","Ghalimi, Ismael")</f>
        <v>Ghalimi, Ismael</v>
      </c>
      <c s="6" r="AW45">
        <v>41621.4913541667</v>
      </c>
      <c t="str" s="2" r="AX45">
        <f>JOIN("stc_user!31415926-9df7-4aa6-994f-600567b0a37a","Ghalimi, Ismael")</f>
        <v>Ghalimi, Ismael</v>
      </c>
      <c s="6" r="AY45">
        <v>40997.375</v>
      </c>
      <c t="str" s="2" r="AZ45">
        <f>JOIN("stc_user!31415926-9df7-4aa6-994f-600567b0a37a","Ghalimi, Ismael")</f>
        <v>Ghalimi, Ismael</v>
      </c>
      <c s="6" r="BA45">
        <v>41649.0444097222</v>
      </c>
      <c s="2" r="BB45"/>
      <c s="2" r="BC45"/>
      <c t="s" s="2" r="BD45">
        <v>43</v>
      </c>
      <c s="2" r="BE45"/>
    </row>
    <row r="46">
      <c t="s" s="2" r="A46">
        <v>255</v>
      </c>
      <c t="s" s="3" r="B46">
        <v>22</v>
      </c>
      <c t="s" s="2" r="C46">
        <v>37</v>
      </c>
      <c t="s" s="3" r="D46">
        <v>164</v>
      </c>
      <c t="s" s="3" r="E46">
        <v>39</v>
      </c>
      <c t="str" s="2" r="F46">
        <f>Applications!$B$2</f>
        <v>Travels</v>
      </c>
      <c t="str" s="2" r="G46">
        <f>Objects!$B$3</f>
        <v>Restaurant</v>
      </c>
      <c t="str" s="2" r="H46">
        <f>JOIN("stc_datatype!dea608f2-a257-4ebf-982b-ecea1e1fa38d","Timestamp")</f>
        <v>Timestamp</v>
      </c>
      <c s="3" r="I46"/>
      <c s="2" r="J46"/>
      <c t="b" s="2" r="K46">
        <v>0</v>
      </c>
      <c t="b" s="2" r="L46">
        <v>0</v>
      </c>
      <c t="b" s="2" r="M46">
        <v>0</v>
      </c>
      <c t="b" s="2" r="N46">
        <v>1</v>
      </c>
      <c t="b" s="2" r="O46">
        <v>0</v>
      </c>
      <c t="b" s="2" r="P46">
        <v>0</v>
      </c>
      <c t="b" s="2" r="Q46">
        <v>0</v>
      </c>
      <c t="b" s="2" r="R46">
        <v>0</v>
      </c>
      <c t="b" s="2" r="S46">
        <v>0</v>
      </c>
      <c t="b" s="2" r="T46">
        <v>0</v>
      </c>
      <c t="b" s="2" r="U46">
        <v>0</v>
      </c>
      <c s="3" r="V46"/>
      <c s="2" r="W46"/>
      <c s="2" r="X46"/>
      <c t="s" s="3" r="Y46">
        <v>104</v>
      </c>
      <c s="2" r="Z46"/>
      <c s="2" r="AA46">
        <v>19</v>
      </c>
      <c s="3" r="AB46"/>
      <c s="3" r="AC46"/>
      <c t="s" s="3" r="AD46">
        <v>165</v>
      </c>
      <c t="s" s="3" r="AE46">
        <v>166</v>
      </c>
      <c s="3" r="AF46"/>
      <c s="3" r="AG46"/>
      <c s="2" r="AH46"/>
      <c s="2" r="AI46"/>
      <c s="2" r="AJ46"/>
      <c s="3" r="AK46"/>
      <c s="2" r="AL46"/>
      <c s="2" r="AM46"/>
      <c s="2" r="AN46"/>
      <c s="2" r="AO46"/>
      <c s="2" r="AP46"/>
      <c s="2" r="AQ46"/>
      <c s="2" r="AR46"/>
      <c s="6" r="AS46"/>
      <c s="2" r="AT46"/>
      <c t="str" s="2" r="AU46">
        <f>JOIN("stc_user!31415926-9df7-4aa6-994f-600567b0a37a","Ghalimi, Ismael")</f>
        <v>Ghalimi, Ismael</v>
      </c>
      <c t="str" s="2" r="AV46">
        <f>JOIN("stc_user!31415926-9df7-4aa6-994f-600567b0a37a","Ghalimi, Ismael")</f>
        <v>Ghalimi, Ismael</v>
      </c>
      <c s="6" r="AW46">
        <v>41621.4913541667</v>
      </c>
      <c t="str" s="2" r="AX46">
        <f>JOIN("stc_user!31415926-9df7-4aa6-994f-600567b0a37a","Ghalimi, Ismael")</f>
        <v>Ghalimi, Ismael</v>
      </c>
      <c s="6" r="AY46">
        <v>40997.375</v>
      </c>
      <c t="str" s="2" r="AZ46">
        <f>JOIN("stc_user!31415926-9df7-4aa6-994f-600567b0a37a","Ghalimi, Ismael")</f>
        <v>Ghalimi, Ismael</v>
      </c>
      <c s="6" r="BA46">
        <v>41649.0444097222</v>
      </c>
      <c s="2" r="BB46"/>
      <c s="2" r="BC46"/>
      <c t="s" s="2" r="BD46">
        <v>43</v>
      </c>
      <c s="2" r="BE46"/>
    </row>
    <row r="47">
      <c t="s" s="2" r="A47">
        <v>256</v>
      </c>
      <c t="s" s="3" r="B47">
        <v>23</v>
      </c>
      <c t="s" s="2" r="C47">
        <v>37</v>
      </c>
      <c t="s" s="3" r="D47">
        <v>168</v>
      </c>
      <c t="s" s="3" r="E47">
        <v>39</v>
      </c>
      <c t="str" s="2" r="F47">
        <f>Applications!$B$2</f>
        <v>Travels</v>
      </c>
      <c t="str" s="2" r="G47">
        <f>Objects!$B$3</f>
        <v>Restaurant</v>
      </c>
      <c t="str" s="2" r="H47">
        <f>JOIN("stc_datatype!df26e30c-b6a3-4020-a474-6ce9be15a4f3","JSON")</f>
        <v>JSON</v>
      </c>
      <c s="3" r="I47"/>
      <c s="2" r="J47"/>
      <c t="b" s="2" r="K47">
        <v>0</v>
      </c>
      <c t="b" s="2" r="L47">
        <v>0</v>
      </c>
      <c t="b" s="2" r="M47">
        <v>0</v>
      </c>
      <c t="b" s="2" r="N47">
        <v>1</v>
      </c>
      <c t="b" s="2" r="O47">
        <v>0</v>
      </c>
      <c t="b" s="2" r="P47">
        <v>0</v>
      </c>
      <c t="b" s="2" r="Q47">
        <v>0</v>
      </c>
      <c t="b" s="2" r="R47">
        <v>0</v>
      </c>
      <c t="b" s="2" r="S47">
        <v>0</v>
      </c>
      <c t="b" s="2" r="T47">
        <v>0</v>
      </c>
      <c t="b" s="2" r="U47">
        <v>0</v>
      </c>
      <c s="3" r="V47"/>
      <c s="2" r="W47"/>
      <c s="2" r="X47"/>
      <c t="s" s="3" r="Y47">
        <v>104</v>
      </c>
      <c s="2" r="Z47"/>
      <c s="2" r="AA47">
        <v>20</v>
      </c>
      <c s="3" r="AB47"/>
      <c s="3" r="AC47"/>
      <c t="s" s="3" r="AD47">
        <v>169</v>
      </c>
      <c t="s" s="3" r="AE47">
        <v>170</v>
      </c>
      <c s="3" r="AF47"/>
      <c s="3" r="AG47"/>
      <c s="2" r="AH47"/>
      <c t="s" s="2" r="AI47">
        <v>171</v>
      </c>
      <c s="2" r="AJ47"/>
      <c s="3" r="AK47"/>
      <c s="2" r="AL47"/>
      <c s="2" r="AM47"/>
      <c s="2" r="AN47"/>
      <c s="2" r="AO47"/>
      <c s="2" r="AP47"/>
      <c s="2" r="AQ47"/>
      <c s="2" r="AR47"/>
      <c s="6" r="AS47"/>
      <c s="2" r="AT47"/>
      <c t="str" s="2" r="AU47">
        <f>JOIN("stc_user!31415926-9df7-4aa6-994f-600567b0a37a","Ghalimi, Ismael")</f>
        <v>Ghalimi, Ismael</v>
      </c>
      <c t="str" s="2" r="AV47">
        <f>JOIN("stc_user!31415926-9df7-4aa6-994f-600567b0a37a","Ghalimi, Ismael")</f>
        <v>Ghalimi, Ismael</v>
      </c>
      <c s="6" r="AW47">
        <v>41621.4913541667</v>
      </c>
      <c t="str" s="2" r="AX47">
        <f>JOIN("stc_user!31415926-9df7-4aa6-994f-600567b0a37a","Ghalimi, Ismael")</f>
        <v>Ghalimi, Ismael</v>
      </c>
      <c s="6" r="AY47">
        <v>40997.375</v>
      </c>
      <c t="str" s="2" r="AZ47">
        <f>JOIN("stc_user!31415926-9df7-4aa6-994f-600567b0a37a","Ghalimi, Ismael")</f>
        <v>Ghalimi, Ismael</v>
      </c>
      <c s="6" r="BA47">
        <v>41649.0444097222</v>
      </c>
      <c s="2" r="BB47"/>
      <c s="2" r="BC47"/>
      <c t="s" s="2" r="BD47">
        <v>43</v>
      </c>
      <c s="2" r="BE47"/>
    </row>
    <row r="48">
      <c t="s" s="2" r="A48">
        <v>257</v>
      </c>
      <c t="s" s="3" r="B48">
        <v>24</v>
      </c>
      <c t="s" s="2" r="C48">
        <v>37</v>
      </c>
      <c t="s" s="3" r="D48">
        <v>173</v>
      </c>
      <c t="s" s="3" r="E48">
        <v>39</v>
      </c>
      <c t="str" s="2" r="F48">
        <f>Applications!$B$2</f>
        <v>Travels</v>
      </c>
      <c t="str" s="2" r="G48">
        <f>Objects!$B$3</f>
        <v>Restaurant</v>
      </c>
      <c t="str" s="2" r="H48">
        <f>JOIN("stc_datatype!aba4d80d-8da6-4a64-80cc-0363aaf2e8fa","Relationship")</f>
        <v>Relationship</v>
      </c>
      <c s="3" r="I48"/>
      <c s="2" r="J48"/>
      <c t="b" s="2" r="K48">
        <v>1</v>
      </c>
      <c t="b" s="2" r="L48">
        <v>0</v>
      </c>
      <c t="b" s="2" r="M48">
        <v>1</v>
      </c>
      <c t="b" s="2" r="N48">
        <v>1</v>
      </c>
      <c t="b" s="2" r="O48">
        <v>0</v>
      </c>
      <c t="b" s="2" r="P48">
        <v>1</v>
      </c>
      <c t="b" s="2" r="Q48">
        <v>0</v>
      </c>
      <c t="b" s="2" r="R48">
        <v>0</v>
      </c>
      <c t="b" s="2" r="S48">
        <v>0</v>
      </c>
      <c t="b" s="2" r="T48">
        <v>0</v>
      </c>
      <c t="b" s="2" r="U48">
        <v>0</v>
      </c>
      <c s="3" r="V48"/>
      <c s="2" r="W48"/>
      <c s="2" r="X48"/>
      <c t="s" s="3" r="Y48">
        <v>104</v>
      </c>
      <c s="2" r="Z48"/>
      <c s="2" r="AA48">
        <v>21</v>
      </c>
      <c s="3" r="AB48"/>
      <c s="3" r="AC48"/>
      <c t="s" s="3" r="AD48">
        <v>174</v>
      </c>
      <c t="s" s="3" r="AE48">
        <v>175</v>
      </c>
      <c s="3" r="AF48"/>
      <c s="3" r="AG48"/>
      <c t="s" s="2" r="AH48">
        <v>162</v>
      </c>
      <c t="s" s="2" r="AI48">
        <v>162</v>
      </c>
      <c s="2" r="AJ48"/>
      <c s="3" r="AK48"/>
      <c s="2" r="AL48"/>
      <c s="2" r="AM48"/>
      <c s="2" r="AN48"/>
      <c s="2" r="AO48"/>
      <c s="2" r="AP48"/>
      <c s="2" r="AQ48"/>
      <c s="2" r="AR48"/>
      <c s="6" r="AS48"/>
      <c s="2" r="AT48"/>
      <c t="str" s="2" r="AU48">
        <f>JOIN("stc_user!31415926-9df7-4aa6-994f-600567b0a37a","Ghalimi, Ismael")</f>
        <v>Ghalimi, Ismael</v>
      </c>
      <c t="str" s="2" r="AV48">
        <f>JOIN("stc_user!31415926-9df7-4aa6-994f-600567b0a37a","Ghalimi, Ismael")</f>
        <v>Ghalimi, Ismael</v>
      </c>
      <c s="6" r="AW48">
        <v>41621.4913541667</v>
      </c>
      <c t="str" s="2" r="AX48">
        <f>JOIN("stc_user!31415926-9df7-4aa6-994f-600567b0a37a","Ghalimi, Ismael")</f>
        <v>Ghalimi, Ismael</v>
      </c>
      <c s="6" r="AY48">
        <v>40997.375</v>
      </c>
      <c t="str" s="2" r="AZ48">
        <f>JOIN("stc_user!31415926-9df7-4aa6-994f-600567b0a37a","Ghalimi, Ismael")</f>
        <v>Ghalimi, Ismael</v>
      </c>
      <c s="6" r="BA48">
        <v>41649.0444097222</v>
      </c>
      <c s="2" r="BB48"/>
      <c s="2" r="BC48"/>
      <c t="s" s="2" r="BD48">
        <v>43</v>
      </c>
      <c s="2" r="BE48"/>
    </row>
    <row r="49">
      <c t="s" s="2" r="A49">
        <v>258</v>
      </c>
      <c t="s" s="3" r="B49">
        <v>25</v>
      </c>
      <c t="s" s="2" r="C49">
        <v>37</v>
      </c>
      <c t="s" s="3" r="D49">
        <v>177</v>
      </c>
      <c t="s" s="3" r="E49">
        <v>39</v>
      </c>
      <c t="str" s="2" r="F49">
        <f>Applications!$B$2</f>
        <v>Travels</v>
      </c>
      <c t="str" s="2" r="G49">
        <f>Objects!$B$3</f>
        <v>Restaurant</v>
      </c>
      <c t="str" s="2" r="H49">
        <f>JOIN("stc_datatype!aba4d80d-8da6-4a64-80cc-0363aaf2e8fa","Relationship")</f>
        <v>Relationship</v>
      </c>
      <c s="3" r="I49"/>
      <c s="2" r="J49"/>
      <c t="b" s="2" r="K49">
        <v>1</v>
      </c>
      <c t="b" s="2" r="L49">
        <v>0</v>
      </c>
      <c t="b" s="2" r="M49">
        <v>1</v>
      </c>
      <c t="b" s="2" r="N49">
        <v>1</v>
      </c>
      <c t="b" s="2" r="O49">
        <v>0</v>
      </c>
      <c t="b" s="2" r="P49">
        <v>1</v>
      </c>
      <c t="b" s="2" r="Q49">
        <v>0</v>
      </c>
      <c t="b" s="2" r="R49">
        <v>0</v>
      </c>
      <c t="b" s="2" r="S49">
        <v>0</v>
      </c>
      <c t="b" s="2" r="T49">
        <v>0</v>
      </c>
      <c t="b" s="2" r="U49">
        <v>0</v>
      </c>
      <c s="3" r="V49"/>
      <c s="2" r="W49"/>
      <c s="2" r="X49"/>
      <c t="s" s="3" r="Y49">
        <v>104</v>
      </c>
      <c s="2" r="Z49"/>
      <c s="2" r="AA49">
        <v>22</v>
      </c>
      <c s="3" r="AB49"/>
      <c s="3" r="AC49"/>
      <c t="s" s="3" r="AD49">
        <v>178</v>
      </c>
      <c t="s" s="3" r="AE49">
        <v>179</v>
      </c>
      <c s="3" r="AF49"/>
      <c s="3" r="AG49"/>
      <c t="s" s="2" r="AH49">
        <v>162</v>
      </c>
      <c t="s" s="2" r="AI49">
        <v>162</v>
      </c>
      <c s="2" r="AJ49"/>
      <c s="3" r="AK49"/>
      <c s="2" r="AL49"/>
      <c s="2" r="AM49"/>
      <c s="2" r="AN49"/>
      <c s="2" r="AO49"/>
      <c s="2" r="AP49"/>
      <c s="2" r="AQ49"/>
      <c s="2" r="AR49"/>
      <c s="6" r="AS49"/>
      <c s="2" r="AT49"/>
      <c t="str" s="2" r="AU49">
        <f>JOIN("stc_user!31415926-9df7-4aa6-994f-600567b0a37a","Ghalimi, Ismael")</f>
        <v>Ghalimi, Ismael</v>
      </c>
      <c t="str" s="2" r="AV49">
        <f>JOIN("stc_user!31415926-9df7-4aa6-994f-600567b0a37a","Ghalimi, Ismael")</f>
        <v>Ghalimi, Ismael</v>
      </c>
      <c s="6" r="AW49">
        <v>41621.4913541667</v>
      </c>
      <c t="str" s="2" r="AX49">
        <f>JOIN("stc_user!31415926-9df7-4aa6-994f-600567b0a37a","Ghalimi, Ismael")</f>
        <v>Ghalimi, Ismael</v>
      </c>
      <c s="6" r="AY49">
        <v>40997.375</v>
      </c>
      <c t="str" s="2" r="AZ49">
        <f>JOIN("stc_user!31415926-9df7-4aa6-994f-600567b0a37a","Ghalimi, Ismael")</f>
        <v>Ghalimi, Ismael</v>
      </c>
      <c s="6" r="BA49">
        <v>41649.0444097222</v>
      </c>
      <c s="2" r="BB49"/>
      <c s="2" r="BC49"/>
      <c t="s" s="2" r="BD49">
        <v>43</v>
      </c>
      <c s="2" r="BE49"/>
    </row>
    <row r="50">
      <c t="s" s="2" r="A50">
        <v>259</v>
      </c>
      <c t="s" s="3" r="B50">
        <v>26</v>
      </c>
      <c t="s" s="2" r="C50">
        <v>37</v>
      </c>
      <c t="s" s="3" r="D50">
        <v>181</v>
      </c>
      <c t="s" s="3" r="E50">
        <v>39</v>
      </c>
      <c t="str" s="2" r="F50">
        <f>Applications!$B$2</f>
        <v>Travels</v>
      </c>
      <c t="str" s="2" r="G50">
        <f>Objects!$B$3</f>
        <v>Restaurant</v>
      </c>
      <c t="str" s="2" r="H50">
        <f>JOIN("stc_datatype!dea608f2-a257-4ebf-982b-ecea1e1fa38d","Timestamp")</f>
        <v>Timestamp</v>
      </c>
      <c s="3" r="I50"/>
      <c s="2" r="J50"/>
      <c t="b" s="2" r="K50">
        <v>1</v>
      </c>
      <c t="b" s="2" r="L50">
        <v>0</v>
      </c>
      <c t="b" s="2" r="M50">
        <v>1</v>
      </c>
      <c t="b" s="2" r="N50">
        <v>1</v>
      </c>
      <c t="b" s="2" r="O50">
        <v>0</v>
      </c>
      <c t="b" s="2" r="P50">
        <v>1</v>
      </c>
      <c t="b" s="2" r="Q50">
        <v>0</v>
      </c>
      <c t="b" s="2" r="R50">
        <v>0</v>
      </c>
      <c t="b" s="2" r="S50">
        <v>0</v>
      </c>
      <c t="b" s="2" r="T50">
        <v>0</v>
      </c>
      <c t="b" s="2" r="U50">
        <v>0</v>
      </c>
      <c s="3" r="V50"/>
      <c s="2" r="W50"/>
      <c s="2" r="X50"/>
      <c t="s" s="3" r="Y50">
        <v>104</v>
      </c>
      <c s="2" r="Z50"/>
      <c s="2" r="AA50">
        <v>23</v>
      </c>
      <c s="3" r="AB50"/>
      <c s="3" r="AC50"/>
      <c t="s" s="3" r="AD50">
        <v>182</v>
      </c>
      <c t="s" s="3" r="AE50">
        <v>183</v>
      </c>
      <c s="3" r="AF50"/>
      <c s="3" r="AG50"/>
      <c s="2" r="AH50"/>
      <c s="2" r="AI50"/>
      <c s="2" r="AJ50"/>
      <c s="3" r="AK50"/>
      <c s="2" r="AL50"/>
      <c s="2" r="AM50"/>
      <c s="2" r="AN50"/>
      <c s="2" r="AO50"/>
      <c s="2" r="AP50"/>
      <c s="2" r="AQ50"/>
      <c s="2" r="AR50"/>
      <c s="6" r="AS50"/>
      <c s="2" r="AT50"/>
      <c t="str" s="2" r="AU50">
        <f>JOIN("stc_user!31415926-9df7-4aa6-994f-600567b0a37a","Ghalimi, Ismael")</f>
        <v>Ghalimi, Ismael</v>
      </c>
      <c t="str" s="2" r="AV50">
        <f>JOIN("stc_user!31415926-9df7-4aa6-994f-600567b0a37a","Ghalimi, Ismael")</f>
        <v>Ghalimi, Ismael</v>
      </c>
      <c s="6" r="AW50">
        <v>41621.4913541667</v>
      </c>
      <c t="str" s="2" r="AX50">
        <f>JOIN("stc_user!31415926-9df7-4aa6-994f-600567b0a37a","Ghalimi, Ismael")</f>
        <v>Ghalimi, Ismael</v>
      </c>
      <c s="6" r="AY50">
        <v>40997.375</v>
      </c>
      <c t="str" s="2" r="AZ50">
        <f>JOIN("stc_user!31415926-9df7-4aa6-994f-600567b0a37a","Ghalimi, Ismael")</f>
        <v>Ghalimi, Ismael</v>
      </c>
      <c s="6" r="BA50">
        <v>41649.0444097222</v>
      </c>
      <c s="2" r="BB50"/>
      <c s="2" r="BC50"/>
      <c t="s" s="2" r="BD50">
        <v>43</v>
      </c>
      <c s="2" r="BE50"/>
    </row>
    <row r="51">
      <c t="s" s="2" r="A51">
        <v>260</v>
      </c>
      <c t="s" s="3" r="B51">
        <v>27</v>
      </c>
      <c t="s" s="2" r="C51">
        <v>37</v>
      </c>
      <c t="s" s="3" r="D51">
        <v>185</v>
      </c>
      <c t="s" s="3" r="E51">
        <v>39</v>
      </c>
      <c t="str" s="2" r="F51">
        <f>Applications!$B$2</f>
        <v>Travels</v>
      </c>
      <c t="str" s="2" r="G51">
        <f>Objects!$B$3</f>
        <v>Restaurant</v>
      </c>
      <c t="str" s="2" r="H51">
        <f>JOIN("stc_datatype!aba4d80d-8da6-4a64-80cc-0363aaf2e8fa","Relationship")</f>
        <v>Relationship</v>
      </c>
      <c s="3" r="I51"/>
      <c s="2" r="J51"/>
      <c t="b" s="2" r="K51">
        <v>0</v>
      </c>
      <c t="b" s="2" r="L51">
        <v>0</v>
      </c>
      <c t="b" s="2" r="M51">
        <v>1</v>
      </c>
      <c t="b" s="2" r="N51">
        <v>1</v>
      </c>
      <c t="b" s="2" r="O51">
        <v>0</v>
      </c>
      <c t="b" s="2" r="P51">
        <v>1</v>
      </c>
      <c t="b" s="2" r="Q51">
        <v>0</v>
      </c>
      <c t="b" s="2" r="R51">
        <v>0</v>
      </c>
      <c t="b" s="2" r="S51">
        <v>0</v>
      </c>
      <c t="b" s="2" r="T51">
        <v>0</v>
      </c>
      <c t="b" s="2" r="U51">
        <v>0</v>
      </c>
      <c s="3" r="V51"/>
      <c s="2" r="W51"/>
      <c s="2" r="X51"/>
      <c t="s" s="3" r="Y51">
        <v>104</v>
      </c>
      <c s="2" r="Z51"/>
      <c s="2" r="AA51">
        <v>24</v>
      </c>
      <c s="3" r="AB51"/>
      <c s="3" r="AC51"/>
      <c t="s" s="3" r="AD51">
        <v>186</v>
      </c>
      <c t="s" s="3" r="AE51">
        <v>187</v>
      </c>
      <c s="3" r="AF51"/>
      <c s="3" r="AG51"/>
      <c t="s" s="2" r="AH51">
        <v>162</v>
      </c>
      <c t="s" s="2" r="AI51">
        <v>162</v>
      </c>
      <c s="2" r="AJ51"/>
      <c s="3" r="AK51"/>
      <c s="2" r="AL51"/>
      <c s="2" r="AM51"/>
      <c s="2" r="AN51"/>
      <c s="2" r="AO51"/>
      <c s="2" r="AP51"/>
      <c s="2" r="AQ51"/>
      <c s="2" r="AR51"/>
      <c s="6" r="AS51"/>
      <c s="2" r="AT51"/>
      <c t="str" s="2" r="AU51">
        <f>JOIN("stc_user!31415926-9df7-4aa6-994f-600567b0a37a","Ghalimi, Ismael")</f>
        <v>Ghalimi, Ismael</v>
      </c>
      <c t="str" s="2" r="AV51">
        <f>JOIN("stc_user!31415926-9df7-4aa6-994f-600567b0a37a","Ghalimi, Ismael")</f>
        <v>Ghalimi, Ismael</v>
      </c>
      <c s="6" r="AW51">
        <v>41621.4913541667</v>
      </c>
      <c t="str" s="2" r="AX51">
        <f>JOIN("stc_user!31415926-9df7-4aa6-994f-600567b0a37a","Ghalimi, Ismael")</f>
        <v>Ghalimi, Ismael</v>
      </c>
      <c s="6" r="AY51">
        <v>40997.375</v>
      </c>
      <c t="str" s="2" r="AZ51">
        <f>JOIN("stc_user!31415926-9df7-4aa6-994f-600567b0a37a","Ghalimi, Ismael")</f>
        <v>Ghalimi, Ismael</v>
      </c>
      <c s="6" r="BA51">
        <v>41649.0444097222</v>
      </c>
      <c s="2" r="BB51"/>
      <c s="2" r="BC51"/>
      <c t="s" s="2" r="BD51">
        <v>43</v>
      </c>
      <c s="2" r="BE51"/>
    </row>
    <row r="52">
      <c t="s" s="2" r="A52">
        <v>261</v>
      </c>
      <c t="s" s="3" r="B52">
        <v>28</v>
      </c>
      <c t="s" s="2" r="C52">
        <v>37</v>
      </c>
      <c t="s" s="3" r="D52">
        <v>189</v>
      </c>
      <c t="s" s="3" r="E52">
        <v>39</v>
      </c>
      <c t="str" s="2" r="F52">
        <f>Applications!$B$2</f>
        <v>Travels</v>
      </c>
      <c t="str" s="2" r="G52">
        <f>Objects!$B$3</f>
        <v>Restaurant</v>
      </c>
      <c t="str" s="2" r="H52">
        <f>JOIN("stc_datatype!dea608f2-a257-4ebf-982b-ecea1e1fa38d","Timestamp")</f>
        <v>Timestamp</v>
      </c>
      <c s="3" r="I52"/>
      <c s="2" r="J52"/>
      <c t="b" s="2" r="K52">
        <v>0</v>
      </c>
      <c t="b" s="2" r="L52">
        <v>0</v>
      </c>
      <c t="b" s="2" r="M52">
        <v>1</v>
      </c>
      <c t="b" s="2" r="N52">
        <v>1</v>
      </c>
      <c t="b" s="2" r="O52">
        <v>0</v>
      </c>
      <c t="b" s="2" r="P52">
        <v>1</v>
      </c>
      <c t="b" s="2" r="Q52">
        <v>0</v>
      </c>
      <c t="b" s="2" r="R52">
        <v>0</v>
      </c>
      <c t="b" s="2" r="S52">
        <v>0</v>
      </c>
      <c t="b" s="2" r="T52">
        <v>0</v>
      </c>
      <c t="b" s="2" r="U52">
        <v>0</v>
      </c>
      <c s="3" r="V52"/>
      <c s="2" r="W52"/>
      <c s="2" r="X52"/>
      <c t="s" s="3" r="Y52">
        <v>104</v>
      </c>
      <c s="2" r="Z52"/>
      <c s="2" r="AA52">
        <v>25</v>
      </c>
      <c s="3" r="AB52"/>
      <c s="3" r="AC52"/>
      <c t="s" s="3" r="AD52">
        <v>190</v>
      </c>
      <c t="s" s="3" r="AE52">
        <v>191</v>
      </c>
      <c s="3" r="AF52"/>
      <c s="3" r="AG52"/>
      <c s="2" r="AH52"/>
      <c s="2" r="AI52"/>
      <c s="2" r="AJ52"/>
      <c s="3" r="AK52"/>
      <c s="2" r="AL52"/>
      <c s="2" r="AM52"/>
      <c s="2" r="AN52"/>
      <c s="2" r="AO52"/>
      <c s="2" r="AP52"/>
      <c s="2" r="AQ52"/>
      <c s="2" r="AR52"/>
      <c s="6" r="AS52"/>
      <c s="2" r="AT52"/>
      <c t="str" s="2" r="AU52">
        <f>JOIN("stc_user!31415926-9df7-4aa6-994f-600567b0a37a","Ghalimi, Ismael")</f>
        <v>Ghalimi, Ismael</v>
      </c>
      <c t="str" s="2" r="AV52">
        <f>JOIN("stc_user!31415926-9df7-4aa6-994f-600567b0a37a","Ghalimi, Ismael")</f>
        <v>Ghalimi, Ismael</v>
      </c>
      <c s="6" r="AW52">
        <v>41621.4913541667</v>
      </c>
      <c t="str" s="2" r="AX52">
        <f>JOIN("stc_user!31415926-9df7-4aa6-994f-600567b0a37a","Ghalimi, Ismael")</f>
        <v>Ghalimi, Ismael</v>
      </c>
      <c s="6" r="AY52">
        <v>40997.375</v>
      </c>
      <c t="str" s="2" r="AZ52">
        <f>JOIN("stc_user!31415926-9df7-4aa6-994f-600567b0a37a","Ghalimi, Ismael")</f>
        <v>Ghalimi, Ismael</v>
      </c>
      <c s="6" r="BA52">
        <v>41649.0444097222</v>
      </c>
      <c s="2" r="BB52"/>
      <c s="2" r="BC52"/>
      <c t="s" s="2" r="BD52">
        <v>43</v>
      </c>
      <c s="2" r="BE52"/>
    </row>
    <row r="53">
      <c t="s" s="2" r="A53">
        <v>262</v>
      </c>
      <c t="s" s="3" r="B53">
        <v>29</v>
      </c>
      <c t="s" s="2" r="C53">
        <v>37</v>
      </c>
      <c t="s" s="3" r="D53">
        <v>193</v>
      </c>
      <c t="s" s="3" r="E53">
        <v>39</v>
      </c>
      <c t="str" s="2" r="F53">
        <f>Applications!$B$2</f>
        <v>Travels</v>
      </c>
      <c t="str" s="2" r="G53">
        <f>Objects!$B$3</f>
        <v>Restaurant</v>
      </c>
      <c t="str" s="2" r="H53">
        <f>JOIN("stc_datatype!aba4d80d-8da6-4a64-80cc-0363aaf2e8fa","Relationship")</f>
        <v>Relationship</v>
      </c>
      <c s="3" r="I53"/>
      <c s="2" r="J53"/>
      <c t="b" s="2" r="K53">
        <v>0</v>
      </c>
      <c t="b" s="2" r="L53">
        <v>0</v>
      </c>
      <c t="b" s="2" r="M53">
        <v>1</v>
      </c>
      <c t="b" s="2" r="N53">
        <v>1</v>
      </c>
      <c t="b" s="2" r="O53">
        <v>0</v>
      </c>
      <c t="b" s="2" r="P53">
        <v>1</v>
      </c>
      <c t="b" s="2" r="Q53">
        <v>0</v>
      </c>
      <c t="b" s="2" r="R53">
        <v>0</v>
      </c>
      <c t="b" s="2" r="S53">
        <v>0</v>
      </c>
      <c t="b" s="2" r="T53">
        <v>0</v>
      </c>
      <c t="b" s="2" r="U53">
        <v>0</v>
      </c>
      <c s="3" r="V53"/>
      <c s="2" r="W53"/>
      <c s="2" r="X53"/>
      <c t="s" s="3" r="Y53">
        <v>104</v>
      </c>
      <c s="2" r="Z53"/>
      <c s="2" r="AA53">
        <v>26</v>
      </c>
      <c s="3" r="AB53"/>
      <c s="3" r="AC53"/>
      <c t="s" s="3" r="AD53">
        <v>194</v>
      </c>
      <c t="s" s="3" r="AE53">
        <v>195</v>
      </c>
      <c s="3" r="AF53"/>
      <c s="3" r="AG53"/>
      <c t="s" s="2" r="AH53">
        <v>162</v>
      </c>
      <c t="s" s="2" r="AI53">
        <v>162</v>
      </c>
      <c s="2" r="AJ53"/>
      <c s="3" r="AK53"/>
      <c s="2" r="AL53"/>
      <c s="2" r="AM53"/>
      <c s="2" r="AN53"/>
      <c s="2" r="AO53"/>
      <c s="2" r="AP53"/>
      <c s="2" r="AQ53"/>
      <c s="2" r="AR53"/>
      <c s="6" r="AS53"/>
      <c s="2" r="AT53"/>
      <c t="str" s="2" r="AU53">
        <f>JOIN("stc_user!31415926-9df7-4aa6-994f-600567b0a37a","Ghalimi, Ismael")</f>
        <v>Ghalimi, Ismael</v>
      </c>
      <c t="str" s="2" r="AV53">
        <f>JOIN("stc_user!31415926-9df7-4aa6-994f-600567b0a37a","Ghalimi, Ismael")</f>
        <v>Ghalimi, Ismael</v>
      </c>
      <c s="6" r="AW53">
        <v>41621.4913541667</v>
      </c>
      <c t="str" s="2" r="AX53">
        <f>JOIN("stc_user!31415926-9df7-4aa6-994f-600567b0a37a","Ghalimi, Ismael")</f>
        <v>Ghalimi, Ismael</v>
      </c>
      <c s="6" r="AY53">
        <v>40997.375</v>
      </c>
      <c t="str" s="2" r="AZ53">
        <f>JOIN("stc_user!31415926-9df7-4aa6-994f-600567b0a37a","Ghalimi, Ismael")</f>
        <v>Ghalimi, Ismael</v>
      </c>
      <c s="6" r="BA53">
        <v>41649.0444097222</v>
      </c>
      <c s="2" r="BB53"/>
      <c s="2" r="BC53"/>
      <c t="s" s="2" r="BD53">
        <v>43</v>
      </c>
      <c s="2" r="BE53"/>
    </row>
    <row r="54">
      <c t="s" s="2" r="A54">
        <v>263</v>
      </c>
      <c t="s" s="3" r="B54">
        <v>30</v>
      </c>
      <c t="s" s="2" r="C54">
        <v>37</v>
      </c>
      <c t="s" s="3" r="D54">
        <v>197</v>
      </c>
      <c t="s" s="3" r="E54">
        <v>39</v>
      </c>
      <c t="str" s="2" r="F54">
        <f>Applications!$B$2</f>
        <v>Travels</v>
      </c>
      <c t="str" s="2" r="G54">
        <f>Objects!$B$3</f>
        <v>Restaurant</v>
      </c>
      <c t="str" s="2" r="H54">
        <f>JOIN("stc_datatype!dea608f2-a257-4ebf-982b-ecea1e1fa38d","Timestamp")</f>
        <v>Timestamp</v>
      </c>
      <c s="3" r="I54"/>
      <c s="2" r="J54"/>
      <c t="b" s="2" r="K54">
        <v>0</v>
      </c>
      <c t="b" s="2" r="L54">
        <v>0</v>
      </c>
      <c t="b" s="2" r="M54">
        <v>1</v>
      </c>
      <c t="b" s="2" r="N54">
        <v>1</v>
      </c>
      <c t="b" s="2" r="O54">
        <v>0</v>
      </c>
      <c t="b" s="2" r="P54">
        <v>1</v>
      </c>
      <c t="b" s="2" r="Q54">
        <v>0</v>
      </c>
      <c t="b" s="2" r="R54">
        <v>0</v>
      </c>
      <c t="b" s="2" r="S54">
        <v>0</v>
      </c>
      <c t="b" s="2" r="T54">
        <v>0</v>
      </c>
      <c t="b" s="2" r="U54">
        <v>0</v>
      </c>
      <c s="3" r="V54"/>
      <c s="2" r="W54"/>
      <c s="2" r="X54"/>
      <c t="s" s="3" r="Y54">
        <v>104</v>
      </c>
      <c s="2" r="Z54"/>
      <c s="2" r="AA54">
        <v>27</v>
      </c>
      <c s="3" r="AB54"/>
      <c s="3" r="AC54"/>
      <c t="s" s="3" r="AD54">
        <v>198</v>
      </c>
      <c t="s" s="3" r="AE54">
        <v>199</v>
      </c>
      <c s="3" r="AF54"/>
      <c s="3" r="AG54"/>
      <c s="2" r="AH54"/>
      <c s="2" r="AI54"/>
      <c s="2" r="AJ54"/>
      <c s="3" r="AK54"/>
      <c s="2" r="AL54"/>
      <c s="2" r="AM54"/>
      <c s="2" r="AN54"/>
      <c s="2" r="AO54"/>
      <c s="2" r="AP54"/>
      <c s="2" r="AQ54"/>
      <c s="2" r="AR54"/>
      <c s="6" r="AS54"/>
      <c s="2" r="AT54"/>
      <c t="str" s="2" r="AU54">
        <f>JOIN("stc_user!31415926-9df7-4aa6-994f-600567b0a37a","Ghalimi, Ismael")</f>
        <v>Ghalimi, Ismael</v>
      </c>
      <c t="str" s="2" r="AV54">
        <f>JOIN("stc_user!31415926-9df7-4aa6-994f-600567b0a37a","Ghalimi, Ismael")</f>
        <v>Ghalimi, Ismael</v>
      </c>
      <c s="6" r="AW54">
        <v>41621.4913541667</v>
      </c>
      <c t="str" s="2" r="AX54">
        <f>JOIN("stc_user!31415926-9df7-4aa6-994f-600567b0a37a","Ghalimi, Ismael")</f>
        <v>Ghalimi, Ismael</v>
      </c>
      <c s="6" r="AY54">
        <v>40997.375</v>
      </c>
      <c t="str" s="2" r="AZ54">
        <f>JOIN("stc_user!31415926-9df7-4aa6-994f-600567b0a37a","Ghalimi, Ismael")</f>
        <v>Ghalimi, Ismael</v>
      </c>
      <c s="6" r="BA54">
        <v>41649.0444097222</v>
      </c>
      <c s="2" r="BB54"/>
      <c s="2" r="BC54"/>
      <c t="s" s="2" r="BD54">
        <v>43</v>
      </c>
      <c s="2" r="BE54"/>
    </row>
    <row r="55">
      <c t="s" s="2" r="A55">
        <v>264</v>
      </c>
      <c t="s" s="3" r="B55">
        <v>31</v>
      </c>
      <c t="s" s="2" r="C55">
        <v>37</v>
      </c>
      <c t="s" s="3" r="D55">
        <v>201</v>
      </c>
      <c t="s" s="3" r="E55">
        <v>39</v>
      </c>
      <c t="str" s="2" r="F55">
        <f>Applications!$B$2</f>
        <v>Travels</v>
      </c>
      <c t="str" s="2" r="G55">
        <f>Objects!$B$3</f>
        <v>Restaurant</v>
      </c>
      <c t="str" s="2" r="H55">
        <f>JOIN("stc_datatype!e9f3ee19-47c0-468a-96ac-83f8822c3d90","UUID")</f>
        <v>UUID</v>
      </c>
      <c s="3" r="I55"/>
      <c s="2" r="J55"/>
      <c t="b" s="2" r="K55">
        <v>0</v>
      </c>
      <c t="b" s="2" r="L55">
        <v>0</v>
      </c>
      <c t="b" s="2" r="M55">
        <v>1</v>
      </c>
      <c t="b" s="2" r="N55">
        <v>1</v>
      </c>
      <c t="b" s="2" r="O55">
        <v>0</v>
      </c>
      <c t="b" s="2" r="P55">
        <v>1</v>
      </c>
      <c t="b" s="2" r="Q55">
        <v>0</v>
      </c>
      <c t="b" s="2" r="R55">
        <v>0</v>
      </c>
      <c t="b" s="2" r="S55">
        <v>0</v>
      </c>
      <c t="b" s="2" r="T55">
        <v>0</v>
      </c>
      <c t="b" s="2" r="U55">
        <v>0</v>
      </c>
      <c s="3" r="V55"/>
      <c s="2" r="W55"/>
      <c s="2" r="X55"/>
      <c t="s" s="3" r="Y55">
        <v>104</v>
      </c>
      <c s="2" r="Z55"/>
      <c s="2" r="AA55">
        <v>28</v>
      </c>
      <c s="3" r="AB55"/>
      <c s="3" r="AC55"/>
      <c t="s" s="3" r="AD55">
        <v>202</v>
      </c>
      <c t="s" s="3" r="AE55">
        <v>203</v>
      </c>
      <c s="3" r="AF55"/>
      <c s="3" r="AG55"/>
      <c s="2" r="AH55"/>
      <c s="2" r="AI55"/>
      <c s="2" r="AJ55"/>
      <c s="3" r="AK55"/>
      <c s="2" r="AL55"/>
      <c s="2" r="AM55"/>
      <c s="2" r="AN55"/>
      <c s="2" r="AO55"/>
      <c s="2" r="AP55"/>
      <c s="2" r="AQ55"/>
      <c s="2" r="AR55"/>
      <c s="6" r="AS55"/>
      <c s="2" r="AT55"/>
      <c t="str" s="2" r="AU55">
        <f>JOIN("stc_user!31415926-9df7-4aa6-994f-600567b0a37a","Ghalimi, Ismael")</f>
        <v>Ghalimi, Ismael</v>
      </c>
      <c t="str" s="2" r="AV55">
        <f>JOIN("stc_user!31415926-9df7-4aa6-994f-600567b0a37a","Ghalimi, Ismael")</f>
        <v>Ghalimi, Ismael</v>
      </c>
      <c s="6" r="AW55">
        <v>41621.4913541667</v>
      </c>
      <c t="str" s="2" r="AX55">
        <f>JOIN("stc_user!31415926-9df7-4aa6-994f-600567b0a37a","Ghalimi, Ismael")</f>
        <v>Ghalimi, Ismael</v>
      </c>
      <c s="6" r="AY55">
        <v>40997.375</v>
      </c>
      <c t="str" s="2" r="AZ55">
        <f>JOIN("stc_user!31415926-9df7-4aa6-994f-600567b0a37a","Ghalimi, Ismael")</f>
        <v>Ghalimi, Ismael</v>
      </c>
      <c s="6" r="BA55">
        <v>41649.0444097222</v>
      </c>
      <c s="2" r="BB55"/>
      <c s="2" r="BC55"/>
      <c t="s" s="2" r="BD55">
        <v>43</v>
      </c>
      <c s="2" r="BE55"/>
    </row>
    <row r="56">
      <c t="s" s="2" r="A56">
        <v>265</v>
      </c>
      <c t="s" s="3" r="B56">
        <v>32</v>
      </c>
      <c t="s" s="2" r="C56">
        <v>37</v>
      </c>
      <c t="s" s="3" r="D56">
        <v>205</v>
      </c>
      <c t="s" s="3" r="E56">
        <v>39</v>
      </c>
      <c t="str" s="2" r="F56">
        <f>Applications!$B$2</f>
        <v>Travels</v>
      </c>
      <c t="str" s="2" r="G56">
        <f>Objects!$B$3</f>
        <v>Restaurant</v>
      </c>
      <c t="str" s="2" r="H56">
        <f>JOIN("stc_datatype!df26e30c-b6a3-4020-a474-6ce9be15a4f3","JSON")</f>
        <v>JSON</v>
      </c>
      <c s="3" r="I56"/>
      <c s="2" r="J56"/>
      <c t="b" s="2" r="K56">
        <v>0</v>
      </c>
      <c t="b" s="2" r="L56">
        <v>0</v>
      </c>
      <c t="b" s="2" r="M56">
        <v>1</v>
      </c>
      <c t="b" s="2" r="N56">
        <v>1</v>
      </c>
      <c t="b" s="2" r="O56">
        <v>0</v>
      </c>
      <c t="b" s="2" r="P56">
        <v>0</v>
      </c>
      <c t="b" s="2" r="Q56">
        <v>0</v>
      </c>
      <c t="b" s="2" r="R56">
        <v>0</v>
      </c>
      <c t="b" s="2" r="S56">
        <v>0</v>
      </c>
      <c t="b" s="2" r="T56">
        <v>0</v>
      </c>
      <c t="b" s="2" r="U56">
        <v>0</v>
      </c>
      <c s="3" r="V56"/>
      <c s="2" r="W56"/>
      <c s="2" r="X56"/>
      <c t="s" s="3" r="Y56">
        <v>104</v>
      </c>
      <c s="2" r="Z56"/>
      <c s="2" r="AA56">
        <v>29</v>
      </c>
      <c s="3" r="AB56"/>
      <c s="3" r="AC56"/>
      <c t="s" s="3" r="AD56">
        <v>206</v>
      </c>
      <c t="s" s="3" r="AE56">
        <v>207</v>
      </c>
      <c s="3" r="AF56"/>
      <c s="3" r="AG56"/>
      <c s="2" r="AH56"/>
      <c s="2" r="AI56"/>
      <c s="2" r="AJ56"/>
      <c s="3" r="AK56"/>
      <c s="2" r="AL56"/>
      <c s="2" r="AM56"/>
      <c s="2" r="AN56"/>
      <c s="2" r="AO56"/>
      <c s="2" r="AP56"/>
      <c s="2" r="AQ56"/>
      <c s="2" r="AR56"/>
      <c s="6" r="AS56"/>
      <c s="2" r="AT56"/>
      <c t="str" s="2" r="AU56">
        <f>JOIN("stc_user!31415926-9df7-4aa6-994f-600567b0a37a","Ghalimi, Ismael")</f>
        <v>Ghalimi, Ismael</v>
      </c>
      <c t="str" s="2" r="AV56">
        <f>JOIN("stc_user!31415926-9df7-4aa6-994f-600567b0a37a","Ghalimi, Ismael")</f>
        <v>Ghalimi, Ismael</v>
      </c>
      <c s="6" r="AW56">
        <v>41621.4913541667</v>
      </c>
      <c t="str" s="2" r="AX56">
        <f>JOIN("stc_user!31415926-9df7-4aa6-994f-600567b0a37a","Ghalimi, Ismael")</f>
        <v>Ghalimi, Ismael</v>
      </c>
      <c s="6" r="AY56">
        <v>40997.375</v>
      </c>
      <c t="str" s="2" r="AZ56">
        <f>JOIN("stc_user!31415926-9df7-4aa6-994f-600567b0a37a","Ghalimi, Ismael")</f>
        <v>Ghalimi, Ismael</v>
      </c>
      <c s="6" r="BA56">
        <v>41649.0444097222</v>
      </c>
      <c s="2" r="BB56"/>
      <c s="2" r="BC56"/>
      <c t="s" s="2" r="BD56">
        <v>43</v>
      </c>
      <c s="2" r="BE56"/>
    </row>
    <row r="57">
      <c t="s" s="2" r="A57">
        <v>266</v>
      </c>
      <c t="s" s="3" r="B57">
        <v>33</v>
      </c>
      <c t="s" s="2" r="C57">
        <v>37</v>
      </c>
      <c t="s" s="3" r="D57">
        <v>209</v>
      </c>
      <c t="s" s="3" r="E57">
        <v>39</v>
      </c>
      <c t="str" s="2" r="F57">
        <f>Applications!$B$2</f>
        <v>Travels</v>
      </c>
      <c t="str" s="2" r="G57">
        <f>Objects!$B$3</f>
        <v>Restaurant</v>
      </c>
      <c t="str" s="2" r="H57">
        <f>JOIN("stc_datatype!df26e30c-b6a3-4020-a474-6ce9be15a4f3","JSON")</f>
        <v>JSON</v>
      </c>
      <c t="s" s="3" r="I57">
        <v>210</v>
      </c>
      <c s="2" r="J57"/>
      <c t="b" s="2" r="K57">
        <v>0</v>
      </c>
      <c t="b" s="2" r="L57">
        <v>0</v>
      </c>
      <c t="b" s="2" r="M57">
        <v>1</v>
      </c>
      <c t="b" s="2" r="N57">
        <v>1</v>
      </c>
      <c t="b" s="2" r="O57">
        <v>0</v>
      </c>
      <c t="b" s="2" r="P57">
        <v>0</v>
      </c>
      <c t="b" s="2" r="Q57">
        <v>0</v>
      </c>
      <c t="b" s="2" r="R57">
        <v>0</v>
      </c>
      <c t="b" s="2" r="S57">
        <v>0</v>
      </c>
      <c t="b" s="2" r="T57">
        <v>0</v>
      </c>
      <c t="b" s="2" r="U57">
        <v>0</v>
      </c>
      <c s="3" r="V57"/>
      <c s="2" r="W57"/>
      <c s="2" r="X57"/>
      <c t="s" s="3" r="Y57">
        <v>104</v>
      </c>
      <c t="str" s="2" r="Z57">
        <f>JOIN("stc_control!b6d34d83-5ac7-47b6-8f30-2bac1e12d9ce","Copyright Editor")</f>
        <v>Copyright Editor</v>
      </c>
      <c s="2" r="AA57">
        <v>30</v>
      </c>
      <c s="3" r="AB57"/>
      <c s="3" r="AC57"/>
      <c t="s" s="3" r="AD57">
        <v>211</v>
      </c>
      <c t="s" s="3" r="AE57">
        <v>212</v>
      </c>
      <c s="3" r="AF57"/>
      <c s="3" r="AG57"/>
      <c s="2" r="AH57"/>
      <c t="s" s="2" r="AI57">
        <v>213</v>
      </c>
      <c s="2" r="AJ57"/>
      <c s="3" r="AK57"/>
      <c s="2" r="AL57"/>
      <c s="2" r="AM57"/>
      <c s="2" r="AN57"/>
      <c s="2" r="AO57"/>
      <c s="2" r="AP57"/>
      <c s="2" r="AQ57"/>
      <c s="2" r="AR57"/>
      <c s="6" r="AS57"/>
      <c s="2" r="AT57"/>
      <c t="str" s="2" r="AU57">
        <f>JOIN("stc_user!31415926-9df7-4aa6-994f-600567b0a37a","Ghalimi, Ismael")</f>
        <v>Ghalimi, Ismael</v>
      </c>
      <c t="str" s="2" r="AV57">
        <f>JOIN("stc_user!31415926-9df7-4aa6-994f-600567b0a37a","Ghalimi, Ismael")</f>
        <v>Ghalimi, Ismael</v>
      </c>
      <c s="6" r="AW57">
        <v>41621.4913541667</v>
      </c>
      <c t="str" s="2" r="AX57">
        <f>JOIN("stc_user!31415926-9df7-4aa6-994f-600567b0a37a","Ghalimi, Ismael")</f>
        <v>Ghalimi, Ismael</v>
      </c>
      <c s="6" r="AY57">
        <v>40997.375</v>
      </c>
      <c t="str" s="2" r="AZ57">
        <f>JOIN("stc_user!31415926-9df7-4aa6-994f-600567b0a37a","Ghalimi, Ismael")</f>
        <v>Ghalimi, Ismael</v>
      </c>
      <c s="6" r="BA57">
        <v>41649.0444097222</v>
      </c>
      <c s="2" r="BB57"/>
      <c s="2" r="BC57"/>
      <c t="s" s="2" r="BD57">
        <v>43</v>
      </c>
      <c s="2" r="BE57"/>
    </row>
    <row r="58">
      <c t="s" s="2" r="A58">
        <v>267</v>
      </c>
      <c t="s" s="3" r="B58">
        <v>34</v>
      </c>
      <c t="s" s="2" r="C58">
        <v>37</v>
      </c>
      <c t="s" s="3" r="D58">
        <v>215</v>
      </c>
      <c t="s" s="3" r="E58">
        <v>39</v>
      </c>
      <c t="str" s="2" r="F58">
        <f>Applications!$B$2</f>
        <v>Travels</v>
      </c>
      <c t="str" s="2" r="G58">
        <f>Objects!$B$3</f>
        <v>Restaurant</v>
      </c>
      <c t="str" s="2" r="H58">
        <f>JOIN("stc_datatype!aba4d80d-8da6-4a64-80cc-0363aaf2e8fa","Relationship")</f>
        <v>Relationship</v>
      </c>
      <c s="3" r="I58"/>
      <c s="2" r="J58"/>
      <c t="b" s="2" r="K58">
        <v>0</v>
      </c>
      <c t="b" s="2" r="L58">
        <v>0</v>
      </c>
      <c t="b" s="2" r="M58">
        <v>0</v>
      </c>
      <c t="b" s="2" r="N58">
        <v>1</v>
      </c>
      <c t="b" s="2" r="O58">
        <v>0</v>
      </c>
      <c t="b" s="2" r="P58">
        <v>0</v>
      </c>
      <c t="b" s="2" r="Q58">
        <v>0</v>
      </c>
      <c t="b" s="2" r="R58">
        <v>0</v>
      </c>
      <c t="b" s="2" r="S58">
        <v>0</v>
      </c>
      <c t="b" s="2" r="T58">
        <v>0</v>
      </c>
      <c t="b" s="2" r="U58">
        <v>0</v>
      </c>
      <c s="3" r="V58"/>
      <c s="2" r="W58"/>
      <c s="2" r="X58"/>
      <c t="s" s="3" r="Y58">
        <v>104</v>
      </c>
      <c s="2" r="Z58"/>
      <c s="2" r="AA58">
        <v>31</v>
      </c>
      <c s="3" r="AB58"/>
      <c s="3" r="AC58"/>
      <c s="3" r="AD58"/>
      <c s="3" r="AE58"/>
      <c s="3" r="AF58"/>
      <c s="3" r="AG58"/>
      <c t="s" s="2" r="AH58">
        <v>216</v>
      </c>
      <c t="s" s="2" r="AI58">
        <v>216</v>
      </c>
      <c s="2" r="AJ58"/>
      <c s="3" r="AK58"/>
      <c s="2" r="AL58"/>
      <c s="2" r="AM58"/>
      <c s="2" r="AN58"/>
      <c s="2" r="AO58"/>
      <c s="2" r="AP58"/>
      <c s="2" r="AQ58"/>
      <c s="2" r="AR58"/>
      <c s="6" r="AS58"/>
      <c s="2" r="AT58"/>
      <c t="str" s="2" r="AU58">
        <f>JOIN("stc_user!31415926-9df7-4aa6-994f-600567b0a37a","Ghalimi, Ismael")</f>
        <v>Ghalimi, Ismael</v>
      </c>
      <c t="str" s="2" r="AV58">
        <f>JOIN("stc_user!31415926-9df7-4aa6-994f-600567b0a37a","Ghalimi, Ismael")</f>
        <v>Ghalimi, Ismael</v>
      </c>
      <c s="6" r="AW58">
        <v>41621.4913541667</v>
      </c>
      <c t="str" s="2" r="AX58">
        <f>JOIN("stc_user!31415926-9df7-4aa6-994f-600567b0a37a","Ghalimi, Ismael")</f>
        <v>Ghalimi, Ismael</v>
      </c>
      <c s="6" r="AY58">
        <v>40997.375</v>
      </c>
      <c t="str" s="2" r="AZ58">
        <f>JOIN("stc_user!31415926-9df7-4aa6-994f-600567b0a37a","Ghalimi, Ismael")</f>
        <v>Ghalimi, Ismael</v>
      </c>
      <c s="6" r="BA58">
        <v>41649.0444097222</v>
      </c>
      <c s="2" r="BB58"/>
      <c s="2" r="BC58"/>
      <c t="s" s="2" r="BD58">
        <v>43</v>
      </c>
      <c s="2" r="BE58"/>
    </row>
    <row r="59">
      <c t="s" s="2" r="A59">
        <v>268</v>
      </c>
      <c t="s" s="3" r="B59">
        <v>0</v>
      </c>
      <c t="s" s="2" r="C59">
        <v>37</v>
      </c>
      <c t="s" s="3" r="D59">
        <v>103</v>
      </c>
      <c t="s" s="3" r="E59">
        <v>39</v>
      </c>
      <c t="str" s="2" r="F59">
        <f>JOIN("stc_application!dff30f21-0bc1-427b-b37e-871d5643c8ce","Platform")</f>
        <v>Platform</v>
      </c>
      <c t="str" s="2" r="G59">
        <f>JOIN("stc_object!403e236f-9419-4367-93aa-e97c251fb636","Contact")</f>
        <v>Contact</v>
      </c>
      <c t="str" s="2" r="H59">
        <f>JOIN("stc_datatype!e9f3ee19-47c0-468a-96ac-83f8822c3d90","UUID")</f>
        <v>UUID</v>
      </c>
      <c s="3" r="I59"/>
      <c s="2" r="J59"/>
      <c t="b" s="2" r="K59">
        <v>1</v>
      </c>
      <c t="b" s="2" r="L59">
        <v>0</v>
      </c>
      <c t="b" s="2" r="M59">
        <v>1</v>
      </c>
      <c t="b" s="2" r="N59">
        <v>1</v>
      </c>
      <c t="b" s="2" r="O59">
        <v>0</v>
      </c>
      <c t="b" s="2" r="P59">
        <v>1</v>
      </c>
      <c t="b" s="2" r="Q59">
        <v>0</v>
      </c>
      <c t="b" s="2" r="R59">
        <v>0</v>
      </c>
      <c t="b" s="2" r="S59">
        <v>0</v>
      </c>
      <c t="b" s="2" r="T59">
        <v>0</v>
      </c>
      <c t="b" s="2" r="U59">
        <v>0</v>
      </c>
      <c s="3" r="V59"/>
      <c s="2" r="W59"/>
      <c s="2" r="X59"/>
      <c t="s" s="3" r="Y59">
        <v>104</v>
      </c>
      <c s="2" r="Z59"/>
      <c s="2" r="AA59">
        <v>1</v>
      </c>
      <c s="3" r="AB59"/>
      <c s="3" r="AC59"/>
      <c t="s" s="3" r="AD59">
        <v>105</v>
      </c>
      <c t="s" s="3" r="AE59">
        <v>106</v>
      </c>
      <c s="3" r="AF59"/>
      <c s="3" r="AG59"/>
      <c s="2" r="AH59"/>
      <c s="2" r="AI59"/>
      <c s="2" r="AJ59"/>
      <c s="3" r="AK59"/>
      <c s="2" r="AL59"/>
      <c s="2" r="AM59"/>
      <c s="2" r="AN59"/>
      <c s="2" r="AO59"/>
      <c s="2" r="AP59"/>
      <c s="2" r="AQ59"/>
      <c s="2" r="AR59"/>
      <c s="6" r="AS59"/>
      <c s="2" r="AT59"/>
      <c t="str" s="2" r="AU59">
        <f>JOIN("stc_user!31415926-9df7-4aa6-994f-600567b0a37a","Ghalimi, Ismael")</f>
        <v>Ghalimi, Ismael</v>
      </c>
      <c t="str" s="2" r="AV59">
        <f>JOIN("stc_user!31415926-9df7-4aa6-994f-600567b0a37a","Ghalimi, Ismael")</f>
        <v>Ghalimi, Ismael</v>
      </c>
      <c s="6" r="AW59">
        <v>41621.4913541667</v>
      </c>
      <c t="str" s="2" r="AX59">
        <f>JOIN("stc_user!31415926-9df7-4aa6-994f-600567b0a37a","Ghalimi, Ismael")</f>
        <v>Ghalimi, Ismael</v>
      </c>
      <c s="6" r="AY59">
        <v>40997.375</v>
      </c>
      <c t="str" s="2" r="AZ59">
        <f>JOIN("stc_user!31415926-9df7-4aa6-994f-600567b0a37a","Ghalimi, Ismael")</f>
        <v>Ghalimi, Ismael</v>
      </c>
      <c s="6" r="BA59">
        <v>41649.0444097222</v>
      </c>
      <c s="2" r="BB59"/>
      <c s="2" r="BC59"/>
      <c t="s" s="2" r="BD59">
        <v>43</v>
      </c>
      <c s="2" r="BE59"/>
    </row>
    <row r="60">
      <c t="s" s="2" r="A60">
        <v>269</v>
      </c>
      <c t="s" s="3" r="B60">
        <v>1</v>
      </c>
      <c t="s" s="2" r="C60">
        <v>37</v>
      </c>
      <c t="s" s="3" r="D60">
        <v>108</v>
      </c>
      <c t="s" s="3" r="E60">
        <v>39</v>
      </c>
      <c t="str" s="2" r="F60">
        <f>JOIN("stc_application!dff30f21-0bc1-427b-b37e-871d5643c8ce","Platform")</f>
        <v>Platform</v>
      </c>
      <c t="str" s="2" r="G60">
        <f>JOIN("stc_object!403e236f-9419-4367-93aa-e97c251fb636","Contact")</f>
        <v>Contact</v>
      </c>
      <c t="str" s="2" r="H60">
        <f>JOIN("stc_datatype!994c9ef8-277b-46b2-a77b-e6cd4e33adf2","String")</f>
        <v>String</v>
      </c>
      <c s="3" r="I60"/>
      <c t="s" s="2" r="J60">
        <v>270</v>
      </c>
      <c t="b" s="2" r="K60">
        <v>1</v>
      </c>
      <c t="b" s="2" r="L60">
        <v>0</v>
      </c>
      <c t="b" s="2" r="M60">
        <v>0</v>
      </c>
      <c t="b" s="2" r="N60">
        <v>0</v>
      </c>
      <c t="b" s="2" r="O60">
        <v>0</v>
      </c>
      <c t="b" s="2" r="P60">
        <v>0</v>
      </c>
      <c t="b" s="2" r="Q60">
        <v>0</v>
      </c>
      <c t="b" s="2" r="R60">
        <v>0</v>
      </c>
      <c t="b" s="2" r="S60">
        <v>0</v>
      </c>
      <c t="b" s="2" r="T60">
        <v>0</v>
      </c>
      <c t="b" s="2" r="U60">
        <v>0</v>
      </c>
      <c s="3" r="V60"/>
      <c s="2" r="W60"/>
      <c s="2" r="X60"/>
      <c t="s" s="3" r="Y60">
        <v>104</v>
      </c>
      <c s="2" r="Z60"/>
      <c s="2" r="AA60">
        <v>2</v>
      </c>
      <c s="3" r="AB60"/>
      <c s="3" r="AC60"/>
      <c t="s" s="3" r="AD60">
        <v>110</v>
      </c>
      <c t="s" s="3" r="AE60">
        <v>111</v>
      </c>
      <c s="3" r="AF60"/>
      <c s="3" r="AG60"/>
      <c s="2" r="AH60"/>
      <c s="2" r="AI60"/>
      <c s="2" r="AJ60"/>
      <c s="3" r="AK60"/>
      <c s="2" r="AL60"/>
      <c s="2" r="AM60"/>
      <c s="2" r="AN60"/>
      <c s="2" r="AO60"/>
      <c s="2" r="AP60"/>
      <c s="2" r="AQ60"/>
      <c s="2" r="AR60"/>
      <c s="6" r="AS60"/>
      <c s="2" r="AT60"/>
      <c t="str" s="2" r="AU60">
        <f>JOIN("stc_user!31415926-9df7-4aa6-994f-600567b0a37a","Ghalimi, Ismael")</f>
        <v>Ghalimi, Ismael</v>
      </c>
      <c t="str" s="2" r="AV60">
        <f>JOIN("stc_user!31415926-9df7-4aa6-994f-600567b0a37a","Ghalimi, Ismael")</f>
        <v>Ghalimi, Ismael</v>
      </c>
      <c s="6" r="AW60">
        <v>41621.4913541667</v>
      </c>
      <c t="str" s="2" r="AX60">
        <f>JOIN("stc_user!31415926-9df7-4aa6-994f-600567b0a37a","Ghalimi, Ismael")</f>
        <v>Ghalimi, Ismael</v>
      </c>
      <c s="6" r="AY60">
        <v>40997.375</v>
      </c>
      <c t="str" s="2" r="AZ60">
        <f>JOIN("stc_user!31415926-9df7-4aa6-994f-600567b0a37a","Ghalimi, Ismael")</f>
        <v>Ghalimi, Ismael</v>
      </c>
      <c s="6" r="BA60">
        <v>41649.0444097222</v>
      </c>
      <c s="2" r="BB60"/>
      <c s="2" r="BC60"/>
      <c t="s" s="2" r="BD60">
        <v>43</v>
      </c>
      <c s="2" r="BE60"/>
    </row>
    <row r="61">
      <c t="s" s="2" r="A61">
        <v>271</v>
      </c>
      <c t="s" s="3" r="B61">
        <v>12</v>
      </c>
      <c t="s" s="2" r="C61">
        <v>37</v>
      </c>
      <c t="s" s="3" r="D61">
        <v>113</v>
      </c>
      <c t="s" s="3" r="E61">
        <v>39</v>
      </c>
      <c t="str" s="2" r="F61">
        <f>JOIN("stc_application!dff30f21-0bc1-427b-b37e-871d5643c8ce","Platform")</f>
        <v>Platform</v>
      </c>
      <c t="str" s="2" r="G61">
        <f>JOIN("stc_object!403e236f-9419-4367-93aa-e97c251fb636","Contact")</f>
        <v>Contact</v>
      </c>
      <c t="str" s="2" r="H61">
        <f>JOIN("stc_datatype!148de59d-6120-4cbc-bf50-66273944e175","Attributes")</f>
        <v>Attributes</v>
      </c>
      <c s="3" r="I61"/>
      <c s="2" r="J61"/>
      <c t="b" s="2" r="K61">
        <v>0</v>
      </c>
      <c t="b" s="2" r="L61">
        <v>0</v>
      </c>
      <c t="b" s="2" r="M61">
        <v>0</v>
      </c>
      <c t="b" s="2" r="N61">
        <v>0</v>
      </c>
      <c t="b" s="2" r="O61">
        <v>0</v>
      </c>
      <c t="b" s="2" r="P61">
        <v>0</v>
      </c>
      <c t="b" s="2" r="Q61">
        <v>0</v>
      </c>
      <c t="b" s="2" r="R61">
        <v>0</v>
      </c>
      <c t="b" s="2" r="S61">
        <v>0</v>
      </c>
      <c t="b" s="2" r="T61">
        <v>0</v>
      </c>
      <c t="b" s="2" r="U61">
        <v>0</v>
      </c>
      <c s="3" r="V61"/>
      <c s="2" r="W61"/>
      <c s="2" r="X61"/>
      <c t="s" s="3" r="Y61">
        <v>104</v>
      </c>
      <c s="2" r="Z61"/>
      <c s="2" r="AA61">
        <v>3</v>
      </c>
      <c s="3" r="AB61"/>
      <c s="3" r="AC61"/>
      <c t="s" s="3" r="AD61">
        <v>114</v>
      </c>
      <c t="s" s="3" r="AE61">
        <v>115</v>
      </c>
      <c s="3" r="AF61"/>
      <c s="3" r="AG61"/>
      <c s="2" r="AH61"/>
      <c s="2" r="AI61"/>
      <c s="2" r="AJ61"/>
      <c s="3" r="AK61"/>
      <c s="2" r="AL61"/>
      <c s="2" r="AM61"/>
      <c s="2" r="AN61"/>
      <c s="2" r="AO61"/>
      <c s="2" r="AP61"/>
      <c s="2" r="AQ61"/>
      <c s="2" r="AR61"/>
      <c s="6" r="AS61"/>
      <c s="2" r="AT61"/>
      <c t="str" s="2" r="AU61">
        <f>JOIN("stc_user!31415926-9df7-4aa6-994f-600567b0a37a","Ghalimi, Ismael")</f>
        <v>Ghalimi, Ismael</v>
      </c>
      <c t="str" s="2" r="AV61">
        <f>JOIN("stc_user!31415926-9df7-4aa6-994f-600567b0a37a","Ghalimi, Ismael")</f>
        <v>Ghalimi, Ismael</v>
      </c>
      <c s="6" r="AW61">
        <v>41621.4913541667</v>
      </c>
      <c t="str" s="2" r="AX61">
        <f>JOIN("stc_user!31415926-9df7-4aa6-994f-600567b0a37a","Ghalimi, Ismael")</f>
        <v>Ghalimi, Ismael</v>
      </c>
      <c s="6" r="AY61">
        <v>40997.375</v>
      </c>
      <c t="str" s="2" r="AZ61">
        <f>JOIN("stc_user!31415926-9df7-4aa6-994f-600567b0a37a","Ghalimi, Ismael")</f>
        <v>Ghalimi, Ismael</v>
      </c>
      <c s="6" r="BA61">
        <v>41649.0444097222</v>
      </c>
      <c s="2" r="BB61"/>
      <c s="2" r="BC61"/>
      <c t="s" s="2" r="BD61">
        <v>43</v>
      </c>
      <c s="2" r="BE61"/>
    </row>
    <row r="62">
      <c t="s" s="2" r="A62">
        <v>272</v>
      </c>
      <c t="s" s="3" r="B62">
        <v>13</v>
      </c>
      <c t="s" s="2" r="C62">
        <v>37</v>
      </c>
      <c t="s" s="3" r="D62">
        <v>117</v>
      </c>
      <c t="s" s="3" r="E62">
        <v>39</v>
      </c>
      <c t="str" s="2" r="F62">
        <f>JOIN("stc_application!dff30f21-0bc1-427b-b37e-871d5643c8ce","Platform")</f>
        <v>Platform</v>
      </c>
      <c t="str" s="2" r="G62">
        <f>JOIN("stc_object!403e236f-9419-4367-93aa-e97c251fb636","Contact")</f>
        <v>Contact</v>
      </c>
      <c t="str" s="2" r="H62">
        <f>JOIN("stc_datatype!994c9ef8-277b-46b2-a77b-e6cd4e33adf2","String")</f>
        <v>String</v>
      </c>
      <c s="3" r="I62"/>
      <c s="2" r="J62"/>
      <c t="b" s="2" r="K62">
        <v>0</v>
      </c>
      <c t="b" s="2" r="L62">
        <v>0</v>
      </c>
      <c t="b" s="2" r="M62">
        <v>0</v>
      </c>
      <c t="b" s="2" r="N62">
        <v>0</v>
      </c>
      <c t="b" s="2" r="O62">
        <v>0</v>
      </c>
      <c t="b" s="2" r="P62">
        <v>0</v>
      </c>
      <c t="b" s="2" r="Q62">
        <v>0</v>
      </c>
      <c t="b" s="2" r="R62">
        <v>0</v>
      </c>
      <c t="b" s="2" r="S62">
        <v>0</v>
      </c>
      <c t="b" s="2" r="T62">
        <v>0</v>
      </c>
      <c t="b" s="2" r="U62">
        <v>0</v>
      </c>
      <c s="3" r="V62"/>
      <c s="2" r="W62"/>
      <c s="2" r="X62"/>
      <c t="s" s="3" r="Y62">
        <v>104</v>
      </c>
      <c s="2" r="Z62"/>
      <c s="2" r="AA62">
        <v>4</v>
      </c>
      <c s="3" r="AB62"/>
      <c s="3" r="AC62"/>
      <c t="s" s="3" r="AD62">
        <v>118</v>
      </c>
      <c t="s" s="3" r="AE62">
        <v>119</v>
      </c>
      <c s="3" r="AF62"/>
      <c s="3" r="AG62"/>
      <c s="2" r="AH62"/>
      <c s="2" r="AI62"/>
      <c s="2" r="AJ62"/>
      <c s="3" r="AK62"/>
      <c s="2" r="AL62"/>
      <c s="2" r="AM62"/>
      <c s="2" r="AN62"/>
      <c s="2" r="AO62"/>
      <c s="2" r="AP62"/>
      <c s="2" r="AQ62"/>
      <c s="2" r="AR62"/>
      <c s="6" r="AS62"/>
      <c s="2" r="AT62"/>
      <c t="str" s="2" r="AU62">
        <f>JOIN("stc_user!31415926-9df7-4aa6-994f-600567b0a37a","Ghalimi, Ismael")</f>
        <v>Ghalimi, Ismael</v>
      </c>
      <c t="str" s="2" r="AV62">
        <f>JOIN("stc_user!31415926-9df7-4aa6-994f-600567b0a37a","Ghalimi, Ismael")</f>
        <v>Ghalimi, Ismael</v>
      </c>
      <c s="6" r="AW62">
        <v>41621.4913541667</v>
      </c>
      <c t="str" s="2" r="AX62">
        <f>JOIN("stc_user!31415926-9df7-4aa6-994f-600567b0a37a","Ghalimi, Ismael")</f>
        <v>Ghalimi, Ismael</v>
      </c>
      <c s="6" r="AY62">
        <v>40997.375</v>
      </c>
      <c t="str" s="2" r="AZ62">
        <f>JOIN("stc_user!31415926-9df7-4aa6-994f-600567b0a37a","Ghalimi, Ismael")</f>
        <v>Ghalimi, Ismael</v>
      </c>
      <c s="6" r="BA62">
        <v>41649.0444097222</v>
      </c>
      <c s="2" r="BB62"/>
      <c s="2" r="BC62"/>
      <c t="s" s="2" r="BD62">
        <v>43</v>
      </c>
      <c s="2" r="BE62"/>
    </row>
    <row r="63">
      <c t="s" s="2" r="A63">
        <v>273</v>
      </c>
      <c t="s" s="3" r="B63">
        <v>14</v>
      </c>
      <c t="s" s="2" r="C63">
        <v>37</v>
      </c>
      <c t="s" s="3" r="D63">
        <v>121</v>
      </c>
      <c t="s" s="3" r="E63">
        <v>39</v>
      </c>
      <c t="str" s="2" r="F63">
        <f>JOIN("stc_application!dff30f21-0bc1-427b-b37e-871d5643c8ce","Platform")</f>
        <v>Platform</v>
      </c>
      <c t="str" s="2" r="G63">
        <f>JOIN("stc_object!403e236f-9419-4367-93aa-e97c251fb636","Contact")</f>
        <v>Contact</v>
      </c>
      <c t="str" s="2" r="H63">
        <f>JOIN("stc_datatype!0802cd2f-c851-4882-8158-3724c1938fc0","Rich Content")</f>
        <v>Rich Content</v>
      </c>
      <c s="3" r="I63"/>
      <c s="2" r="J63"/>
      <c t="b" s="2" r="K63">
        <v>0</v>
      </c>
      <c t="b" s="2" r="L63">
        <v>0</v>
      </c>
      <c t="b" s="2" r="M63">
        <v>0</v>
      </c>
      <c t="b" s="2" r="N63">
        <v>0</v>
      </c>
      <c t="b" s="2" r="O63">
        <v>0</v>
      </c>
      <c t="b" s="2" r="P63">
        <v>0</v>
      </c>
      <c t="b" s="2" r="Q63">
        <v>0</v>
      </c>
      <c t="b" s="2" r="R63">
        <v>0</v>
      </c>
      <c t="b" s="2" r="S63">
        <v>0</v>
      </c>
      <c t="b" s="2" r="T63">
        <v>0</v>
      </c>
      <c t="b" s="2" r="U63">
        <v>0</v>
      </c>
      <c s="3" r="V63"/>
      <c s="2" r="W63"/>
      <c s="2" r="X63"/>
      <c t="s" s="3" r="Y63">
        <v>104</v>
      </c>
      <c s="2" r="Z63"/>
      <c s="2" r="AA63">
        <v>5</v>
      </c>
      <c s="3" r="AB63"/>
      <c s="3" r="AC63"/>
      <c t="s" s="3" r="AD63">
        <v>122</v>
      </c>
      <c t="s" s="3" r="AE63">
        <v>123</v>
      </c>
      <c s="3" r="AF63"/>
      <c s="3" r="AG63"/>
      <c s="2" r="AH63"/>
      <c s="2" r="AI63"/>
      <c s="2" r="AJ63"/>
      <c s="3" r="AK63"/>
      <c s="2" r="AL63"/>
      <c s="2" r="AM63"/>
      <c s="2" r="AN63"/>
      <c s="2" r="AO63"/>
      <c s="2" r="AP63"/>
      <c s="2" r="AQ63"/>
      <c s="2" r="AR63"/>
      <c s="6" r="AS63"/>
      <c s="2" r="AT63"/>
      <c t="str" s="2" r="AU63">
        <f>JOIN("stc_user!31415926-9df7-4aa6-994f-600567b0a37a","Ghalimi, Ismael")</f>
        <v>Ghalimi, Ismael</v>
      </c>
      <c t="str" s="2" r="AV63">
        <f>JOIN("stc_user!31415926-9df7-4aa6-994f-600567b0a37a","Ghalimi, Ismael")</f>
        <v>Ghalimi, Ismael</v>
      </c>
      <c s="6" r="AW63">
        <v>41621.4913541667</v>
      </c>
      <c t="str" s="2" r="AX63">
        <f>JOIN("stc_user!31415926-9df7-4aa6-994f-600567b0a37a","Ghalimi, Ismael")</f>
        <v>Ghalimi, Ismael</v>
      </c>
      <c s="6" r="AY63">
        <v>40997.375</v>
      </c>
      <c t="str" s="2" r="AZ63">
        <f>JOIN("stc_user!31415926-9df7-4aa6-994f-600567b0a37a","Ghalimi, Ismael")</f>
        <v>Ghalimi, Ismael</v>
      </c>
      <c s="6" r="BA63">
        <v>41649.0444097222</v>
      </c>
      <c s="2" r="BB63"/>
      <c s="2" r="BC63"/>
      <c t="s" s="2" r="BD63">
        <v>43</v>
      </c>
      <c s="2" r="BE63"/>
    </row>
    <row r="64">
      <c t="s" s="2" r="A64">
        <v>274</v>
      </c>
      <c t="s" s="3" r="B64">
        <v>17</v>
      </c>
      <c t="s" s="2" r="C64">
        <v>37</v>
      </c>
      <c t="s" s="3" r="D64">
        <v>125</v>
      </c>
      <c t="s" s="3" r="E64">
        <v>39</v>
      </c>
      <c t="str" s="2" r="F64">
        <f>JOIN("stc_application!dff30f21-0bc1-427b-b37e-871d5643c8ce","Platform")</f>
        <v>Platform</v>
      </c>
      <c t="str" s="2" r="G64">
        <f>JOIN("stc_object!403e236f-9419-4367-93aa-e97c251fb636","Contact")</f>
        <v>Contact</v>
      </c>
      <c t="str" s="2" r="H64">
        <f>JOIN("stc_datatype!d9a8cb2b-950c-40ba-b6cd-c63e700029ab","Advanced relationship")</f>
        <v>Advanced relationship</v>
      </c>
      <c s="3" r="I64"/>
      <c s="2" r="J64"/>
      <c t="b" s="2" r="K64">
        <v>0</v>
      </c>
      <c t="b" s="2" r="L64">
        <v>0</v>
      </c>
      <c t="b" s="2" r="M64">
        <v>0</v>
      </c>
      <c t="b" s="2" r="N64">
        <v>0</v>
      </c>
      <c t="b" s="2" r="O64">
        <v>0</v>
      </c>
      <c t="b" s="2" r="P64">
        <v>0</v>
      </c>
      <c t="b" s="2" r="Q64">
        <v>0</v>
      </c>
      <c t="b" s="2" r="R64">
        <v>0</v>
      </c>
      <c t="b" s="2" r="S64">
        <v>0</v>
      </c>
      <c t="b" s="2" r="T64">
        <v>0</v>
      </c>
      <c t="b" s="2" r="U64">
        <v>0</v>
      </c>
      <c s="3" r="V64"/>
      <c s="2" r="W64"/>
      <c s="2" r="X64"/>
      <c t="s" s="3" r="Y64">
        <v>104</v>
      </c>
      <c t="str" s="2" r="Z64">
        <f>JOIN("stc_control!a0fa31c7-189f-4ddc-8792-ffba526b5a7a","Comments Box")</f>
        <v>Comments Box</v>
      </c>
      <c s="2" r="AA64">
        <v>6</v>
      </c>
      <c s="3" r="AB64"/>
      <c s="3" r="AC64"/>
      <c t="s" s="3" r="AD64">
        <v>126</v>
      </c>
      <c t="s" s="3" r="AE64">
        <v>127</v>
      </c>
      <c s="3" r="AF64"/>
      <c s="3" r="AG64"/>
      <c s="2" r="AH64"/>
      <c t="s" s="2" r="AI64">
        <v>128</v>
      </c>
      <c s="2" r="AJ64"/>
      <c s="3" r="AK64"/>
      <c s="2" r="AL64"/>
      <c s="2" r="AM64"/>
      <c s="2" r="AN64"/>
      <c s="2" r="AO64"/>
      <c s="2" r="AP64"/>
      <c s="2" r="AQ64"/>
      <c s="2" r="AR64"/>
      <c s="6" r="AS64"/>
      <c s="2" r="AT64"/>
      <c t="str" s="2" r="AU64">
        <f>JOIN("stc_user!31415926-9df7-4aa6-994f-600567b0a37a","Ghalimi, Ismael")</f>
        <v>Ghalimi, Ismael</v>
      </c>
      <c t="str" s="2" r="AV64">
        <f>JOIN("stc_user!31415926-9df7-4aa6-994f-600567b0a37a","Ghalimi, Ismael")</f>
        <v>Ghalimi, Ismael</v>
      </c>
      <c s="6" r="AW64">
        <v>41621.4913541667</v>
      </c>
      <c t="str" s="2" r="AX64">
        <f>JOIN("stc_user!31415926-9df7-4aa6-994f-600567b0a37a","Ghalimi, Ismael")</f>
        <v>Ghalimi, Ismael</v>
      </c>
      <c s="6" r="AY64">
        <v>40997.375</v>
      </c>
      <c t="str" s="2" r="AZ64">
        <f>JOIN("stc_user!31415926-9df7-4aa6-994f-600567b0a37a","Ghalimi, Ismael")</f>
        <v>Ghalimi, Ismael</v>
      </c>
      <c s="6" r="BA64">
        <v>41649.0444097222</v>
      </c>
      <c s="2" r="BB64"/>
      <c s="2" r="BC64"/>
      <c t="s" s="2" r="BD64">
        <v>43</v>
      </c>
      <c s="2" r="BE64"/>
    </row>
    <row r="65">
      <c t="s" s="2" r="A65">
        <v>275</v>
      </c>
      <c t="s" s="3" r="B65">
        <v>18</v>
      </c>
      <c t="s" s="2" r="C65">
        <v>37</v>
      </c>
      <c t="s" s="3" r="D65">
        <v>130</v>
      </c>
      <c t="s" s="3" r="E65">
        <v>39</v>
      </c>
      <c t="str" s="2" r="F65">
        <f>JOIN("stc_application!dff30f21-0bc1-427b-b37e-871d5643c8ce","Platform")</f>
        <v>Platform</v>
      </c>
      <c t="str" s="2" r="G65">
        <f>JOIN("stc_object!403e236f-9419-4367-93aa-e97c251fb636","Contact")</f>
        <v>Contact</v>
      </c>
      <c t="str" s="2" r="H65">
        <f>JOIN("stc_datatype!d9a8cb2b-950c-40ba-b6cd-c63e700029ab","Advanced relationship")</f>
        <v>Advanced relationship</v>
      </c>
      <c s="3" r="I65"/>
      <c s="2" r="J65"/>
      <c t="b" s="2" r="K65">
        <v>0</v>
      </c>
      <c t="b" s="2" r="L65">
        <v>0</v>
      </c>
      <c t="b" s="2" r="M65">
        <v>0</v>
      </c>
      <c t="b" s="2" r="N65">
        <v>0</v>
      </c>
      <c t="b" s="2" r="O65">
        <v>0</v>
      </c>
      <c t="b" s="2" r="P65">
        <v>0</v>
      </c>
      <c t="b" s="2" r="Q65">
        <v>0</v>
      </c>
      <c t="b" s="2" r="R65">
        <v>0</v>
      </c>
      <c t="b" s="2" r="S65">
        <v>0</v>
      </c>
      <c t="b" s="2" r="T65">
        <v>0</v>
      </c>
      <c t="b" s="2" r="U65">
        <v>0</v>
      </c>
      <c s="3" r="V65"/>
      <c s="2" r="W65"/>
      <c s="2" r="X65"/>
      <c t="s" s="3" r="Y65">
        <v>104</v>
      </c>
      <c t="str" s="2" r="Z65">
        <f>JOIN("stc_control!82478ca0-f505-4f79-b135-f8ccffeb89ef","Files Box")</f>
        <v>Files Box</v>
      </c>
      <c s="2" r="AA65">
        <v>7</v>
      </c>
      <c s="3" r="AB65"/>
      <c s="3" r="AC65"/>
      <c t="s" s="3" r="AD65">
        <v>131</v>
      </c>
      <c t="s" s="3" r="AE65">
        <v>132</v>
      </c>
      <c s="3" r="AF65"/>
      <c s="3" r="AG65"/>
      <c s="2" r="AH65"/>
      <c t="s" s="2" r="AI65">
        <v>133</v>
      </c>
      <c s="2" r="AJ65"/>
      <c s="3" r="AK65"/>
      <c s="2" r="AL65"/>
      <c s="2" r="AM65"/>
      <c s="2" r="AN65"/>
      <c s="2" r="AO65"/>
      <c s="2" r="AP65"/>
      <c s="2" r="AQ65"/>
      <c s="2" r="AR65"/>
      <c s="6" r="AS65"/>
      <c s="2" r="AT65"/>
      <c t="str" s="2" r="AU65">
        <f>JOIN("stc_user!31415926-9df7-4aa6-994f-600567b0a37a","Ghalimi, Ismael")</f>
        <v>Ghalimi, Ismael</v>
      </c>
      <c t="str" s="2" r="AV65">
        <f>JOIN("stc_user!31415926-9df7-4aa6-994f-600567b0a37a","Ghalimi, Ismael")</f>
        <v>Ghalimi, Ismael</v>
      </c>
      <c s="6" r="AW65">
        <v>41621.4913541667</v>
      </c>
      <c t="str" s="2" r="AX65">
        <f>JOIN("stc_user!31415926-9df7-4aa6-994f-600567b0a37a","Ghalimi, Ismael")</f>
        <v>Ghalimi, Ismael</v>
      </c>
      <c s="6" r="AY65">
        <v>40997.375</v>
      </c>
      <c t="str" s="2" r="AZ65">
        <f>JOIN("stc_user!31415926-9df7-4aa6-994f-600567b0a37a","Ghalimi, Ismael")</f>
        <v>Ghalimi, Ismael</v>
      </c>
      <c s="6" r="BA65">
        <v>41649.0444097222</v>
      </c>
      <c s="2" r="BB65"/>
      <c s="2" r="BC65"/>
      <c t="s" s="2" r="BD65">
        <v>43</v>
      </c>
      <c s="2" r="BE65"/>
    </row>
    <row r="66">
      <c t="s" s="2" r="A66">
        <v>276</v>
      </c>
      <c t="s" s="3" r="B66">
        <v>19</v>
      </c>
      <c t="s" s="2" r="C66">
        <v>37</v>
      </c>
      <c t="s" s="3" r="D66">
        <v>135</v>
      </c>
      <c t="s" s="3" r="E66">
        <v>39</v>
      </c>
      <c t="str" s="2" r="F66">
        <f>JOIN("stc_application!dff30f21-0bc1-427b-b37e-871d5643c8ce","Platform")</f>
        <v>Platform</v>
      </c>
      <c t="str" s="2" r="G66">
        <f>JOIN("stc_object!403e236f-9419-4367-93aa-e97c251fb636","Contact")</f>
        <v>Contact</v>
      </c>
      <c t="str" s="2" r="H66">
        <f>JOIN("stc_datatype!d9a8cb2b-950c-40ba-b6cd-c63e700029ab","Advanced relationship")</f>
        <v>Advanced relationship</v>
      </c>
      <c s="3" r="I66"/>
      <c s="2" r="J66"/>
      <c t="b" s="2" r="K66">
        <v>0</v>
      </c>
      <c t="b" s="2" r="L66">
        <v>0</v>
      </c>
      <c t="b" s="2" r="M66">
        <v>0</v>
      </c>
      <c t="b" s="2" r="N66">
        <v>0</v>
      </c>
      <c t="b" s="2" r="O66">
        <v>0</v>
      </c>
      <c t="b" s="2" r="P66">
        <v>0</v>
      </c>
      <c t="b" s="2" r="Q66">
        <v>0</v>
      </c>
      <c t="b" s="2" r="R66">
        <v>0</v>
      </c>
      <c t="b" s="2" r="S66">
        <v>0</v>
      </c>
      <c t="b" s="2" r="T66">
        <v>0</v>
      </c>
      <c t="b" s="2" r="U66">
        <v>0</v>
      </c>
      <c s="3" r="V66"/>
      <c s="2" r="W66"/>
      <c s="2" r="X66"/>
      <c t="s" s="3" r="Y66">
        <v>104</v>
      </c>
      <c s="2" r="Z66"/>
      <c s="2" r="AA66">
        <v>8</v>
      </c>
      <c s="3" r="AB66"/>
      <c s="3" r="AC66"/>
      <c t="s" s="3" r="AD66">
        <v>136</v>
      </c>
      <c t="s" s="3" r="AE66">
        <v>137</v>
      </c>
      <c s="3" r="AF66"/>
      <c s="3" r="AG66"/>
      <c s="2" r="AH66"/>
      <c t="s" s="2" r="AI66">
        <v>138</v>
      </c>
      <c s="2" r="AJ66"/>
      <c s="3" r="AK66"/>
      <c s="2" r="AL66"/>
      <c s="2" r="AM66"/>
      <c s="2" r="AN66"/>
      <c s="2" r="AO66"/>
      <c s="2" r="AP66"/>
      <c s="2" r="AQ66"/>
      <c s="2" r="AR66"/>
      <c s="6" r="AS66"/>
      <c s="2" r="AT66"/>
      <c t="str" s="2" r="AU66">
        <f>JOIN("stc_user!31415926-9df7-4aa6-994f-600567b0a37a","Ghalimi, Ismael")</f>
        <v>Ghalimi, Ismael</v>
      </c>
      <c t="str" s="2" r="AV66">
        <f>JOIN("stc_user!31415926-9df7-4aa6-994f-600567b0a37a","Ghalimi, Ismael")</f>
        <v>Ghalimi, Ismael</v>
      </c>
      <c s="6" r="AW66">
        <v>41621.4913541667</v>
      </c>
      <c t="str" s="2" r="AX66">
        <f>JOIN("stc_user!31415926-9df7-4aa6-994f-600567b0a37a","Ghalimi, Ismael")</f>
        <v>Ghalimi, Ismael</v>
      </c>
      <c s="6" r="AY66">
        <v>40997.375</v>
      </c>
      <c t="str" s="2" r="AZ66">
        <f>JOIN("stc_user!31415926-9df7-4aa6-994f-600567b0a37a","Ghalimi, Ismael")</f>
        <v>Ghalimi, Ismael</v>
      </c>
      <c s="6" r="BA66">
        <v>41649.0444097222</v>
      </c>
      <c s="2" r="BB66"/>
      <c s="2" r="BC66"/>
      <c t="s" s="2" r="BD66">
        <v>43</v>
      </c>
      <c s="2" r="BE66"/>
    </row>
    <row r="67">
      <c t="s" s="2" r="A67">
        <v>277</v>
      </c>
      <c t="s" s="3" r="B67">
        <v>20</v>
      </c>
      <c t="s" s="2" r="C67">
        <v>37</v>
      </c>
      <c t="s" s="3" r="D67">
        <v>140</v>
      </c>
      <c t="s" s="3" r="E67">
        <v>39</v>
      </c>
      <c t="str" s="2" r="F67">
        <f>JOIN("stc_application!dff30f21-0bc1-427b-b37e-871d5643c8ce","Platform")</f>
        <v>Platform</v>
      </c>
      <c t="str" s="2" r="G67">
        <f>JOIN("stc_object!403e236f-9419-4367-93aa-e97c251fb636","Contact")</f>
        <v>Contact</v>
      </c>
      <c t="str" s="2" r="H67">
        <f>JOIN("stc_datatype!36f10c72-4186-45ec-ac7d-6ce384fad909","Tags")</f>
        <v>Tags</v>
      </c>
      <c s="3" r="I67"/>
      <c s="2" r="J67"/>
      <c t="b" s="2" r="K67">
        <v>0</v>
      </c>
      <c t="b" s="2" r="L67">
        <v>0</v>
      </c>
      <c t="b" s="2" r="M67">
        <v>0</v>
      </c>
      <c t="b" s="2" r="N67">
        <v>0</v>
      </c>
      <c t="b" s="2" r="O67">
        <v>0</v>
      </c>
      <c t="b" s="2" r="P67">
        <v>0</v>
      </c>
      <c t="b" s="2" r="Q67">
        <v>0</v>
      </c>
      <c t="b" s="2" r="R67">
        <v>0</v>
      </c>
      <c t="b" s="2" r="S67">
        <v>0</v>
      </c>
      <c t="b" s="2" r="T67">
        <v>0</v>
      </c>
      <c t="b" s="2" r="U67">
        <v>0</v>
      </c>
      <c s="3" r="V67"/>
      <c s="2" r="W67"/>
      <c s="2" r="X67"/>
      <c t="s" s="3" r="Y67">
        <v>104</v>
      </c>
      <c s="2" r="Z67"/>
      <c s="2" r="AA67">
        <v>9</v>
      </c>
      <c s="3" r="AB67"/>
      <c s="3" r="AC67"/>
      <c t="s" s="3" r="AD67">
        <v>141</v>
      </c>
      <c t="s" s="3" r="AE67">
        <v>142</v>
      </c>
      <c s="3" r="AF67"/>
      <c s="3" r="AG67"/>
      <c s="2" r="AH67"/>
      <c s="2" r="AI67"/>
      <c s="2" r="AJ67"/>
      <c s="3" r="AK67"/>
      <c s="2" r="AL67"/>
      <c s="2" r="AM67"/>
      <c s="2" r="AN67"/>
      <c s="2" r="AO67"/>
      <c s="2" r="AP67"/>
      <c s="2" r="AQ67"/>
      <c s="2" r="AR67"/>
      <c s="6" r="AS67"/>
      <c s="2" r="AT67"/>
      <c t="str" s="2" r="AU67">
        <f>JOIN("stc_user!31415926-9df7-4aa6-994f-600567b0a37a","Ghalimi, Ismael")</f>
        <v>Ghalimi, Ismael</v>
      </c>
      <c t="str" s="2" r="AV67">
        <f>JOIN("stc_user!31415926-9df7-4aa6-994f-600567b0a37a","Ghalimi, Ismael")</f>
        <v>Ghalimi, Ismael</v>
      </c>
      <c s="6" r="AW67">
        <v>41621.4913541667</v>
      </c>
      <c t="str" s="2" r="AX67">
        <f>JOIN("stc_user!31415926-9df7-4aa6-994f-600567b0a37a","Ghalimi, Ismael")</f>
        <v>Ghalimi, Ismael</v>
      </c>
      <c s="6" r="AY67">
        <v>40997.375</v>
      </c>
      <c t="str" s="2" r="AZ67">
        <f>JOIN("stc_user!31415926-9df7-4aa6-994f-600567b0a37a","Ghalimi, Ismael")</f>
        <v>Ghalimi, Ismael</v>
      </c>
      <c s="6" r="BA67">
        <v>41649.0444097222</v>
      </c>
      <c s="2" r="BB67"/>
      <c s="2" r="BC67"/>
      <c t="s" s="2" r="BD67">
        <v>43</v>
      </c>
      <c s="2" r="BE67"/>
    </row>
    <row r="68">
      <c t="s" s="2" r="A68">
        <v>278</v>
      </c>
      <c t="s" s="3" r="B68">
        <v>2</v>
      </c>
      <c t="s" s="2" r="C68">
        <v>37</v>
      </c>
      <c t="s" s="3" r="D68">
        <v>144</v>
      </c>
      <c t="s" s="3" r="E68">
        <v>39</v>
      </c>
      <c t="str" s="2" r="F68">
        <f>JOIN("stc_application!dff30f21-0bc1-427b-b37e-871d5643c8ce","Platform")</f>
        <v>Platform</v>
      </c>
      <c t="str" s="2" r="G68">
        <f>JOIN("stc_object!403e236f-9419-4367-93aa-e97c251fb636","Contact")</f>
        <v>Contact</v>
      </c>
      <c t="str" s="2" r="H68">
        <f>JOIN("stc_datatype!9ab6c9f1-f11e-4544-8fb2-2c9da26554f5","Workflow")</f>
        <v>Workflow</v>
      </c>
      <c s="3" r="I68"/>
      <c s="2" r="J68"/>
      <c t="b" s="2" r="K68">
        <v>0</v>
      </c>
      <c t="b" s="2" r="L68">
        <v>0</v>
      </c>
      <c t="b" s="2" r="M68">
        <v>0</v>
      </c>
      <c t="b" s="2" r="N68">
        <v>1</v>
      </c>
      <c t="b" s="2" r="O68">
        <v>0</v>
      </c>
      <c t="b" s="2" r="P68">
        <v>0</v>
      </c>
      <c t="b" s="2" r="Q68">
        <v>0</v>
      </c>
      <c t="b" s="2" r="R68">
        <v>0</v>
      </c>
      <c t="b" s="2" r="S68">
        <v>0</v>
      </c>
      <c t="b" s="2" r="T68">
        <v>0</v>
      </c>
      <c t="b" s="2" r="U68">
        <v>0</v>
      </c>
      <c s="3" r="V68"/>
      <c s="2" r="W68"/>
      <c s="2" r="X68"/>
      <c t="s" s="3" r="Y68">
        <v>104</v>
      </c>
      <c s="2" r="Z68"/>
      <c s="2" r="AA68">
        <v>10</v>
      </c>
      <c s="3" r="AB68"/>
      <c s="3" r="AC68"/>
      <c t="s" s="3" r="AD68">
        <v>146</v>
      </c>
      <c t="s" s="3" r="AE68">
        <v>147</v>
      </c>
      <c s="3" r="AF68"/>
      <c s="3" r="AG68"/>
      <c s="2" r="AH68"/>
      <c s="2" r="AI68"/>
      <c s="2" r="AJ68"/>
      <c s="3" r="AK68"/>
      <c s="2" r="AL68"/>
      <c s="2" r="AM68"/>
      <c s="2" r="AN68"/>
      <c s="2" r="AO68"/>
      <c s="2" r="AP68"/>
      <c s="2" r="AQ68"/>
      <c s="2" r="AR68"/>
      <c s="6" r="AS68"/>
      <c s="2" r="AT68"/>
      <c t="str" s="2" r="AU68">
        <f>JOIN("stc_user!31415926-9df7-4aa6-994f-600567b0a37a","Ghalimi, Ismael")</f>
        <v>Ghalimi, Ismael</v>
      </c>
      <c t="str" s="2" r="AV68">
        <f>JOIN("stc_user!31415926-9df7-4aa6-994f-600567b0a37a","Ghalimi, Ismael")</f>
        <v>Ghalimi, Ismael</v>
      </c>
      <c s="6" r="AW68">
        <v>41621.4913541667</v>
      </c>
      <c t="str" s="2" r="AX68">
        <f>JOIN("stc_user!31415926-9df7-4aa6-994f-600567b0a37a","Ghalimi, Ismael")</f>
        <v>Ghalimi, Ismael</v>
      </c>
      <c s="6" r="AY68">
        <v>40997.375</v>
      </c>
      <c t="str" s="2" r="AZ68">
        <f>JOIN("stc_user!31415926-9df7-4aa6-994f-600567b0a37a","Ghalimi, Ismael")</f>
        <v>Ghalimi, Ismael</v>
      </c>
      <c s="6" r="BA68">
        <v>41649.0444097222</v>
      </c>
      <c s="2" r="BB68"/>
      <c s="2" r="BC68"/>
      <c t="s" s="2" r="BD68">
        <v>43</v>
      </c>
      <c s="2" r="BE68"/>
    </row>
    <row r="69">
      <c t="s" s="2" r="A69">
        <v>279</v>
      </c>
      <c t="s" s="3" r="B69">
        <v>15</v>
      </c>
      <c t="s" s="2" r="C69">
        <v>37</v>
      </c>
      <c t="s" s="3" r="D69">
        <v>150</v>
      </c>
      <c t="s" s="3" r="E69">
        <v>39</v>
      </c>
      <c t="str" s="2" r="F69">
        <f>JOIN("stc_application!dff30f21-0bc1-427b-b37e-871d5643c8ce","Platform")</f>
        <v>Platform</v>
      </c>
      <c t="str" s="2" r="G69">
        <f>JOIN("stc_object!403e236f-9419-4367-93aa-e97c251fb636","Contact")</f>
        <v>Contact</v>
      </c>
      <c t="str" s="2" r="H69">
        <f>JOIN("stc_datatype!e9f3ee19-47c0-468a-96ac-83f8822c3d90","UUID")</f>
        <v>UUID</v>
      </c>
      <c s="3" r="I69"/>
      <c s="2" r="J69"/>
      <c t="b" s="2" r="K69">
        <v>0</v>
      </c>
      <c t="b" s="2" r="L69">
        <v>0</v>
      </c>
      <c t="b" s="2" r="M69">
        <v>1</v>
      </c>
      <c t="b" s="2" r="N69">
        <v>1</v>
      </c>
      <c t="b" s="2" r="O69">
        <v>0</v>
      </c>
      <c t="b" s="2" r="P69">
        <v>1</v>
      </c>
      <c t="b" s="2" r="Q69">
        <v>0</v>
      </c>
      <c t="b" s="2" r="R69">
        <v>0</v>
      </c>
      <c t="b" s="2" r="S69">
        <v>0</v>
      </c>
      <c t="b" s="2" r="T69">
        <v>0</v>
      </c>
      <c t="b" s="2" r="U69">
        <v>0</v>
      </c>
      <c s="3" r="V69"/>
      <c s="2" r="W69"/>
      <c s="2" r="X69"/>
      <c t="s" s="3" r="Y69">
        <v>104</v>
      </c>
      <c s="2" r="Z69"/>
      <c s="2" r="AA69">
        <v>11</v>
      </c>
      <c s="3" r="AB69"/>
      <c s="3" r="AC69"/>
      <c t="s" s="3" r="AD69">
        <v>151</v>
      </c>
      <c t="s" s="3" r="AE69">
        <v>152</v>
      </c>
      <c s="3" r="AF69"/>
      <c s="3" r="AG69"/>
      <c s="2" r="AH69"/>
      <c s="2" r="AI69"/>
      <c s="2" r="AJ69"/>
      <c s="3" r="AK69"/>
      <c s="2" r="AL69"/>
      <c s="2" r="AM69"/>
      <c s="2" r="AN69"/>
      <c s="2" r="AO69"/>
      <c s="2" r="AP69"/>
      <c s="2" r="AQ69"/>
      <c s="2" r="AR69"/>
      <c s="6" r="AS69"/>
      <c s="2" r="AT69"/>
      <c t="str" s="2" r="AU69">
        <f>JOIN("stc_user!31415926-9df7-4aa6-994f-600567b0a37a","Ghalimi, Ismael")</f>
        <v>Ghalimi, Ismael</v>
      </c>
      <c t="str" s="2" r="AV69">
        <f>JOIN("stc_user!31415926-9df7-4aa6-994f-600567b0a37a","Ghalimi, Ismael")</f>
        <v>Ghalimi, Ismael</v>
      </c>
      <c s="6" r="AW69">
        <v>41621.4913541667</v>
      </c>
      <c t="str" s="2" r="AX69">
        <f>JOIN("stc_user!31415926-9df7-4aa6-994f-600567b0a37a","Ghalimi, Ismael")</f>
        <v>Ghalimi, Ismael</v>
      </c>
      <c s="6" r="AY69">
        <v>40997.375</v>
      </c>
      <c t="str" s="2" r="AZ69">
        <f>JOIN("stc_user!31415926-9df7-4aa6-994f-600567b0a37a","Ghalimi, Ismael")</f>
        <v>Ghalimi, Ismael</v>
      </c>
      <c s="6" r="BA69">
        <v>41649.0444097222</v>
      </c>
      <c s="2" r="BB69"/>
      <c s="2" r="BC69"/>
      <c t="s" s="2" r="BD69">
        <v>43</v>
      </c>
      <c s="2" r="BE69"/>
    </row>
    <row r="70">
      <c t="s" s="2" r="A70">
        <v>280</v>
      </c>
      <c t="s" s="3" r="B70">
        <v>16</v>
      </c>
      <c t="s" s="2" r="C70">
        <v>37</v>
      </c>
      <c t="s" s="3" r="D70">
        <v>154</v>
      </c>
      <c t="s" s="3" r="E70">
        <v>39</v>
      </c>
      <c t="str" s="2" r="F70">
        <f>JOIN("stc_application!dff30f21-0bc1-427b-b37e-871d5643c8ce","Platform")</f>
        <v>Platform</v>
      </c>
      <c t="str" s="2" r="G70">
        <f>JOIN("stc_object!403e236f-9419-4367-93aa-e97c251fb636","Contact")</f>
        <v>Contact</v>
      </c>
      <c t="str" s="2" r="H70">
        <f>JOIN("stc_datatype!df26e30c-b6a3-4020-a474-6ce9be15a4f3","JSON")</f>
        <v>JSON</v>
      </c>
      <c s="3" r="I70"/>
      <c s="2" r="J70"/>
      <c t="b" s="2" r="K70">
        <v>0</v>
      </c>
      <c t="b" s="2" r="L70">
        <v>0</v>
      </c>
      <c t="b" s="2" r="M70">
        <v>1</v>
      </c>
      <c t="b" s="2" r="N70">
        <v>1</v>
      </c>
      <c t="b" s="2" r="O70">
        <v>0</v>
      </c>
      <c t="b" s="2" r="P70">
        <v>1</v>
      </c>
      <c t="b" s="2" r="Q70">
        <v>0</v>
      </c>
      <c t="b" s="2" r="R70">
        <v>0</v>
      </c>
      <c t="b" s="2" r="S70">
        <v>0</v>
      </c>
      <c t="b" s="2" r="T70">
        <v>0</v>
      </c>
      <c t="b" s="2" r="U70">
        <v>0</v>
      </c>
      <c s="3" r="V70"/>
      <c s="2" r="W70"/>
      <c s="2" r="X70"/>
      <c t="s" s="3" r="Y70">
        <v>104</v>
      </c>
      <c s="2" r="Z70"/>
      <c s="2" r="AA70">
        <v>12</v>
      </c>
      <c s="3" r="AB70"/>
      <c s="3" r="AC70"/>
      <c t="s" s="3" r="AD70">
        <v>155</v>
      </c>
      <c t="s" s="3" r="AE70">
        <v>156</v>
      </c>
      <c s="3" r="AF70"/>
      <c s="3" r="AG70"/>
      <c s="2" r="AH70"/>
      <c t="s" s="2" r="AI70">
        <v>157</v>
      </c>
      <c s="2" r="AJ70"/>
      <c s="3" r="AK70"/>
      <c s="2" r="AL70"/>
      <c s="2" r="AM70"/>
      <c s="2" r="AN70"/>
      <c s="2" r="AO70"/>
      <c s="2" r="AP70"/>
      <c s="2" r="AQ70"/>
      <c s="2" r="AR70"/>
      <c s="6" r="AS70"/>
      <c s="2" r="AT70"/>
      <c t="str" s="2" r="AU70">
        <f>JOIN("stc_user!31415926-9df7-4aa6-994f-600567b0a37a","Ghalimi, Ismael")</f>
        <v>Ghalimi, Ismael</v>
      </c>
      <c t="str" s="2" r="AV70">
        <f>JOIN("stc_user!31415926-9df7-4aa6-994f-600567b0a37a","Ghalimi, Ismael")</f>
        <v>Ghalimi, Ismael</v>
      </c>
      <c s="6" r="AW70">
        <v>41621.4913541667</v>
      </c>
      <c t="str" s="2" r="AX70">
        <f>JOIN("stc_user!31415926-9df7-4aa6-994f-600567b0a37a","Ghalimi, Ismael")</f>
        <v>Ghalimi, Ismael</v>
      </c>
      <c s="6" r="AY70">
        <v>40997.375</v>
      </c>
      <c t="str" s="2" r="AZ70">
        <f>JOIN("stc_user!31415926-9df7-4aa6-994f-600567b0a37a","Ghalimi, Ismael")</f>
        <v>Ghalimi, Ismael</v>
      </c>
      <c s="6" r="BA70">
        <v>41649.0444097222</v>
      </c>
      <c s="2" r="BB70"/>
      <c s="2" r="BC70"/>
      <c t="s" s="2" r="BD70">
        <v>43</v>
      </c>
      <c s="2" r="BE70"/>
    </row>
    <row r="71">
      <c t="s" s="2" r="A71">
        <v>281</v>
      </c>
      <c t="s" s="3" r="B71">
        <v>21</v>
      </c>
      <c t="s" s="2" r="C71">
        <v>37</v>
      </c>
      <c t="s" s="3" r="D71">
        <v>159</v>
      </c>
      <c t="s" s="3" r="E71">
        <v>39</v>
      </c>
      <c t="str" s="2" r="F71">
        <f>JOIN("stc_application!dff30f21-0bc1-427b-b37e-871d5643c8ce","Platform")</f>
        <v>Platform</v>
      </c>
      <c t="str" s="2" r="G71">
        <f>JOIN("stc_object!403e236f-9419-4367-93aa-e97c251fb636","Contact")</f>
        <v>Contact</v>
      </c>
      <c t="str" s="2" r="H71">
        <f>JOIN("stc_datatype!aba4d80d-8da6-4a64-80cc-0363aaf2e8fa","Relationship")</f>
        <v>Relationship</v>
      </c>
      <c s="3" r="I71"/>
      <c s="2" r="J71"/>
      <c t="b" s="2" r="K71">
        <v>0</v>
      </c>
      <c t="b" s="2" r="L71">
        <v>0</v>
      </c>
      <c t="b" s="2" r="M71">
        <v>0</v>
      </c>
      <c t="b" s="2" r="N71">
        <v>1</v>
      </c>
      <c t="b" s="2" r="O71">
        <v>0</v>
      </c>
      <c t="b" s="2" r="P71">
        <v>0</v>
      </c>
      <c t="b" s="2" r="Q71">
        <v>0</v>
      </c>
      <c t="b" s="2" r="R71">
        <v>0</v>
      </c>
      <c t="b" s="2" r="S71">
        <v>0</v>
      </c>
      <c t="b" s="2" r="T71">
        <v>0</v>
      </c>
      <c t="b" s="2" r="U71">
        <v>0</v>
      </c>
      <c s="3" r="V71"/>
      <c s="2" r="W71"/>
      <c s="2" r="X71"/>
      <c t="s" s="3" r="Y71">
        <v>104</v>
      </c>
      <c s="2" r="Z71"/>
      <c s="2" r="AA71">
        <v>13</v>
      </c>
      <c s="3" r="AB71"/>
      <c s="3" r="AC71"/>
      <c t="s" s="3" r="AD71">
        <v>160</v>
      </c>
      <c t="s" s="3" r="AE71">
        <v>161</v>
      </c>
      <c s="3" r="AF71"/>
      <c s="3" r="AG71"/>
      <c s="2" r="AH71"/>
      <c t="s" s="2" r="AI71">
        <v>162</v>
      </c>
      <c s="2" r="AJ71"/>
      <c s="3" r="AK71"/>
      <c s="2" r="AL71"/>
      <c s="2" r="AM71"/>
      <c s="2" r="AN71"/>
      <c s="2" r="AO71"/>
      <c s="2" r="AP71"/>
      <c s="2" r="AQ71"/>
      <c s="2" r="AR71"/>
      <c s="6" r="AS71"/>
      <c s="2" r="AT71"/>
      <c t="str" s="2" r="AU71">
        <f>JOIN("stc_user!31415926-9df7-4aa6-994f-600567b0a37a","Ghalimi, Ismael")</f>
        <v>Ghalimi, Ismael</v>
      </c>
      <c t="str" s="2" r="AV71">
        <f>JOIN("stc_user!31415926-9df7-4aa6-994f-600567b0a37a","Ghalimi, Ismael")</f>
        <v>Ghalimi, Ismael</v>
      </c>
      <c s="6" r="AW71">
        <v>41621.4913541667</v>
      </c>
      <c t="str" s="2" r="AX71">
        <f>JOIN("stc_user!31415926-9df7-4aa6-994f-600567b0a37a","Ghalimi, Ismael")</f>
        <v>Ghalimi, Ismael</v>
      </c>
      <c s="6" r="AY71">
        <v>40997.375</v>
      </c>
      <c t="str" s="2" r="AZ71">
        <f>JOIN("stc_user!31415926-9df7-4aa6-994f-600567b0a37a","Ghalimi, Ismael")</f>
        <v>Ghalimi, Ismael</v>
      </c>
      <c s="6" r="BA71">
        <v>41649.0444097222</v>
      </c>
      <c s="2" r="BB71"/>
      <c s="2" r="BC71"/>
      <c t="s" s="2" r="BD71">
        <v>43</v>
      </c>
      <c s="2" r="BE71"/>
    </row>
    <row r="72">
      <c t="s" s="2" r="A72">
        <v>282</v>
      </c>
      <c t="s" s="3" r="B72">
        <v>22</v>
      </c>
      <c t="s" s="2" r="C72">
        <v>37</v>
      </c>
      <c t="s" s="3" r="D72">
        <v>164</v>
      </c>
      <c t="s" s="3" r="E72">
        <v>39</v>
      </c>
      <c t="str" s="2" r="F72">
        <f>JOIN("stc_application!dff30f21-0bc1-427b-b37e-871d5643c8ce","Platform")</f>
        <v>Platform</v>
      </c>
      <c t="str" s="2" r="G72">
        <f>JOIN("stc_object!403e236f-9419-4367-93aa-e97c251fb636","Contact")</f>
        <v>Contact</v>
      </c>
      <c t="str" s="2" r="H72">
        <f>JOIN("stc_datatype!dea608f2-a257-4ebf-982b-ecea1e1fa38d","Timestamp")</f>
        <v>Timestamp</v>
      </c>
      <c s="3" r="I72"/>
      <c s="2" r="J72"/>
      <c t="b" s="2" r="K72">
        <v>0</v>
      </c>
      <c t="b" s="2" r="L72">
        <v>0</v>
      </c>
      <c t="b" s="2" r="M72">
        <v>0</v>
      </c>
      <c t="b" s="2" r="N72">
        <v>1</v>
      </c>
      <c t="b" s="2" r="O72">
        <v>0</v>
      </c>
      <c t="b" s="2" r="P72">
        <v>0</v>
      </c>
      <c t="b" s="2" r="Q72">
        <v>0</v>
      </c>
      <c t="b" s="2" r="R72">
        <v>0</v>
      </c>
      <c t="b" s="2" r="S72">
        <v>0</v>
      </c>
      <c t="b" s="2" r="T72">
        <v>0</v>
      </c>
      <c t="b" s="2" r="U72">
        <v>0</v>
      </c>
      <c s="3" r="V72"/>
      <c s="2" r="W72"/>
      <c s="2" r="X72"/>
      <c t="s" s="3" r="Y72">
        <v>104</v>
      </c>
      <c s="2" r="Z72"/>
      <c s="2" r="AA72">
        <v>14</v>
      </c>
      <c s="3" r="AB72"/>
      <c s="3" r="AC72"/>
      <c t="s" s="3" r="AD72">
        <v>165</v>
      </c>
      <c t="s" s="3" r="AE72">
        <v>166</v>
      </c>
      <c s="3" r="AF72"/>
      <c s="3" r="AG72"/>
      <c s="2" r="AH72"/>
      <c s="2" r="AI72"/>
      <c s="2" r="AJ72"/>
      <c s="3" r="AK72"/>
      <c s="2" r="AL72"/>
      <c s="2" r="AM72"/>
      <c s="2" r="AN72"/>
      <c s="2" r="AO72"/>
      <c s="2" r="AP72"/>
      <c s="2" r="AQ72"/>
      <c s="2" r="AR72"/>
      <c s="6" r="AS72"/>
      <c s="2" r="AT72"/>
      <c t="str" s="2" r="AU72">
        <f>JOIN("stc_user!31415926-9df7-4aa6-994f-600567b0a37a","Ghalimi, Ismael")</f>
        <v>Ghalimi, Ismael</v>
      </c>
      <c t="str" s="2" r="AV72">
        <f>JOIN("stc_user!31415926-9df7-4aa6-994f-600567b0a37a","Ghalimi, Ismael")</f>
        <v>Ghalimi, Ismael</v>
      </c>
      <c s="6" r="AW72">
        <v>41621.4913541667</v>
      </c>
      <c t="str" s="2" r="AX72">
        <f>JOIN("stc_user!31415926-9df7-4aa6-994f-600567b0a37a","Ghalimi, Ismael")</f>
        <v>Ghalimi, Ismael</v>
      </c>
      <c s="6" r="AY72">
        <v>40997.375</v>
      </c>
      <c t="str" s="2" r="AZ72">
        <f>JOIN("stc_user!31415926-9df7-4aa6-994f-600567b0a37a","Ghalimi, Ismael")</f>
        <v>Ghalimi, Ismael</v>
      </c>
      <c s="6" r="BA72">
        <v>41649.0444097222</v>
      </c>
      <c s="2" r="BB72"/>
      <c s="2" r="BC72"/>
      <c t="s" s="2" r="BD72">
        <v>43</v>
      </c>
      <c s="2" r="BE72"/>
    </row>
    <row r="73">
      <c t="s" s="2" r="A73">
        <v>283</v>
      </c>
      <c t="s" s="3" r="B73">
        <v>23</v>
      </c>
      <c t="s" s="2" r="C73">
        <v>37</v>
      </c>
      <c t="s" s="3" r="D73">
        <v>168</v>
      </c>
      <c t="s" s="3" r="E73">
        <v>39</v>
      </c>
      <c t="str" s="2" r="F73">
        <f>JOIN("stc_application!dff30f21-0bc1-427b-b37e-871d5643c8ce","Platform")</f>
        <v>Platform</v>
      </c>
      <c t="str" s="2" r="G73">
        <f>JOIN("stc_object!403e236f-9419-4367-93aa-e97c251fb636","Contact")</f>
        <v>Contact</v>
      </c>
      <c t="str" s="2" r="H73">
        <f>JOIN("stc_datatype!df26e30c-b6a3-4020-a474-6ce9be15a4f3","JSON")</f>
        <v>JSON</v>
      </c>
      <c s="3" r="I73"/>
      <c s="2" r="J73"/>
      <c t="b" s="2" r="K73">
        <v>0</v>
      </c>
      <c t="b" s="2" r="L73">
        <v>0</v>
      </c>
      <c t="b" s="2" r="M73">
        <v>0</v>
      </c>
      <c t="b" s="2" r="N73">
        <v>1</v>
      </c>
      <c t="b" s="2" r="O73">
        <v>0</v>
      </c>
      <c t="b" s="2" r="P73">
        <v>0</v>
      </c>
      <c t="b" s="2" r="Q73">
        <v>0</v>
      </c>
      <c t="b" s="2" r="R73">
        <v>0</v>
      </c>
      <c t="b" s="2" r="S73">
        <v>0</v>
      </c>
      <c t="b" s="2" r="T73">
        <v>0</v>
      </c>
      <c t="b" s="2" r="U73">
        <v>0</v>
      </c>
      <c s="3" r="V73"/>
      <c s="2" r="W73"/>
      <c s="2" r="X73"/>
      <c t="s" s="3" r="Y73">
        <v>104</v>
      </c>
      <c s="2" r="Z73"/>
      <c s="2" r="AA73">
        <v>15</v>
      </c>
      <c s="3" r="AB73"/>
      <c s="3" r="AC73"/>
      <c t="s" s="3" r="AD73">
        <v>169</v>
      </c>
      <c t="s" s="3" r="AE73">
        <v>170</v>
      </c>
      <c s="3" r="AF73"/>
      <c s="3" r="AG73"/>
      <c s="2" r="AH73"/>
      <c t="s" s="2" r="AI73">
        <v>171</v>
      </c>
      <c s="2" r="AJ73"/>
      <c s="3" r="AK73"/>
      <c s="2" r="AL73"/>
      <c s="2" r="AM73"/>
      <c s="2" r="AN73"/>
      <c s="2" r="AO73"/>
      <c s="2" r="AP73"/>
      <c s="2" r="AQ73"/>
      <c s="2" r="AR73"/>
      <c s="6" r="AS73"/>
      <c s="2" r="AT73"/>
      <c t="str" s="2" r="AU73">
        <f>JOIN("stc_user!31415926-9df7-4aa6-994f-600567b0a37a","Ghalimi, Ismael")</f>
        <v>Ghalimi, Ismael</v>
      </c>
      <c t="str" s="2" r="AV73">
        <f>JOIN("stc_user!31415926-9df7-4aa6-994f-600567b0a37a","Ghalimi, Ismael")</f>
        <v>Ghalimi, Ismael</v>
      </c>
      <c s="6" r="AW73">
        <v>41621.4913541667</v>
      </c>
      <c t="str" s="2" r="AX73">
        <f>JOIN("stc_user!31415926-9df7-4aa6-994f-600567b0a37a","Ghalimi, Ismael")</f>
        <v>Ghalimi, Ismael</v>
      </c>
      <c s="6" r="AY73">
        <v>40997.375</v>
      </c>
      <c t="str" s="2" r="AZ73">
        <f>JOIN("stc_user!31415926-9df7-4aa6-994f-600567b0a37a","Ghalimi, Ismael")</f>
        <v>Ghalimi, Ismael</v>
      </c>
      <c s="6" r="BA73">
        <v>41649.0444097222</v>
      </c>
      <c s="2" r="BB73"/>
      <c s="2" r="BC73"/>
      <c t="s" s="2" r="BD73">
        <v>43</v>
      </c>
      <c s="2" r="BE73"/>
    </row>
    <row r="74">
      <c t="s" s="2" r="A74">
        <v>284</v>
      </c>
      <c t="s" s="3" r="B74">
        <v>24</v>
      </c>
      <c t="s" s="2" r="C74">
        <v>37</v>
      </c>
      <c t="s" s="3" r="D74">
        <v>173</v>
      </c>
      <c t="s" s="3" r="E74">
        <v>39</v>
      </c>
      <c t="str" s="2" r="F74">
        <f>JOIN("stc_application!dff30f21-0bc1-427b-b37e-871d5643c8ce","Platform")</f>
        <v>Platform</v>
      </c>
      <c t="str" s="2" r="G74">
        <f>JOIN("stc_object!403e236f-9419-4367-93aa-e97c251fb636","Contact")</f>
        <v>Contact</v>
      </c>
      <c t="str" s="2" r="H74">
        <f>JOIN("stc_datatype!aba4d80d-8da6-4a64-80cc-0363aaf2e8fa","Relationship")</f>
        <v>Relationship</v>
      </c>
      <c s="3" r="I74"/>
      <c s="2" r="J74"/>
      <c t="b" s="2" r="K74">
        <v>1</v>
      </c>
      <c t="b" s="2" r="L74">
        <v>0</v>
      </c>
      <c t="b" s="2" r="M74">
        <v>1</v>
      </c>
      <c t="b" s="2" r="N74">
        <v>1</v>
      </c>
      <c t="b" s="2" r="O74">
        <v>0</v>
      </c>
      <c t="b" s="2" r="P74">
        <v>1</v>
      </c>
      <c t="b" s="2" r="Q74">
        <v>0</v>
      </c>
      <c t="b" s="2" r="R74">
        <v>0</v>
      </c>
      <c t="b" s="2" r="S74">
        <v>0</v>
      </c>
      <c t="b" s="2" r="T74">
        <v>0</v>
      </c>
      <c t="b" s="2" r="U74">
        <v>0</v>
      </c>
      <c s="3" r="V74"/>
      <c s="2" r="W74"/>
      <c s="2" r="X74"/>
      <c t="s" s="3" r="Y74">
        <v>104</v>
      </c>
      <c s="2" r="Z74"/>
      <c s="2" r="AA74">
        <v>16</v>
      </c>
      <c s="3" r="AB74"/>
      <c s="3" r="AC74"/>
      <c t="s" s="3" r="AD74">
        <v>174</v>
      </c>
      <c t="s" s="3" r="AE74">
        <v>175</v>
      </c>
      <c s="3" r="AF74"/>
      <c s="3" r="AG74"/>
      <c s="2" r="AH74"/>
      <c t="s" s="2" r="AI74">
        <v>162</v>
      </c>
      <c s="2" r="AJ74"/>
      <c s="3" r="AK74"/>
      <c s="2" r="AL74"/>
      <c s="2" r="AM74"/>
      <c s="2" r="AN74"/>
      <c s="2" r="AO74"/>
      <c s="2" r="AP74"/>
      <c s="2" r="AQ74"/>
      <c s="2" r="AR74"/>
      <c s="6" r="AS74"/>
      <c s="2" r="AT74"/>
      <c t="str" s="2" r="AU74">
        <f>JOIN("stc_user!31415926-9df7-4aa6-994f-600567b0a37a","Ghalimi, Ismael")</f>
        <v>Ghalimi, Ismael</v>
      </c>
      <c t="str" s="2" r="AV74">
        <f>JOIN("stc_user!31415926-9df7-4aa6-994f-600567b0a37a","Ghalimi, Ismael")</f>
        <v>Ghalimi, Ismael</v>
      </c>
      <c s="6" r="AW74">
        <v>41621.4913541667</v>
      </c>
      <c t="str" s="2" r="AX74">
        <f>JOIN("stc_user!31415926-9df7-4aa6-994f-600567b0a37a","Ghalimi, Ismael")</f>
        <v>Ghalimi, Ismael</v>
      </c>
      <c s="6" r="AY74">
        <v>40997.375</v>
      </c>
      <c t="str" s="2" r="AZ74">
        <f>JOIN("stc_user!31415926-9df7-4aa6-994f-600567b0a37a","Ghalimi, Ismael")</f>
        <v>Ghalimi, Ismael</v>
      </c>
      <c s="6" r="BA74">
        <v>41649.0444097222</v>
      </c>
      <c s="2" r="BB74"/>
      <c s="2" r="BC74"/>
      <c t="s" s="2" r="BD74">
        <v>43</v>
      </c>
      <c s="2" r="BE74"/>
    </row>
    <row r="75">
      <c t="s" s="2" r="A75">
        <v>285</v>
      </c>
      <c t="s" s="3" r="B75">
        <v>25</v>
      </c>
      <c t="s" s="2" r="C75">
        <v>37</v>
      </c>
      <c t="s" s="3" r="D75">
        <v>177</v>
      </c>
      <c t="s" s="3" r="E75">
        <v>39</v>
      </c>
      <c t="str" s="2" r="F75">
        <f>JOIN("stc_application!dff30f21-0bc1-427b-b37e-871d5643c8ce","Platform")</f>
        <v>Platform</v>
      </c>
      <c t="str" s="2" r="G75">
        <f>JOIN("stc_object!403e236f-9419-4367-93aa-e97c251fb636","Contact")</f>
        <v>Contact</v>
      </c>
      <c t="str" s="2" r="H75">
        <f>JOIN("stc_datatype!aba4d80d-8da6-4a64-80cc-0363aaf2e8fa","Relationship")</f>
        <v>Relationship</v>
      </c>
      <c s="3" r="I75"/>
      <c s="2" r="J75"/>
      <c t="b" s="2" r="K75">
        <v>1</v>
      </c>
      <c t="b" s="2" r="L75">
        <v>0</v>
      </c>
      <c t="b" s="2" r="M75">
        <v>1</v>
      </c>
      <c t="b" s="2" r="N75">
        <v>1</v>
      </c>
      <c t="b" s="2" r="O75">
        <v>0</v>
      </c>
      <c t="b" s="2" r="P75">
        <v>1</v>
      </c>
      <c t="b" s="2" r="Q75">
        <v>0</v>
      </c>
      <c t="b" s="2" r="R75">
        <v>0</v>
      </c>
      <c t="b" s="2" r="S75">
        <v>0</v>
      </c>
      <c t="b" s="2" r="T75">
        <v>0</v>
      </c>
      <c t="b" s="2" r="U75">
        <v>0</v>
      </c>
      <c s="3" r="V75"/>
      <c s="2" r="W75"/>
      <c s="2" r="X75"/>
      <c t="s" s="3" r="Y75">
        <v>104</v>
      </c>
      <c s="2" r="Z75"/>
      <c s="2" r="AA75">
        <v>17</v>
      </c>
      <c s="3" r="AB75"/>
      <c s="3" r="AC75"/>
      <c t="s" s="3" r="AD75">
        <v>178</v>
      </c>
      <c t="s" s="3" r="AE75">
        <v>179</v>
      </c>
      <c s="3" r="AF75"/>
      <c s="3" r="AG75"/>
      <c s="2" r="AH75"/>
      <c t="s" s="2" r="AI75">
        <v>162</v>
      </c>
      <c s="2" r="AJ75"/>
      <c s="3" r="AK75"/>
      <c s="2" r="AL75"/>
      <c s="2" r="AM75"/>
      <c s="2" r="AN75"/>
      <c s="2" r="AO75"/>
      <c s="2" r="AP75"/>
      <c s="2" r="AQ75"/>
      <c s="2" r="AR75"/>
      <c s="6" r="AS75"/>
      <c s="2" r="AT75"/>
      <c t="str" s="2" r="AU75">
        <f>JOIN("stc_user!31415926-9df7-4aa6-994f-600567b0a37a","Ghalimi, Ismael")</f>
        <v>Ghalimi, Ismael</v>
      </c>
      <c t="str" s="2" r="AV75">
        <f>JOIN("stc_user!31415926-9df7-4aa6-994f-600567b0a37a","Ghalimi, Ismael")</f>
        <v>Ghalimi, Ismael</v>
      </c>
      <c s="6" r="AW75">
        <v>41621.4913541667</v>
      </c>
      <c t="str" s="2" r="AX75">
        <f>JOIN("stc_user!31415926-9df7-4aa6-994f-600567b0a37a","Ghalimi, Ismael")</f>
        <v>Ghalimi, Ismael</v>
      </c>
      <c s="6" r="AY75">
        <v>40997.375</v>
      </c>
      <c t="str" s="2" r="AZ75">
        <f>JOIN("stc_user!31415926-9df7-4aa6-994f-600567b0a37a","Ghalimi, Ismael")</f>
        <v>Ghalimi, Ismael</v>
      </c>
      <c s="6" r="BA75">
        <v>41649.0444097222</v>
      </c>
      <c s="2" r="BB75"/>
      <c s="2" r="BC75"/>
      <c t="s" s="2" r="BD75">
        <v>43</v>
      </c>
      <c s="2" r="BE75"/>
    </row>
    <row r="76">
      <c t="s" s="2" r="A76">
        <v>286</v>
      </c>
      <c t="s" s="3" r="B76">
        <v>26</v>
      </c>
      <c t="s" s="2" r="C76">
        <v>37</v>
      </c>
      <c t="s" s="3" r="D76">
        <v>181</v>
      </c>
      <c t="s" s="3" r="E76">
        <v>39</v>
      </c>
      <c t="str" s="2" r="F76">
        <f>JOIN("stc_application!dff30f21-0bc1-427b-b37e-871d5643c8ce","Platform")</f>
        <v>Platform</v>
      </c>
      <c t="str" s="2" r="G76">
        <f>JOIN("stc_object!403e236f-9419-4367-93aa-e97c251fb636","Contact")</f>
        <v>Contact</v>
      </c>
      <c t="str" s="2" r="H76">
        <f>JOIN("stc_datatype!dea608f2-a257-4ebf-982b-ecea1e1fa38d","Timestamp")</f>
        <v>Timestamp</v>
      </c>
      <c s="3" r="I76"/>
      <c s="2" r="J76"/>
      <c t="b" s="2" r="K76">
        <v>1</v>
      </c>
      <c t="b" s="2" r="L76">
        <v>0</v>
      </c>
      <c t="b" s="2" r="M76">
        <v>1</v>
      </c>
      <c t="b" s="2" r="N76">
        <v>1</v>
      </c>
      <c t="b" s="2" r="O76">
        <v>0</v>
      </c>
      <c t="b" s="2" r="P76">
        <v>1</v>
      </c>
      <c t="b" s="2" r="Q76">
        <v>0</v>
      </c>
      <c t="b" s="2" r="R76">
        <v>0</v>
      </c>
      <c t="b" s="2" r="S76">
        <v>0</v>
      </c>
      <c t="b" s="2" r="T76">
        <v>0</v>
      </c>
      <c t="b" s="2" r="U76">
        <v>0</v>
      </c>
      <c s="3" r="V76"/>
      <c s="2" r="W76"/>
      <c s="2" r="X76"/>
      <c t="s" s="3" r="Y76">
        <v>104</v>
      </c>
      <c s="2" r="Z76"/>
      <c s="2" r="AA76">
        <v>18</v>
      </c>
      <c s="3" r="AB76"/>
      <c s="3" r="AC76"/>
      <c t="s" s="3" r="AD76">
        <v>182</v>
      </c>
      <c t="s" s="3" r="AE76">
        <v>183</v>
      </c>
      <c s="3" r="AF76"/>
      <c s="3" r="AG76"/>
      <c s="2" r="AH76"/>
      <c s="2" r="AI76"/>
      <c s="2" r="AJ76"/>
      <c s="3" r="AK76"/>
      <c s="2" r="AL76"/>
      <c s="2" r="AM76"/>
      <c s="2" r="AN76"/>
      <c s="2" r="AO76"/>
      <c s="2" r="AP76"/>
      <c s="2" r="AQ76"/>
      <c s="2" r="AR76"/>
      <c s="6" r="AS76"/>
      <c s="2" r="AT76"/>
      <c t="str" s="2" r="AU76">
        <f>JOIN("stc_user!31415926-9df7-4aa6-994f-600567b0a37a","Ghalimi, Ismael")</f>
        <v>Ghalimi, Ismael</v>
      </c>
      <c t="str" s="2" r="AV76">
        <f>JOIN("stc_user!31415926-9df7-4aa6-994f-600567b0a37a","Ghalimi, Ismael")</f>
        <v>Ghalimi, Ismael</v>
      </c>
      <c s="6" r="AW76">
        <v>41621.4913541667</v>
      </c>
      <c t="str" s="2" r="AX76">
        <f>JOIN("stc_user!31415926-9df7-4aa6-994f-600567b0a37a","Ghalimi, Ismael")</f>
        <v>Ghalimi, Ismael</v>
      </c>
      <c s="6" r="AY76">
        <v>40997.375</v>
      </c>
      <c t="str" s="2" r="AZ76">
        <f>JOIN("stc_user!31415926-9df7-4aa6-994f-600567b0a37a","Ghalimi, Ismael")</f>
        <v>Ghalimi, Ismael</v>
      </c>
      <c s="6" r="BA76">
        <v>41649.0444097222</v>
      </c>
      <c s="2" r="BB76"/>
      <c s="2" r="BC76"/>
      <c t="s" s="2" r="BD76">
        <v>43</v>
      </c>
      <c s="2" r="BE76"/>
    </row>
    <row r="77">
      <c t="s" s="2" r="A77">
        <v>287</v>
      </c>
      <c t="s" s="3" r="B77">
        <v>27</v>
      </c>
      <c t="s" s="2" r="C77">
        <v>37</v>
      </c>
      <c t="s" s="3" r="D77">
        <v>185</v>
      </c>
      <c t="s" s="3" r="E77">
        <v>39</v>
      </c>
      <c t="str" s="2" r="F77">
        <f>JOIN("stc_application!dff30f21-0bc1-427b-b37e-871d5643c8ce","Platform")</f>
        <v>Platform</v>
      </c>
      <c t="str" s="2" r="G77">
        <f>JOIN("stc_object!403e236f-9419-4367-93aa-e97c251fb636","Contact")</f>
        <v>Contact</v>
      </c>
      <c t="str" s="2" r="H77">
        <f>JOIN("stc_datatype!aba4d80d-8da6-4a64-80cc-0363aaf2e8fa","Relationship")</f>
        <v>Relationship</v>
      </c>
      <c s="3" r="I77"/>
      <c s="2" r="J77"/>
      <c t="b" s="2" r="K77">
        <v>0</v>
      </c>
      <c t="b" s="2" r="L77">
        <v>0</v>
      </c>
      <c t="b" s="2" r="M77">
        <v>1</v>
      </c>
      <c t="b" s="2" r="N77">
        <v>1</v>
      </c>
      <c t="b" s="2" r="O77">
        <v>0</v>
      </c>
      <c t="b" s="2" r="P77">
        <v>1</v>
      </c>
      <c t="b" s="2" r="Q77">
        <v>0</v>
      </c>
      <c t="b" s="2" r="R77">
        <v>0</v>
      </c>
      <c t="b" s="2" r="S77">
        <v>0</v>
      </c>
      <c t="b" s="2" r="T77">
        <v>0</v>
      </c>
      <c t="b" s="2" r="U77">
        <v>0</v>
      </c>
      <c s="3" r="V77"/>
      <c s="2" r="W77"/>
      <c s="2" r="X77"/>
      <c t="s" s="3" r="Y77">
        <v>104</v>
      </c>
      <c s="2" r="Z77"/>
      <c s="2" r="AA77">
        <v>19</v>
      </c>
      <c s="3" r="AB77"/>
      <c s="3" r="AC77"/>
      <c t="s" s="3" r="AD77">
        <v>186</v>
      </c>
      <c t="s" s="3" r="AE77">
        <v>187</v>
      </c>
      <c s="3" r="AF77"/>
      <c s="3" r="AG77"/>
      <c s="2" r="AH77"/>
      <c t="s" s="2" r="AI77">
        <v>162</v>
      </c>
      <c s="2" r="AJ77"/>
      <c s="3" r="AK77"/>
      <c s="2" r="AL77"/>
      <c s="2" r="AM77"/>
      <c s="2" r="AN77"/>
      <c s="2" r="AO77"/>
      <c s="2" r="AP77"/>
      <c s="2" r="AQ77"/>
      <c s="2" r="AR77"/>
      <c s="6" r="AS77"/>
      <c s="2" r="AT77"/>
      <c t="str" s="2" r="AU77">
        <f>JOIN("stc_user!31415926-9df7-4aa6-994f-600567b0a37a","Ghalimi, Ismael")</f>
        <v>Ghalimi, Ismael</v>
      </c>
      <c t="str" s="2" r="AV77">
        <f>JOIN("stc_user!31415926-9df7-4aa6-994f-600567b0a37a","Ghalimi, Ismael")</f>
        <v>Ghalimi, Ismael</v>
      </c>
      <c s="6" r="AW77">
        <v>41621.4913541667</v>
      </c>
      <c t="str" s="2" r="AX77">
        <f>JOIN("stc_user!31415926-9df7-4aa6-994f-600567b0a37a","Ghalimi, Ismael")</f>
        <v>Ghalimi, Ismael</v>
      </c>
      <c s="6" r="AY77">
        <v>40997.375</v>
      </c>
      <c t="str" s="2" r="AZ77">
        <f>JOIN("stc_user!31415926-9df7-4aa6-994f-600567b0a37a","Ghalimi, Ismael")</f>
        <v>Ghalimi, Ismael</v>
      </c>
      <c s="6" r="BA77">
        <v>41649.0444097222</v>
      </c>
      <c s="2" r="BB77"/>
      <c s="2" r="BC77"/>
      <c t="s" s="2" r="BD77">
        <v>43</v>
      </c>
      <c s="2" r="BE77"/>
    </row>
    <row r="78">
      <c t="s" s="2" r="A78">
        <v>288</v>
      </c>
      <c t="s" s="3" r="B78">
        <v>28</v>
      </c>
      <c t="s" s="2" r="C78">
        <v>37</v>
      </c>
      <c t="s" s="3" r="D78">
        <v>189</v>
      </c>
      <c t="s" s="3" r="E78">
        <v>39</v>
      </c>
      <c t="str" s="2" r="F78">
        <f>JOIN("stc_application!dff30f21-0bc1-427b-b37e-871d5643c8ce","Platform")</f>
        <v>Platform</v>
      </c>
      <c t="str" s="2" r="G78">
        <f>JOIN("stc_object!403e236f-9419-4367-93aa-e97c251fb636","Contact")</f>
        <v>Contact</v>
      </c>
      <c t="str" s="2" r="H78">
        <f>JOIN("stc_datatype!dea608f2-a257-4ebf-982b-ecea1e1fa38d","Timestamp")</f>
        <v>Timestamp</v>
      </c>
      <c s="3" r="I78"/>
      <c s="2" r="J78"/>
      <c t="b" s="2" r="K78">
        <v>0</v>
      </c>
      <c t="b" s="2" r="L78">
        <v>0</v>
      </c>
      <c t="b" s="2" r="M78">
        <v>1</v>
      </c>
      <c t="b" s="2" r="N78">
        <v>1</v>
      </c>
      <c t="b" s="2" r="O78">
        <v>0</v>
      </c>
      <c t="b" s="2" r="P78">
        <v>1</v>
      </c>
      <c t="b" s="2" r="Q78">
        <v>0</v>
      </c>
      <c t="b" s="2" r="R78">
        <v>0</v>
      </c>
      <c t="b" s="2" r="S78">
        <v>0</v>
      </c>
      <c t="b" s="2" r="T78">
        <v>0</v>
      </c>
      <c t="b" s="2" r="U78">
        <v>0</v>
      </c>
      <c s="3" r="V78"/>
      <c s="2" r="W78"/>
      <c s="2" r="X78"/>
      <c t="s" s="3" r="Y78">
        <v>104</v>
      </c>
      <c s="2" r="Z78"/>
      <c s="2" r="AA78">
        <v>20</v>
      </c>
      <c s="3" r="AB78"/>
      <c s="3" r="AC78"/>
      <c t="s" s="3" r="AD78">
        <v>190</v>
      </c>
      <c t="s" s="3" r="AE78">
        <v>191</v>
      </c>
      <c s="3" r="AF78"/>
      <c s="3" r="AG78"/>
      <c s="2" r="AH78"/>
      <c s="2" r="AI78"/>
      <c s="2" r="AJ78"/>
      <c s="3" r="AK78"/>
      <c s="2" r="AL78"/>
      <c s="2" r="AM78"/>
      <c s="2" r="AN78"/>
      <c s="2" r="AO78"/>
      <c s="2" r="AP78"/>
      <c s="2" r="AQ78"/>
      <c s="2" r="AR78"/>
      <c s="6" r="AS78"/>
      <c s="2" r="AT78"/>
      <c t="str" s="2" r="AU78">
        <f>JOIN("stc_user!31415926-9df7-4aa6-994f-600567b0a37a","Ghalimi, Ismael")</f>
        <v>Ghalimi, Ismael</v>
      </c>
      <c t="str" s="2" r="AV78">
        <f>JOIN("stc_user!31415926-9df7-4aa6-994f-600567b0a37a","Ghalimi, Ismael")</f>
        <v>Ghalimi, Ismael</v>
      </c>
      <c s="6" r="AW78">
        <v>41621.4913541667</v>
      </c>
      <c t="str" s="2" r="AX78">
        <f>JOIN("stc_user!31415926-9df7-4aa6-994f-600567b0a37a","Ghalimi, Ismael")</f>
        <v>Ghalimi, Ismael</v>
      </c>
      <c s="6" r="AY78">
        <v>40997.375</v>
      </c>
      <c t="str" s="2" r="AZ78">
        <f>JOIN("stc_user!31415926-9df7-4aa6-994f-600567b0a37a","Ghalimi, Ismael")</f>
        <v>Ghalimi, Ismael</v>
      </c>
      <c s="6" r="BA78">
        <v>41649.0444097222</v>
      </c>
      <c s="2" r="BB78"/>
      <c s="2" r="BC78"/>
      <c t="s" s="2" r="BD78">
        <v>43</v>
      </c>
      <c s="2" r="BE78"/>
    </row>
    <row r="79">
      <c t="s" s="2" r="A79">
        <v>289</v>
      </c>
      <c t="s" s="3" r="B79">
        <v>29</v>
      </c>
      <c t="s" s="2" r="C79">
        <v>37</v>
      </c>
      <c t="s" s="3" r="D79">
        <v>193</v>
      </c>
      <c t="s" s="3" r="E79">
        <v>39</v>
      </c>
      <c t="str" s="2" r="F79">
        <f>JOIN("stc_application!dff30f21-0bc1-427b-b37e-871d5643c8ce","Platform")</f>
        <v>Platform</v>
      </c>
      <c t="str" s="2" r="G79">
        <f>JOIN("stc_object!403e236f-9419-4367-93aa-e97c251fb636","Contact")</f>
        <v>Contact</v>
      </c>
      <c t="str" s="2" r="H79">
        <f>JOIN("stc_datatype!aba4d80d-8da6-4a64-80cc-0363aaf2e8fa","Relationship")</f>
        <v>Relationship</v>
      </c>
      <c s="3" r="I79"/>
      <c s="2" r="J79"/>
      <c t="b" s="2" r="K79">
        <v>0</v>
      </c>
      <c t="b" s="2" r="L79">
        <v>0</v>
      </c>
      <c t="b" s="2" r="M79">
        <v>1</v>
      </c>
      <c t="b" s="2" r="N79">
        <v>1</v>
      </c>
      <c t="b" s="2" r="O79">
        <v>0</v>
      </c>
      <c t="b" s="2" r="P79">
        <v>1</v>
      </c>
      <c t="b" s="2" r="Q79">
        <v>0</v>
      </c>
      <c t="b" s="2" r="R79">
        <v>0</v>
      </c>
      <c t="b" s="2" r="S79">
        <v>0</v>
      </c>
      <c t="b" s="2" r="T79">
        <v>0</v>
      </c>
      <c t="b" s="2" r="U79">
        <v>0</v>
      </c>
      <c s="3" r="V79"/>
      <c s="2" r="W79"/>
      <c s="2" r="X79"/>
      <c t="s" s="3" r="Y79">
        <v>104</v>
      </c>
      <c s="2" r="Z79"/>
      <c s="2" r="AA79">
        <v>21</v>
      </c>
      <c s="3" r="AB79"/>
      <c s="3" r="AC79"/>
      <c t="s" s="3" r="AD79">
        <v>194</v>
      </c>
      <c t="s" s="3" r="AE79">
        <v>195</v>
      </c>
      <c s="3" r="AF79"/>
      <c s="3" r="AG79"/>
      <c s="2" r="AH79"/>
      <c t="s" s="2" r="AI79">
        <v>162</v>
      </c>
      <c s="2" r="AJ79"/>
      <c s="3" r="AK79"/>
      <c s="2" r="AL79"/>
      <c s="2" r="AM79"/>
      <c s="2" r="AN79"/>
      <c s="2" r="AO79"/>
      <c s="2" r="AP79"/>
      <c s="2" r="AQ79"/>
      <c s="2" r="AR79"/>
      <c s="6" r="AS79"/>
      <c s="2" r="AT79"/>
      <c t="str" s="2" r="AU79">
        <f>JOIN("stc_user!31415926-9df7-4aa6-994f-600567b0a37a","Ghalimi, Ismael")</f>
        <v>Ghalimi, Ismael</v>
      </c>
      <c t="str" s="2" r="AV79">
        <f>JOIN("stc_user!31415926-9df7-4aa6-994f-600567b0a37a","Ghalimi, Ismael")</f>
        <v>Ghalimi, Ismael</v>
      </c>
      <c s="6" r="AW79">
        <v>41621.4913541667</v>
      </c>
      <c t="str" s="2" r="AX79">
        <f>JOIN("stc_user!31415926-9df7-4aa6-994f-600567b0a37a","Ghalimi, Ismael")</f>
        <v>Ghalimi, Ismael</v>
      </c>
      <c s="6" r="AY79">
        <v>40997.375</v>
      </c>
      <c t="str" s="2" r="AZ79">
        <f>JOIN("stc_user!31415926-9df7-4aa6-994f-600567b0a37a","Ghalimi, Ismael")</f>
        <v>Ghalimi, Ismael</v>
      </c>
      <c s="6" r="BA79">
        <v>41649.0444097222</v>
      </c>
      <c s="2" r="BB79"/>
      <c s="2" r="BC79"/>
      <c t="s" s="2" r="BD79">
        <v>43</v>
      </c>
      <c s="2" r="BE79"/>
    </row>
    <row r="80">
      <c t="s" s="2" r="A80">
        <v>290</v>
      </c>
      <c t="s" s="3" r="B80">
        <v>30</v>
      </c>
      <c t="s" s="2" r="C80">
        <v>37</v>
      </c>
      <c t="s" s="3" r="D80">
        <v>197</v>
      </c>
      <c t="s" s="3" r="E80">
        <v>39</v>
      </c>
      <c t="str" s="2" r="F80">
        <f>JOIN("stc_application!dff30f21-0bc1-427b-b37e-871d5643c8ce","Platform")</f>
        <v>Platform</v>
      </c>
      <c t="str" s="2" r="G80">
        <f>JOIN("stc_object!403e236f-9419-4367-93aa-e97c251fb636","Contact")</f>
        <v>Contact</v>
      </c>
      <c t="str" s="2" r="H80">
        <f>JOIN("stc_datatype!dea608f2-a257-4ebf-982b-ecea1e1fa38d","Timestamp")</f>
        <v>Timestamp</v>
      </c>
      <c s="3" r="I80"/>
      <c s="2" r="J80"/>
      <c t="b" s="2" r="K80">
        <v>0</v>
      </c>
      <c t="b" s="2" r="L80">
        <v>0</v>
      </c>
      <c t="b" s="2" r="M80">
        <v>1</v>
      </c>
      <c t="b" s="2" r="N80">
        <v>1</v>
      </c>
      <c t="b" s="2" r="O80">
        <v>0</v>
      </c>
      <c t="b" s="2" r="P80">
        <v>1</v>
      </c>
      <c t="b" s="2" r="Q80">
        <v>0</v>
      </c>
      <c t="b" s="2" r="R80">
        <v>0</v>
      </c>
      <c t="b" s="2" r="S80">
        <v>0</v>
      </c>
      <c t="b" s="2" r="T80">
        <v>0</v>
      </c>
      <c t="b" s="2" r="U80">
        <v>0</v>
      </c>
      <c s="3" r="V80"/>
      <c s="2" r="W80"/>
      <c s="2" r="X80"/>
      <c t="s" s="3" r="Y80">
        <v>104</v>
      </c>
      <c s="2" r="Z80"/>
      <c s="2" r="AA80">
        <v>22</v>
      </c>
      <c s="3" r="AB80"/>
      <c s="3" r="AC80"/>
      <c t="s" s="3" r="AD80">
        <v>198</v>
      </c>
      <c t="s" s="3" r="AE80">
        <v>199</v>
      </c>
      <c s="3" r="AF80"/>
      <c s="3" r="AG80"/>
      <c s="2" r="AH80"/>
      <c s="2" r="AI80"/>
      <c s="2" r="AJ80"/>
      <c s="3" r="AK80"/>
      <c s="2" r="AL80"/>
      <c s="2" r="AM80"/>
      <c s="2" r="AN80"/>
      <c s="2" r="AO80"/>
      <c s="2" r="AP80"/>
      <c s="2" r="AQ80"/>
      <c s="2" r="AR80"/>
      <c s="6" r="AS80"/>
      <c s="2" r="AT80"/>
      <c t="str" s="2" r="AU80">
        <f>JOIN("stc_user!31415926-9df7-4aa6-994f-600567b0a37a","Ghalimi, Ismael")</f>
        <v>Ghalimi, Ismael</v>
      </c>
      <c t="str" s="2" r="AV80">
        <f>JOIN("stc_user!31415926-9df7-4aa6-994f-600567b0a37a","Ghalimi, Ismael")</f>
        <v>Ghalimi, Ismael</v>
      </c>
      <c s="6" r="AW80">
        <v>41621.4913541667</v>
      </c>
      <c t="str" s="2" r="AX80">
        <f>JOIN("stc_user!31415926-9df7-4aa6-994f-600567b0a37a","Ghalimi, Ismael")</f>
        <v>Ghalimi, Ismael</v>
      </c>
      <c s="6" r="AY80">
        <v>40997.375</v>
      </c>
      <c t="str" s="2" r="AZ80">
        <f>JOIN("stc_user!31415926-9df7-4aa6-994f-600567b0a37a","Ghalimi, Ismael")</f>
        <v>Ghalimi, Ismael</v>
      </c>
      <c s="6" r="BA80">
        <v>41649.0444097222</v>
      </c>
      <c s="2" r="BB80"/>
      <c s="2" r="BC80"/>
      <c t="s" s="2" r="BD80">
        <v>43</v>
      </c>
      <c s="2" r="BE80"/>
    </row>
    <row r="81">
      <c t="s" s="2" r="A81">
        <v>291</v>
      </c>
      <c t="s" s="3" r="B81">
        <v>31</v>
      </c>
      <c t="s" s="2" r="C81">
        <v>37</v>
      </c>
      <c t="s" s="3" r="D81">
        <v>201</v>
      </c>
      <c t="s" s="3" r="E81">
        <v>39</v>
      </c>
      <c t="str" s="2" r="F81">
        <f>JOIN("stc_application!dff30f21-0bc1-427b-b37e-871d5643c8ce","Platform")</f>
        <v>Platform</v>
      </c>
      <c t="str" s="2" r="G81">
        <f>JOIN("stc_object!403e236f-9419-4367-93aa-e97c251fb636","Contact")</f>
        <v>Contact</v>
      </c>
      <c t="str" s="2" r="H81">
        <f>JOIN("stc_datatype!e9f3ee19-47c0-468a-96ac-83f8822c3d90","UUID")</f>
        <v>UUID</v>
      </c>
      <c s="3" r="I81"/>
      <c s="2" r="J81"/>
      <c t="b" s="2" r="K81">
        <v>0</v>
      </c>
      <c t="b" s="2" r="L81">
        <v>0</v>
      </c>
      <c t="b" s="2" r="M81">
        <v>1</v>
      </c>
      <c t="b" s="2" r="N81">
        <v>1</v>
      </c>
      <c t="b" s="2" r="O81">
        <v>0</v>
      </c>
      <c t="b" s="2" r="P81">
        <v>1</v>
      </c>
      <c t="b" s="2" r="Q81">
        <v>0</v>
      </c>
      <c t="b" s="2" r="R81">
        <v>0</v>
      </c>
      <c t="b" s="2" r="S81">
        <v>0</v>
      </c>
      <c t="b" s="2" r="T81">
        <v>0</v>
      </c>
      <c t="b" s="2" r="U81">
        <v>0</v>
      </c>
      <c s="3" r="V81"/>
      <c s="2" r="W81"/>
      <c s="2" r="X81"/>
      <c t="s" s="3" r="Y81">
        <v>104</v>
      </c>
      <c s="2" r="Z81"/>
      <c s="2" r="AA81">
        <v>23</v>
      </c>
      <c s="3" r="AB81"/>
      <c s="3" r="AC81"/>
      <c t="s" s="3" r="AD81">
        <v>202</v>
      </c>
      <c t="s" s="3" r="AE81">
        <v>203</v>
      </c>
      <c s="3" r="AF81"/>
      <c s="3" r="AG81"/>
      <c s="2" r="AH81"/>
      <c s="2" r="AI81"/>
      <c s="2" r="AJ81"/>
      <c s="3" r="AK81"/>
      <c s="2" r="AL81"/>
      <c s="2" r="AM81"/>
      <c s="2" r="AN81"/>
      <c s="2" r="AO81"/>
      <c s="2" r="AP81"/>
      <c s="2" r="AQ81"/>
      <c s="2" r="AR81"/>
      <c s="6" r="AS81"/>
      <c s="2" r="AT81"/>
      <c t="str" s="2" r="AU81">
        <f>JOIN("stc_user!31415926-9df7-4aa6-994f-600567b0a37a","Ghalimi, Ismael")</f>
        <v>Ghalimi, Ismael</v>
      </c>
      <c t="str" s="2" r="AV81">
        <f>JOIN("stc_user!31415926-9df7-4aa6-994f-600567b0a37a","Ghalimi, Ismael")</f>
        <v>Ghalimi, Ismael</v>
      </c>
      <c s="6" r="AW81">
        <v>41621.4913541667</v>
      </c>
      <c t="str" s="2" r="AX81">
        <f>JOIN("stc_user!31415926-9df7-4aa6-994f-600567b0a37a","Ghalimi, Ismael")</f>
        <v>Ghalimi, Ismael</v>
      </c>
      <c s="6" r="AY81">
        <v>40997.375</v>
      </c>
      <c t="str" s="2" r="AZ81">
        <f>JOIN("stc_user!31415926-9df7-4aa6-994f-600567b0a37a","Ghalimi, Ismael")</f>
        <v>Ghalimi, Ismael</v>
      </c>
      <c s="6" r="BA81">
        <v>41649.0444097222</v>
      </c>
      <c s="2" r="BB81"/>
      <c s="2" r="BC81"/>
      <c t="s" s="2" r="BD81">
        <v>43</v>
      </c>
      <c s="2" r="BE81"/>
    </row>
    <row r="82">
      <c t="s" s="2" r="A82">
        <v>292</v>
      </c>
      <c t="s" s="3" r="B82">
        <v>32</v>
      </c>
      <c t="s" s="2" r="C82">
        <v>37</v>
      </c>
      <c t="s" s="3" r="D82">
        <v>205</v>
      </c>
      <c t="s" s="3" r="E82">
        <v>39</v>
      </c>
      <c t="str" s="2" r="F82">
        <f>JOIN("stc_application!dff30f21-0bc1-427b-b37e-871d5643c8ce","Platform")</f>
        <v>Platform</v>
      </c>
      <c t="str" s="2" r="G82">
        <f>JOIN("stc_object!403e236f-9419-4367-93aa-e97c251fb636","Contact")</f>
        <v>Contact</v>
      </c>
      <c t="str" s="2" r="H82">
        <f>JOIN("stc_datatype!df26e30c-b6a3-4020-a474-6ce9be15a4f3","JSON")</f>
        <v>JSON</v>
      </c>
      <c s="3" r="I82"/>
      <c s="2" r="J82"/>
      <c t="b" s="2" r="K82">
        <v>0</v>
      </c>
      <c t="b" s="2" r="L82">
        <v>0</v>
      </c>
      <c t="b" s="2" r="M82">
        <v>1</v>
      </c>
      <c t="b" s="2" r="N82">
        <v>1</v>
      </c>
      <c t="b" s="2" r="O82">
        <v>0</v>
      </c>
      <c t="b" s="2" r="P82">
        <v>0</v>
      </c>
      <c t="b" s="2" r="Q82">
        <v>0</v>
      </c>
      <c t="b" s="2" r="R82">
        <v>0</v>
      </c>
      <c t="b" s="2" r="S82">
        <v>0</v>
      </c>
      <c t="b" s="2" r="T82">
        <v>0</v>
      </c>
      <c t="b" s="2" r="U82">
        <v>0</v>
      </c>
      <c s="3" r="V82"/>
      <c s="2" r="W82"/>
      <c s="2" r="X82"/>
      <c t="s" s="3" r="Y82">
        <v>104</v>
      </c>
      <c s="2" r="Z82"/>
      <c s="2" r="AA82">
        <v>24</v>
      </c>
      <c s="3" r="AB82"/>
      <c s="3" r="AC82"/>
      <c t="s" s="3" r="AD82">
        <v>206</v>
      </c>
      <c t="s" s="3" r="AE82">
        <v>207</v>
      </c>
      <c s="3" r="AF82"/>
      <c s="3" r="AG82"/>
      <c s="2" r="AH82"/>
      <c s="2" r="AI82"/>
      <c s="2" r="AJ82"/>
      <c s="3" r="AK82"/>
      <c s="2" r="AL82"/>
      <c s="2" r="AM82"/>
      <c s="2" r="AN82"/>
      <c s="2" r="AO82"/>
      <c s="2" r="AP82"/>
      <c s="2" r="AQ82"/>
      <c s="2" r="AR82"/>
      <c s="6" r="AS82"/>
      <c s="2" r="AT82"/>
      <c t="str" s="2" r="AU82">
        <f>JOIN("stc_user!31415926-9df7-4aa6-994f-600567b0a37a","Ghalimi, Ismael")</f>
        <v>Ghalimi, Ismael</v>
      </c>
      <c t="str" s="2" r="AV82">
        <f>JOIN("stc_user!31415926-9df7-4aa6-994f-600567b0a37a","Ghalimi, Ismael")</f>
        <v>Ghalimi, Ismael</v>
      </c>
      <c s="6" r="AW82">
        <v>41621.4913541667</v>
      </c>
      <c t="str" s="2" r="AX82">
        <f>JOIN("stc_user!31415926-9df7-4aa6-994f-600567b0a37a","Ghalimi, Ismael")</f>
        <v>Ghalimi, Ismael</v>
      </c>
      <c s="6" r="AY82">
        <v>40997.375</v>
      </c>
      <c t="str" s="2" r="AZ82">
        <f>JOIN("stc_user!31415926-9df7-4aa6-994f-600567b0a37a","Ghalimi, Ismael")</f>
        <v>Ghalimi, Ismael</v>
      </c>
      <c s="6" r="BA82">
        <v>41649.0444097222</v>
      </c>
      <c s="2" r="BB82"/>
      <c s="2" r="BC82"/>
      <c t="s" s="2" r="BD82">
        <v>43</v>
      </c>
      <c s="2" r="BE82"/>
    </row>
    <row r="83">
      <c t="s" s="2" r="A83">
        <v>293</v>
      </c>
      <c t="s" s="3" r="B83">
        <v>33</v>
      </c>
      <c t="s" s="2" r="C83">
        <v>37</v>
      </c>
      <c t="s" s="3" r="D83">
        <v>209</v>
      </c>
      <c t="s" s="3" r="E83">
        <v>39</v>
      </c>
      <c t="str" s="2" r="F83">
        <f>JOIN("stc_application!dff30f21-0bc1-427b-b37e-871d5643c8ce","Platform")</f>
        <v>Platform</v>
      </c>
      <c t="str" s="2" r="G83">
        <f>JOIN("stc_object!403e236f-9419-4367-93aa-e97c251fb636","Contact")</f>
        <v>Contact</v>
      </c>
      <c t="str" s="2" r="H83">
        <f>JOIN("stc_datatype!df26e30c-b6a3-4020-a474-6ce9be15a4f3","JSON")</f>
        <v>JSON</v>
      </c>
      <c t="s" s="3" r="I83">
        <v>210</v>
      </c>
      <c s="2" r="J83"/>
      <c t="b" s="2" r="K83">
        <v>0</v>
      </c>
      <c t="b" s="2" r="L83">
        <v>0</v>
      </c>
      <c t="b" s="2" r="M83">
        <v>1</v>
      </c>
      <c t="b" s="2" r="N83">
        <v>1</v>
      </c>
      <c t="b" s="2" r="O83">
        <v>0</v>
      </c>
      <c t="b" s="2" r="P83">
        <v>0</v>
      </c>
      <c t="b" s="2" r="Q83">
        <v>0</v>
      </c>
      <c t="b" s="2" r="R83">
        <v>0</v>
      </c>
      <c t="b" s="2" r="S83">
        <v>0</v>
      </c>
      <c t="b" s="2" r="T83">
        <v>0</v>
      </c>
      <c t="b" s="2" r="U83">
        <v>0</v>
      </c>
      <c s="3" r="V83"/>
      <c s="2" r="W83"/>
      <c s="2" r="X83"/>
      <c t="s" s="3" r="Y83">
        <v>104</v>
      </c>
      <c t="str" s="2" r="Z83">
        <f>JOIN("stc_control!b6d34d83-5ac7-47b6-8f30-2bac1e12d9ce","Copyright Editor")</f>
        <v>Copyright Editor</v>
      </c>
      <c s="2" r="AA83">
        <v>25</v>
      </c>
      <c s="3" r="AB83"/>
      <c s="3" r="AC83"/>
      <c t="s" s="3" r="AD83">
        <v>211</v>
      </c>
      <c t="s" s="3" r="AE83">
        <v>212</v>
      </c>
      <c s="3" r="AF83"/>
      <c s="3" r="AG83"/>
      <c s="2" r="AH83"/>
      <c t="s" s="2" r="AI83">
        <v>213</v>
      </c>
      <c s="2" r="AJ83"/>
      <c s="3" r="AK83"/>
      <c s="2" r="AL83"/>
      <c s="2" r="AM83"/>
      <c s="2" r="AN83"/>
      <c s="2" r="AO83"/>
      <c s="2" r="AP83"/>
      <c s="2" r="AQ83"/>
      <c s="2" r="AR83"/>
      <c s="6" r="AS83"/>
      <c s="2" r="AT83"/>
      <c t="str" s="2" r="AU83">
        <f>JOIN("stc_user!31415926-9df7-4aa6-994f-600567b0a37a","Ghalimi, Ismael")</f>
        <v>Ghalimi, Ismael</v>
      </c>
      <c t="str" s="2" r="AV83">
        <f>JOIN("stc_user!31415926-9df7-4aa6-994f-600567b0a37a","Ghalimi, Ismael")</f>
        <v>Ghalimi, Ismael</v>
      </c>
      <c s="6" r="AW83">
        <v>41621.4913541667</v>
      </c>
      <c t="str" s="2" r="AX83">
        <f>JOIN("stc_user!31415926-9df7-4aa6-994f-600567b0a37a","Ghalimi, Ismael")</f>
        <v>Ghalimi, Ismael</v>
      </c>
      <c s="6" r="AY83">
        <v>40997.375</v>
      </c>
      <c t="str" s="2" r="AZ83">
        <f>JOIN("stc_user!31415926-9df7-4aa6-994f-600567b0a37a","Ghalimi, Ismael")</f>
        <v>Ghalimi, Ismael</v>
      </c>
      <c s="6" r="BA83">
        <v>41649.0444097222</v>
      </c>
      <c s="2" r="BB83"/>
      <c s="2" r="BC83"/>
      <c t="s" s="2" r="BD83">
        <v>43</v>
      </c>
      <c s="2" r="BE83"/>
    </row>
    <row r="84">
      <c t="s" s="2" r="A84">
        <v>294</v>
      </c>
      <c t="s" s="3" r="B84">
        <v>34</v>
      </c>
      <c t="s" s="2" r="C84">
        <v>37</v>
      </c>
      <c t="s" s="3" r="D84">
        <v>215</v>
      </c>
      <c t="s" s="3" r="E84">
        <v>39</v>
      </c>
      <c t="str" s="2" r="F84">
        <f>JOIN("stc_application!dff30f21-0bc1-427b-b37e-871d5643c8ce","Platform")</f>
        <v>Platform</v>
      </c>
      <c t="str" s="2" r="G84">
        <f>JOIN("stc_object!403e236f-9419-4367-93aa-e97c251fb636","Contact")</f>
        <v>Contact</v>
      </c>
      <c t="str" s="2" r="H84">
        <f>JOIN("stc_datatype!aba4d80d-8da6-4a64-80cc-0363aaf2e8fa","Relationship")</f>
        <v>Relationship</v>
      </c>
      <c s="3" r="I84"/>
      <c s="2" r="J84"/>
      <c t="b" s="2" r="K84">
        <v>0</v>
      </c>
      <c t="b" s="2" r="L84">
        <v>0</v>
      </c>
      <c t="b" s="2" r="M84">
        <v>1</v>
      </c>
      <c t="b" s="2" r="N84">
        <v>0</v>
      </c>
      <c t="b" s="2" r="O84">
        <v>0</v>
      </c>
      <c t="b" s="2" r="P84">
        <v>0</v>
      </c>
      <c t="b" s="2" r="Q84">
        <v>0</v>
      </c>
      <c t="b" s="2" r="R84">
        <v>0</v>
      </c>
      <c t="b" s="2" r="S84">
        <v>0</v>
      </c>
      <c t="b" s="2" r="T84">
        <v>0</v>
      </c>
      <c t="b" s="2" r="U84">
        <v>0</v>
      </c>
      <c s="3" r="V84"/>
      <c s="2" r="W84"/>
      <c s="2" r="X84"/>
      <c t="s" s="3" r="Y84">
        <v>104</v>
      </c>
      <c s="2" r="Z84"/>
      <c s="2" r="AA84">
        <v>26</v>
      </c>
      <c s="3" r="AB84"/>
      <c s="3" r="AC84"/>
      <c s="3" r="AD84"/>
      <c s="3" r="AE84"/>
      <c s="3" r="AF84"/>
      <c s="3" r="AG84"/>
      <c s="2" r="AH84"/>
      <c t="s" s="2" r="AI84">
        <v>216</v>
      </c>
      <c s="2" r="AJ84"/>
      <c s="3" r="AK84"/>
      <c s="2" r="AL84"/>
      <c s="2" r="AM84"/>
      <c s="2" r="AN84"/>
      <c s="2" r="AO84"/>
      <c s="2" r="AP84"/>
      <c s="2" r="AQ84"/>
      <c s="2" r="AR84"/>
      <c s="6" r="AS84"/>
      <c s="2" r="AT84"/>
      <c t="str" s="2" r="AU84">
        <f>JOIN("stc_user!31415926-9df7-4aa6-994f-600567b0a37a","Ghalimi, Ismael")</f>
        <v>Ghalimi, Ismael</v>
      </c>
      <c t="str" s="2" r="AV84">
        <f>JOIN("stc_user!31415926-9df7-4aa6-994f-600567b0a37a","Ghalimi, Ismael")</f>
        <v>Ghalimi, Ismael</v>
      </c>
      <c s="6" r="AW84">
        <v>41621.4913541667</v>
      </c>
      <c t="str" s="2" r="AX84">
        <f>JOIN("stc_user!31415926-9df7-4aa6-994f-600567b0a37a","Ghalimi, Ismael")</f>
        <v>Ghalimi, Ismael</v>
      </c>
      <c s="6" r="AY84">
        <v>40997.375</v>
      </c>
      <c t="str" s="2" r="AZ84">
        <f>JOIN("stc_user!31415926-9df7-4aa6-994f-600567b0a37a","Ghalimi, Ismael")</f>
        <v>Ghalimi, Ismael</v>
      </c>
      <c s="6" r="BA84">
        <v>41649.0444097222</v>
      </c>
      <c s="2" r="BB84"/>
      <c s="2" r="BC84"/>
      <c t="s" s="2" r="BD84">
        <v>43</v>
      </c>
      <c s="2" r="BE84"/>
    </row>
    <row r="85">
      <c t="s" s="2" r="A85">
        <v>295</v>
      </c>
      <c t="s" s="3" r="B85">
        <v>0</v>
      </c>
      <c t="s" s="2" r="C85">
        <v>37</v>
      </c>
      <c t="s" s="3" r="D85">
        <v>103</v>
      </c>
      <c t="s" s="3" r="E85">
        <v>39</v>
      </c>
      <c t="str" s="2" r="F85">
        <f>JOIN("stc_application!dff30f21-0bc1-427b-b37e-871d5643c8ce","Platform")</f>
        <v>Platform</v>
      </c>
      <c t="str" s="2" r="G85">
        <f>JOIN("stc_object!4fee25ef-d842-44f0-b8c8-1c2afb6e95fa","File")</f>
        <v>File</v>
      </c>
      <c t="str" s="2" r="H85">
        <f>JOIN("stc_datatype!e9f3ee19-47c0-468a-96ac-83f8822c3d90","UUID")</f>
        <v>UUID</v>
      </c>
      <c s="3" r="I85"/>
      <c s="2" r="J85"/>
      <c t="b" s="2" r="K85">
        <v>1</v>
      </c>
      <c t="b" s="2" r="L85">
        <v>0</v>
      </c>
      <c t="b" s="2" r="M85">
        <v>1</v>
      </c>
      <c t="b" s="2" r="N85">
        <v>1</v>
      </c>
      <c t="b" s="2" r="O85">
        <v>0</v>
      </c>
      <c t="b" s="2" r="P85">
        <v>1</v>
      </c>
      <c t="b" s="2" r="Q85">
        <v>0</v>
      </c>
      <c t="b" s="2" r="R85">
        <v>0</v>
      </c>
      <c t="b" s="2" r="S85">
        <v>0</v>
      </c>
      <c t="b" s="2" r="T85">
        <v>0</v>
      </c>
      <c t="b" s="2" r="U85">
        <v>0</v>
      </c>
      <c s="3" r="V85"/>
      <c s="2" r="W85"/>
      <c s="2" r="X85"/>
      <c t="s" s="3" r="Y85">
        <v>104</v>
      </c>
      <c s="2" r="Z85"/>
      <c s="2" r="AA85">
        <v>1</v>
      </c>
      <c s="3" r="AB85"/>
      <c s="3" r="AC85"/>
      <c t="s" s="3" r="AD85">
        <v>105</v>
      </c>
      <c t="s" s="3" r="AE85">
        <v>106</v>
      </c>
      <c s="3" r="AF85"/>
      <c s="3" r="AG85"/>
      <c s="2" r="AH85"/>
      <c s="2" r="AI85"/>
      <c s="2" r="AJ85"/>
      <c s="3" r="AK85"/>
      <c s="2" r="AL85"/>
      <c s="2" r="AM85"/>
      <c s="2" r="AN85"/>
      <c s="2" r="AO85"/>
      <c s="2" r="AP85"/>
      <c s="2" r="AQ85"/>
      <c s="2" r="AR85"/>
      <c s="6" r="AS85"/>
      <c s="2" r="AT85"/>
      <c t="str" s="2" r="AU85">
        <f>JOIN("stc_user!31415926-9df7-4aa6-994f-600567b0a37a","Ghalimi, Ismael")</f>
        <v>Ghalimi, Ismael</v>
      </c>
      <c t="str" s="2" r="AV85">
        <f>JOIN("stc_user!31415926-9df7-4aa6-994f-600567b0a37a","Ghalimi, Ismael")</f>
        <v>Ghalimi, Ismael</v>
      </c>
      <c s="6" r="AW85">
        <v>41621.4913541667</v>
      </c>
      <c t="str" s="2" r="AX85">
        <f>JOIN("stc_user!31415926-9df7-4aa6-994f-600567b0a37a","Ghalimi, Ismael")</f>
        <v>Ghalimi, Ismael</v>
      </c>
      <c s="6" r="AY85">
        <v>40997.375</v>
      </c>
      <c t="str" s="2" r="AZ85">
        <f>JOIN("stc_user!31415926-9df7-4aa6-994f-600567b0a37a","Ghalimi, Ismael")</f>
        <v>Ghalimi, Ismael</v>
      </c>
      <c s="6" r="BA85">
        <v>41649.0444097222</v>
      </c>
      <c s="2" r="BB85"/>
      <c s="2" r="BC85"/>
      <c t="s" s="2" r="BD85">
        <v>43</v>
      </c>
      <c s="2" r="BE85"/>
    </row>
    <row r="86">
      <c t="s" s="2" r="A86">
        <v>296</v>
      </c>
      <c t="s" s="3" r="B86">
        <v>1</v>
      </c>
      <c t="s" s="2" r="C86">
        <v>37</v>
      </c>
      <c t="s" s="3" r="D86">
        <v>108</v>
      </c>
      <c t="s" s="3" r="E86">
        <v>39</v>
      </c>
      <c t="str" s="2" r="F86">
        <f>JOIN("stc_application!dff30f21-0bc1-427b-b37e-871d5643c8ce","Platform")</f>
        <v>Platform</v>
      </c>
      <c t="str" s="2" r="G86">
        <f>JOIN("stc_object!4fee25ef-d842-44f0-b8c8-1c2afb6e95fa","File")</f>
        <v>File</v>
      </c>
      <c t="str" s="2" r="H86">
        <f>JOIN("stc_datatype!994c9ef8-277b-46b2-a77b-e6cd4e33adf2","String")</f>
        <v>String</v>
      </c>
      <c s="3" r="I86"/>
      <c s="2" r="J86"/>
      <c t="b" s="2" r="K86">
        <v>1</v>
      </c>
      <c t="b" s="2" r="L86">
        <v>0</v>
      </c>
      <c t="b" s="2" r="M86">
        <v>0</v>
      </c>
      <c t="b" s="2" r="N86">
        <v>0</v>
      </c>
      <c t="b" s="2" r="O86">
        <v>0</v>
      </c>
      <c t="b" s="2" r="P86">
        <v>0</v>
      </c>
      <c t="b" s="2" r="Q86">
        <v>0</v>
      </c>
      <c t="b" s="2" r="R86">
        <v>0</v>
      </c>
      <c t="b" s="2" r="S86">
        <v>0</v>
      </c>
      <c t="b" s="2" r="T86">
        <v>0</v>
      </c>
      <c t="b" s="2" r="U86">
        <v>0</v>
      </c>
      <c s="3" r="V86"/>
      <c s="2" r="W86"/>
      <c s="2" r="X86"/>
      <c t="s" s="3" r="Y86">
        <v>104</v>
      </c>
      <c s="2" r="Z86"/>
      <c s="2" r="AA86">
        <v>2</v>
      </c>
      <c s="3" r="AB86"/>
      <c s="3" r="AC86"/>
      <c t="s" s="3" r="AD86">
        <v>110</v>
      </c>
      <c t="s" s="3" r="AE86">
        <v>111</v>
      </c>
      <c s="3" r="AF86"/>
      <c s="3" r="AG86"/>
      <c s="2" r="AH86"/>
      <c s="2" r="AI86"/>
      <c s="2" r="AJ86"/>
      <c s="3" r="AK86"/>
      <c s="2" r="AL86"/>
      <c s="2" r="AM86"/>
      <c s="2" r="AN86"/>
      <c s="2" r="AO86"/>
      <c s="2" r="AP86"/>
      <c s="2" r="AQ86"/>
      <c s="2" r="AR86"/>
      <c s="6" r="AS86"/>
      <c s="2" r="AT86"/>
      <c t="str" s="2" r="AU86">
        <f>JOIN("stc_user!31415926-9df7-4aa6-994f-600567b0a37a","Ghalimi, Ismael")</f>
        <v>Ghalimi, Ismael</v>
      </c>
      <c t="str" s="2" r="AV86">
        <f>JOIN("stc_user!31415926-9df7-4aa6-994f-600567b0a37a","Ghalimi, Ismael")</f>
        <v>Ghalimi, Ismael</v>
      </c>
      <c s="6" r="AW86">
        <v>41621.4913541667</v>
      </c>
      <c t="str" s="2" r="AX86">
        <f>JOIN("stc_user!31415926-9df7-4aa6-994f-600567b0a37a","Ghalimi, Ismael")</f>
        <v>Ghalimi, Ismael</v>
      </c>
      <c s="6" r="AY86">
        <v>40997.375</v>
      </c>
      <c t="str" s="2" r="AZ86">
        <f>JOIN("stc_user!31415926-9df7-4aa6-994f-600567b0a37a","Ghalimi, Ismael")</f>
        <v>Ghalimi, Ismael</v>
      </c>
      <c s="6" r="BA86">
        <v>41649.0444097222</v>
      </c>
      <c s="2" r="BB86"/>
      <c s="2" r="BC86"/>
      <c t="s" s="2" r="BD86">
        <v>43</v>
      </c>
      <c s="2" r="BE86"/>
    </row>
    <row r="87">
      <c t="s" s="2" r="A87">
        <v>297</v>
      </c>
      <c t="s" s="3" r="B87">
        <v>12</v>
      </c>
      <c t="s" s="2" r="C87">
        <v>37</v>
      </c>
      <c t="s" s="3" r="D87">
        <v>113</v>
      </c>
      <c t="s" s="3" r="E87">
        <v>39</v>
      </c>
      <c t="str" s="2" r="F87">
        <f>JOIN("stc_application!dff30f21-0bc1-427b-b37e-871d5643c8ce","Platform")</f>
        <v>Platform</v>
      </c>
      <c t="str" s="2" r="G87">
        <f>JOIN("stc_object!4fee25ef-d842-44f0-b8c8-1c2afb6e95fa","File")</f>
        <v>File</v>
      </c>
      <c t="str" s="2" r="H87">
        <f>JOIN("stc_datatype!148de59d-6120-4cbc-bf50-66273944e175","Attributes")</f>
        <v>Attributes</v>
      </c>
      <c s="3" r="I87"/>
      <c s="2" r="J87"/>
      <c t="b" s="2" r="K87">
        <v>0</v>
      </c>
      <c t="b" s="2" r="L87">
        <v>0</v>
      </c>
      <c t="b" s="2" r="M87">
        <v>0</v>
      </c>
      <c t="b" s="2" r="N87">
        <v>0</v>
      </c>
      <c t="b" s="2" r="O87">
        <v>0</v>
      </c>
      <c t="b" s="2" r="P87">
        <v>0</v>
      </c>
      <c t="b" s="2" r="Q87">
        <v>0</v>
      </c>
      <c t="b" s="2" r="R87">
        <v>0</v>
      </c>
      <c t="b" s="2" r="S87">
        <v>0</v>
      </c>
      <c t="b" s="2" r="T87">
        <v>0</v>
      </c>
      <c t="b" s="2" r="U87">
        <v>0</v>
      </c>
      <c s="3" r="V87"/>
      <c s="2" r="W87"/>
      <c s="2" r="X87"/>
      <c t="s" s="3" r="Y87">
        <v>104</v>
      </c>
      <c s="2" r="Z87"/>
      <c s="2" r="AA87">
        <v>3</v>
      </c>
      <c s="3" r="AB87"/>
      <c s="3" r="AC87"/>
      <c t="s" s="3" r="AD87">
        <v>114</v>
      </c>
      <c t="s" s="3" r="AE87">
        <v>115</v>
      </c>
      <c s="3" r="AF87"/>
      <c s="3" r="AG87"/>
      <c s="2" r="AH87"/>
      <c s="2" r="AI87"/>
      <c s="2" r="AJ87"/>
      <c s="3" r="AK87"/>
      <c s="2" r="AL87"/>
      <c s="2" r="AM87"/>
      <c s="2" r="AN87"/>
      <c s="2" r="AO87"/>
      <c s="2" r="AP87"/>
      <c s="2" r="AQ87"/>
      <c s="2" r="AR87"/>
      <c s="6" r="AS87"/>
      <c s="2" r="AT87"/>
      <c t="str" s="2" r="AU87">
        <f>JOIN("stc_user!31415926-9df7-4aa6-994f-600567b0a37a","Ghalimi, Ismael")</f>
        <v>Ghalimi, Ismael</v>
      </c>
      <c t="str" s="2" r="AV87">
        <f>JOIN("stc_user!31415926-9df7-4aa6-994f-600567b0a37a","Ghalimi, Ismael")</f>
        <v>Ghalimi, Ismael</v>
      </c>
      <c s="6" r="AW87">
        <v>41621.4913541667</v>
      </c>
      <c t="str" s="2" r="AX87">
        <f>JOIN("stc_user!31415926-9df7-4aa6-994f-600567b0a37a","Ghalimi, Ismael")</f>
        <v>Ghalimi, Ismael</v>
      </c>
      <c s="6" r="AY87">
        <v>40997.375</v>
      </c>
      <c t="str" s="2" r="AZ87">
        <f>JOIN("stc_user!31415926-9df7-4aa6-994f-600567b0a37a","Ghalimi, Ismael")</f>
        <v>Ghalimi, Ismael</v>
      </c>
      <c s="6" r="BA87">
        <v>41649.0444097222</v>
      </c>
      <c s="2" r="BB87"/>
      <c s="2" r="BC87"/>
      <c t="s" s="2" r="BD87">
        <v>43</v>
      </c>
      <c s="2" r="BE87"/>
    </row>
    <row r="88">
      <c t="s" s="2" r="A88">
        <v>298</v>
      </c>
      <c t="s" s="3" r="B88">
        <v>13</v>
      </c>
      <c t="s" s="2" r="C88">
        <v>37</v>
      </c>
      <c t="s" s="3" r="D88">
        <v>117</v>
      </c>
      <c t="s" s="3" r="E88">
        <v>39</v>
      </c>
      <c t="str" s="2" r="F88">
        <f>JOIN("stc_application!dff30f21-0bc1-427b-b37e-871d5643c8ce","Platform")</f>
        <v>Platform</v>
      </c>
      <c t="str" s="2" r="G88">
        <f>JOIN("stc_object!4fee25ef-d842-44f0-b8c8-1c2afb6e95fa","File")</f>
        <v>File</v>
      </c>
      <c t="str" s="2" r="H88">
        <f>JOIN("stc_datatype!994c9ef8-277b-46b2-a77b-e6cd4e33adf2","String")</f>
        <v>String</v>
      </c>
      <c s="3" r="I88"/>
      <c s="2" r="J88"/>
      <c t="b" s="2" r="K88">
        <v>0</v>
      </c>
      <c t="b" s="2" r="L88">
        <v>0</v>
      </c>
      <c t="b" s="2" r="M88">
        <v>0</v>
      </c>
      <c t="b" s="2" r="N88">
        <v>0</v>
      </c>
      <c t="b" s="2" r="O88">
        <v>0</v>
      </c>
      <c t="b" s="2" r="P88">
        <v>0</v>
      </c>
      <c t="b" s="2" r="Q88">
        <v>0</v>
      </c>
      <c t="b" s="2" r="R88">
        <v>0</v>
      </c>
      <c t="b" s="2" r="S88">
        <v>0</v>
      </c>
      <c t="b" s="2" r="T88">
        <v>0</v>
      </c>
      <c t="b" s="2" r="U88">
        <v>0</v>
      </c>
      <c s="3" r="V88"/>
      <c s="2" r="W88"/>
      <c s="2" r="X88"/>
      <c t="s" s="3" r="Y88">
        <v>104</v>
      </c>
      <c s="2" r="Z88"/>
      <c s="2" r="AA88">
        <v>4</v>
      </c>
      <c s="3" r="AB88"/>
      <c s="3" r="AC88"/>
      <c t="s" s="3" r="AD88">
        <v>118</v>
      </c>
      <c t="s" s="3" r="AE88">
        <v>119</v>
      </c>
      <c s="3" r="AF88"/>
      <c s="3" r="AG88"/>
      <c s="2" r="AH88"/>
      <c s="2" r="AI88"/>
      <c s="2" r="AJ88"/>
      <c s="3" r="AK88"/>
      <c s="2" r="AL88"/>
      <c s="2" r="AM88"/>
      <c s="2" r="AN88"/>
      <c s="2" r="AO88"/>
      <c s="2" r="AP88"/>
      <c s="2" r="AQ88"/>
      <c s="2" r="AR88"/>
      <c s="6" r="AS88"/>
      <c s="2" r="AT88"/>
      <c t="str" s="2" r="AU88">
        <f>JOIN("stc_user!31415926-9df7-4aa6-994f-600567b0a37a","Ghalimi, Ismael")</f>
        <v>Ghalimi, Ismael</v>
      </c>
      <c t="str" s="2" r="AV88">
        <f>JOIN("stc_user!31415926-9df7-4aa6-994f-600567b0a37a","Ghalimi, Ismael")</f>
        <v>Ghalimi, Ismael</v>
      </c>
      <c s="6" r="AW88">
        <v>41621.4913541667</v>
      </c>
      <c t="str" s="2" r="AX88">
        <f>JOIN("stc_user!31415926-9df7-4aa6-994f-600567b0a37a","Ghalimi, Ismael")</f>
        <v>Ghalimi, Ismael</v>
      </c>
      <c s="6" r="AY88">
        <v>40997.375</v>
      </c>
      <c t="str" s="2" r="AZ88">
        <f>JOIN("stc_user!31415926-9df7-4aa6-994f-600567b0a37a","Ghalimi, Ismael")</f>
        <v>Ghalimi, Ismael</v>
      </c>
      <c s="6" r="BA88">
        <v>41649.0444097222</v>
      </c>
      <c s="2" r="BB88"/>
      <c s="2" r="BC88"/>
      <c t="s" s="2" r="BD88">
        <v>43</v>
      </c>
      <c s="2" r="BE88"/>
    </row>
    <row r="89">
      <c t="s" s="2" r="A89">
        <v>299</v>
      </c>
      <c t="s" s="3" r="B89">
        <v>14</v>
      </c>
      <c t="s" s="2" r="C89">
        <v>37</v>
      </c>
      <c t="s" s="3" r="D89">
        <v>121</v>
      </c>
      <c t="s" s="3" r="E89">
        <v>39</v>
      </c>
      <c t="str" s="2" r="F89">
        <f>JOIN("stc_application!dff30f21-0bc1-427b-b37e-871d5643c8ce","Platform")</f>
        <v>Platform</v>
      </c>
      <c t="str" s="2" r="G89">
        <f>JOIN("stc_object!4fee25ef-d842-44f0-b8c8-1c2afb6e95fa","File")</f>
        <v>File</v>
      </c>
      <c t="str" s="2" r="H89">
        <f>JOIN("stc_datatype!0802cd2f-c851-4882-8158-3724c1938fc0","Rich Content")</f>
        <v>Rich Content</v>
      </c>
      <c s="3" r="I89"/>
      <c s="2" r="J89"/>
      <c t="b" s="2" r="K89">
        <v>0</v>
      </c>
      <c t="b" s="2" r="L89">
        <v>0</v>
      </c>
      <c t="b" s="2" r="M89">
        <v>0</v>
      </c>
      <c t="b" s="2" r="N89">
        <v>0</v>
      </c>
      <c t="b" s="2" r="O89">
        <v>0</v>
      </c>
      <c t="b" s="2" r="P89">
        <v>0</v>
      </c>
      <c t="b" s="2" r="Q89">
        <v>0</v>
      </c>
      <c t="b" s="2" r="R89">
        <v>0</v>
      </c>
      <c t="b" s="2" r="S89">
        <v>0</v>
      </c>
      <c t="b" s="2" r="T89">
        <v>0</v>
      </c>
      <c t="b" s="2" r="U89">
        <v>0</v>
      </c>
      <c s="3" r="V89"/>
      <c s="2" r="W89"/>
      <c s="2" r="X89"/>
      <c t="s" s="3" r="Y89">
        <v>104</v>
      </c>
      <c s="2" r="Z89"/>
      <c s="2" r="AA89">
        <v>5</v>
      </c>
      <c s="3" r="AB89"/>
      <c s="3" r="AC89"/>
      <c t="s" s="3" r="AD89">
        <v>122</v>
      </c>
      <c t="s" s="3" r="AE89">
        <v>123</v>
      </c>
      <c s="3" r="AF89"/>
      <c s="3" r="AG89"/>
      <c s="2" r="AH89"/>
      <c s="2" r="AI89"/>
      <c s="2" r="AJ89"/>
      <c s="3" r="AK89"/>
      <c s="2" r="AL89"/>
      <c s="2" r="AM89"/>
      <c s="2" r="AN89"/>
      <c s="2" r="AO89"/>
      <c s="2" r="AP89"/>
      <c s="2" r="AQ89"/>
      <c s="2" r="AR89"/>
      <c s="6" r="AS89"/>
      <c s="2" r="AT89"/>
      <c t="str" s="2" r="AU89">
        <f>JOIN("stc_user!31415926-9df7-4aa6-994f-600567b0a37a","Ghalimi, Ismael")</f>
        <v>Ghalimi, Ismael</v>
      </c>
      <c t="str" s="2" r="AV89">
        <f>JOIN("stc_user!31415926-9df7-4aa6-994f-600567b0a37a","Ghalimi, Ismael")</f>
        <v>Ghalimi, Ismael</v>
      </c>
      <c s="6" r="AW89">
        <v>41621.4913541667</v>
      </c>
      <c t="str" s="2" r="AX89">
        <f>JOIN("stc_user!31415926-9df7-4aa6-994f-600567b0a37a","Ghalimi, Ismael")</f>
        <v>Ghalimi, Ismael</v>
      </c>
      <c s="6" r="AY89">
        <v>40997.375</v>
      </c>
      <c t="str" s="2" r="AZ89">
        <f>JOIN("stc_user!31415926-9df7-4aa6-994f-600567b0a37a","Ghalimi, Ismael")</f>
        <v>Ghalimi, Ismael</v>
      </c>
      <c s="6" r="BA89">
        <v>41649.0444097222</v>
      </c>
      <c s="2" r="BB89"/>
      <c s="2" r="BC89"/>
      <c t="s" s="2" r="BD89">
        <v>43</v>
      </c>
      <c s="2" r="BE89"/>
    </row>
    <row r="90">
      <c t="s" s="2" r="A90">
        <v>300</v>
      </c>
      <c t="s" s="3" r="B90">
        <v>17</v>
      </c>
      <c t="s" s="2" r="C90">
        <v>37</v>
      </c>
      <c t="s" s="3" r="D90">
        <v>125</v>
      </c>
      <c t="s" s="3" r="E90">
        <v>39</v>
      </c>
      <c t="str" s="2" r="F90">
        <f>JOIN("stc_application!dff30f21-0bc1-427b-b37e-871d5643c8ce","Platform")</f>
        <v>Platform</v>
      </c>
      <c t="str" s="2" r="G90">
        <f>JOIN("stc_object!4fee25ef-d842-44f0-b8c8-1c2afb6e95fa","File")</f>
        <v>File</v>
      </c>
      <c t="str" s="2" r="H90">
        <f>JOIN("stc_datatype!d9a8cb2b-950c-40ba-b6cd-c63e700029ab","Advanced relationship")</f>
        <v>Advanced relationship</v>
      </c>
      <c s="3" r="I90"/>
      <c s="2" r="J90"/>
      <c t="b" s="2" r="K90">
        <v>0</v>
      </c>
      <c t="b" s="2" r="L90">
        <v>0</v>
      </c>
      <c t="b" s="2" r="M90">
        <v>0</v>
      </c>
      <c t="b" s="2" r="N90">
        <v>0</v>
      </c>
      <c t="b" s="2" r="O90">
        <v>0</v>
      </c>
      <c t="b" s="2" r="P90">
        <v>0</v>
      </c>
      <c t="b" s="2" r="Q90">
        <v>0</v>
      </c>
      <c t="b" s="2" r="R90">
        <v>0</v>
      </c>
      <c t="b" s="2" r="S90">
        <v>0</v>
      </c>
      <c t="b" s="2" r="T90">
        <v>0</v>
      </c>
      <c t="b" s="2" r="U90">
        <v>0</v>
      </c>
      <c s="3" r="V90"/>
      <c s="2" r="W90"/>
      <c s="2" r="X90"/>
      <c t="s" s="3" r="Y90">
        <v>104</v>
      </c>
      <c t="str" s="2" r="Z90">
        <f>JOIN("stc_control!a0fa31c7-189f-4ddc-8792-ffba526b5a7a","Comments Box")</f>
        <v>Comments Box</v>
      </c>
      <c s="2" r="AA90">
        <v>6</v>
      </c>
      <c s="3" r="AB90"/>
      <c s="3" r="AC90"/>
      <c t="s" s="3" r="AD90">
        <v>126</v>
      </c>
      <c t="s" s="3" r="AE90">
        <v>127</v>
      </c>
      <c s="3" r="AF90"/>
      <c s="3" r="AG90"/>
      <c s="2" r="AH90"/>
      <c t="s" s="2" r="AI90">
        <v>128</v>
      </c>
      <c s="2" r="AJ90"/>
      <c s="3" r="AK90"/>
      <c s="2" r="AL90"/>
      <c s="2" r="AM90"/>
      <c s="2" r="AN90"/>
      <c s="2" r="AO90"/>
      <c s="2" r="AP90"/>
      <c s="2" r="AQ90"/>
      <c s="2" r="AR90"/>
      <c s="6" r="AS90"/>
      <c s="2" r="AT90"/>
      <c t="str" s="2" r="AU90">
        <f>JOIN("stc_user!31415926-9df7-4aa6-994f-600567b0a37a","Ghalimi, Ismael")</f>
        <v>Ghalimi, Ismael</v>
      </c>
      <c t="str" s="2" r="AV90">
        <f>JOIN("stc_user!31415926-9df7-4aa6-994f-600567b0a37a","Ghalimi, Ismael")</f>
        <v>Ghalimi, Ismael</v>
      </c>
      <c s="6" r="AW90">
        <v>41621.4913541667</v>
      </c>
      <c t="str" s="2" r="AX90">
        <f>JOIN("stc_user!31415926-9df7-4aa6-994f-600567b0a37a","Ghalimi, Ismael")</f>
        <v>Ghalimi, Ismael</v>
      </c>
      <c s="6" r="AY90">
        <v>40997.375</v>
      </c>
      <c t="str" s="2" r="AZ90">
        <f>JOIN("stc_user!31415926-9df7-4aa6-994f-600567b0a37a","Ghalimi, Ismael")</f>
        <v>Ghalimi, Ismael</v>
      </c>
      <c s="6" r="BA90">
        <v>41649.0444097222</v>
      </c>
      <c s="2" r="BB90"/>
      <c s="2" r="BC90"/>
      <c t="s" s="2" r="BD90">
        <v>43</v>
      </c>
      <c s="2" r="BE90"/>
    </row>
    <row r="91">
      <c t="s" s="2" r="A91">
        <v>301</v>
      </c>
      <c t="s" s="3" r="B91">
        <v>18</v>
      </c>
      <c t="s" s="2" r="C91">
        <v>37</v>
      </c>
      <c t="s" s="3" r="D91">
        <v>130</v>
      </c>
      <c t="s" s="3" r="E91">
        <v>39</v>
      </c>
      <c t="str" s="2" r="F91">
        <f>JOIN("stc_application!dff30f21-0bc1-427b-b37e-871d5643c8ce","Platform")</f>
        <v>Platform</v>
      </c>
      <c t="str" s="2" r="G91">
        <f>JOIN("stc_object!4fee25ef-d842-44f0-b8c8-1c2afb6e95fa","File")</f>
        <v>File</v>
      </c>
      <c t="str" s="2" r="H91">
        <f>JOIN("stc_datatype!d9a8cb2b-950c-40ba-b6cd-c63e700029ab","Advanced relationship")</f>
        <v>Advanced relationship</v>
      </c>
      <c s="3" r="I91"/>
      <c s="2" r="J91"/>
      <c t="b" s="2" r="K91">
        <v>0</v>
      </c>
      <c t="b" s="2" r="L91">
        <v>0</v>
      </c>
      <c t="b" s="2" r="M91">
        <v>0</v>
      </c>
      <c t="b" s="2" r="N91">
        <v>1</v>
      </c>
      <c t="b" s="2" r="O91">
        <v>0</v>
      </c>
      <c t="b" s="2" r="P91">
        <v>0</v>
      </c>
      <c t="b" s="2" r="Q91">
        <v>0</v>
      </c>
      <c t="b" s="2" r="R91">
        <v>0</v>
      </c>
      <c t="b" s="2" r="S91">
        <v>0</v>
      </c>
      <c t="b" s="2" r="T91">
        <v>0</v>
      </c>
      <c t="b" s="2" r="U91">
        <v>0</v>
      </c>
      <c s="3" r="V91"/>
      <c s="2" r="W91"/>
      <c s="2" r="X91"/>
      <c t="s" s="3" r="Y91">
        <v>104</v>
      </c>
      <c t="str" s="2" r="Z91">
        <f>JOIN("stc_control!82478ca0-f505-4f79-b135-f8ccffeb89ef","Files Box")</f>
        <v>Files Box</v>
      </c>
      <c s="2" r="AA91">
        <v>7</v>
      </c>
      <c s="3" r="AB91"/>
      <c s="3" r="AC91"/>
      <c t="s" s="3" r="AD91">
        <v>131</v>
      </c>
      <c t="s" s="3" r="AE91">
        <v>132</v>
      </c>
      <c s="3" r="AF91"/>
      <c s="3" r="AG91"/>
      <c s="2" r="AH91"/>
      <c t="s" s="2" r="AI91">
        <v>133</v>
      </c>
      <c s="2" r="AJ91"/>
      <c s="3" r="AK91"/>
      <c s="2" r="AL91"/>
      <c s="2" r="AM91"/>
      <c s="2" r="AN91"/>
      <c s="2" r="AO91"/>
      <c s="2" r="AP91"/>
      <c s="2" r="AQ91"/>
      <c s="2" r="AR91"/>
      <c s="6" r="AS91"/>
      <c s="2" r="AT91"/>
      <c t="str" s="2" r="AU91">
        <f>JOIN("stc_user!31415926-9df7-4aa6-994f-600567b0a37a","Ghalimi, Ismael")</f>
        <v>Ghalimi, Ismael</v>
      </c>
      <c t="str" s="2" r="AV91">
        <f>JOIN("stc_user!31415926-9df7-4aa6-994f-600567b0a37a","Ghalimi, Ismael")</f>
        <v>Ghalimi, Ismael</v>
      </c>
      <c s="6" r="AW91">
        <v>41621.4913541667</v>
      </c>
      <c t="str" s="2" r="AX91">
        <f>JOIN("stc_user!31415926-9df7-4aa6-994f-600567b0a37a","Ghalimi, Ismael")</f>
        <v>Ghalimi, Ismael</v>
      </c>
      <c s="6" r="AY91">
        <v>40997.375</v>
      </c>
      <c t="str" s="2" r="AZ91">
        <f>JOIN("stc_user!31415926-9df7-4aa6-994f-600567b0a37a","Ghalimi, Ismael")</f>
        <v>Ghalimi, Ismael</v>
      </c>
      <c s="6" r="BA91">
        <v>41649.0444097222</v>
      </c>
      <c s="2" r="BB91"/>
      <c s="2" r="BC91"/>
      <c t="s" s="2" r="BD91">
        <v>43</v>
      </c>
      <c s="2" r="BE91"/>
    </row>
    <row r="92">
      <c t="s" s="2" r="A92">
        <v>302</v>
      </c>
      <c t="s" s="3" r="B92">
        <v>19</v>
      </c>
      <c t="s" s="2" r="C92">
        <v>37</v>
      </c>
      <c t="s" s="3" r="D92">
        <v>135</v>
      </c>
      <c t="s" s="3" r="E92">
        <v>39</v>
      </c>
      <c t="str" s="2" r="F92">
        <f>JOIN("stc_application!dff30f21-0bc1-427b-b37e-871d5643c8ce","Platform")</f>
        <v>Platform</v>
      </c>
      <c t="str" s="2" r="G92">
        <f>JOIN("stc_object!4fee25ef-d842-44f0-b8c8-1c2afb6e95fa","File")</f>
        <v>File</v>
      </c>
      <c t="str" s="2" r="H92">
        <f>JOIN("stc_datatype!d9a8cb2b-950c-40ba-b6cd-c63e700029ab","Advanced relationship")</f>
        <v>Advanced relationship</v>
      </c>
      <c s="3" r="I92"/>
      <c s="2" r="J92"/>
      <c t="b" s="2" r="K92">
        <v>0</v>
      </c>
      <c t="b" s="2" r="L92">
        <v>0</v>
      </c>
      <c t="b" s="2" r="M92">
        <v>0</v>
      </c>
      <c t="b" s="2" r="N92">
        <v>0</v>
      </c>
      <c t="b" s="2" r="O92">
        <v>0</v>
      </c>
      <c t="b" s="2" r="P92">
        <v>0</v>
      </c>
      <c t="b" s="2" r="Q92">
        <v>0</v>
      </c>
      <c t="b" s="2" r="R92">
        <v>0</v>
      </c>
      <c t="b" s="2" r="S92">
        <v>0</v>
      </c>
      <c t="b" s="2" r="T92">
        <v>0</v>
      </c>
      <c t="b" s="2" r="U92">
        <v>0</v>
      </c>
      <c s="3" r="V92"/>
      <c s="2" r="W92"/>
      <c s="2" r="X92"/>
      <c t="s" s="3" r="Y92">
        <v>104</v>
      </c>
      <c s="2" r="Z92"/>
      <c s="2" r="AA92">
        <v>8</v>
      </c>
      <c s="3" r="AB92"/>
      <c s="3" r="AC92"/>
      <c t="s" s="3" r="AD92">
        <v>136</v>
      </c>
      <c t="s" s="3" r="AE92">
        <v>137</v>
      </c>
      <c s="3" r="AF92"/>
      <c s="3" r="AG92"/>
      <c s="2" r="AH92"/>
      <c t="s" s="2" r="AI92">
        <v>138</v>
      </c>
      <c s="2" r="AJ92"/>
      <c s="3" r="AK92"/>
      <c s="2" r="AL92"/>
      <c s="2" r="AM92"/>
      <c s="2" r="AN92"/>
      <c s="2" r="AO92"/>
      <c s="2" r="AP92"/>
      <c s="2" r="AQ92"/>
      <c s="2" r="AR92"/>
      <c s="6" r="AS92"/>
      <c s="2" r="AT92"/>
      <c t="str" s="2" r="AU92">
        <f>JOIN("stc_user!31415926-9df7-4aa6-994f-600567b0a37a","Ghalimi, Ismael")</f>
        <v>Ghalimi, Ismael</v>
      </c>
      <c t="str" s="2" r="AV92">
        <f>JOIN("stc_user!31415926-9df7-4aa6-994f-600567b0a37a","Ghalimi, Ismael")</f>
        <v>Ghalimi, Ismael</v>
      </c>
      <c s="6" r="AW92">
        <v>41621.4913541667</v>
      </c>
      <c t="str" s="2" r="AX92">
        <f>JOIN("stc_user!31415926-9df7-4aa6-994f-600567b0a37a","Ghalimi, Ismael")</f>
        <v>Ghalimi, Ismael</v>
      </c>
      <c s="6" r="AY92">
        <v>40997.375</v>
      </c>
      <c t="str" s="2" r="AZ92">
        <f>JOIN("stc_user!31415926-9df7-4aa6-994f-600567b0a37a","Ghalimi, Ismael")</f>
        <v>Ghalimi, Ismael</v>
      </c>
      <c s="6" r="BA92">
        <v>41649.0444097222</v>
      </c>
      <c s="2" r="BB92"/>
      <c s="2" r="BC92"/>
      <c t="s" s="2" r="BD92">
        <v>43</v>
      </c>
      <c s="2" r="BE92"/>
    </row>
    <row r="93">
      <c t="s" s="2" r="A93">
        <v>303</v>
      </c>
      <c t="s" s="3" r="B93">
        <v>20</v>
      </c>
      <c t="s" s="2" r="C93">
        <v>37</v>
      </c>
      <c t="s" s="3" r="D93">
        <v>140</v>
      </c>
      <c t="s" s="3" r="E93">
        <v>39</v>
      </c>
      <c t="str" s="2" r="F93">
        <f>JOIN("stc_application!dff30f21-0bc1-427b-b37e-871d5643c8ce","Platform")</f>
        <v>Platform</v>
      </c>
      <c t="str" s="2" r="G93">
        <f>JOIN("stc_object!4fee25ef-d842-44f0-b8c8-1c2afb6e95fa","File")</f>
        <v>File</v>
      </c>
      <c t="str" s="2" r="H93">
        <f>JOIN("stc_datatype!36f10c72-4186-45ec-ac7d-6ce384fad909","Tags")</f>
        <v>Tags</v>
      </c>
      <c s="3" r="I93"/>
      <c s="2" r="J93"/>
      <c t="b" s="2" r="K93">
        <v>0</v>
      </c>
      <c t="b" s="2" r="L93">
        <v>0</v>
      </c>
      <c t="b" s="2" r="M93">
        <v>0</v>
      </c>
      <c t="b" s="2" r="N93">
        <v>0</v>
      </c>
      <c t="b" s="2" r="O93">
        <v>0</v>
      </c>
      <c t="b" s="2" r="P93">
        <v>0</v>
      </c>
      <c t="b" s="2" r="Q93">
        <v>0</v>
      </c>
      <c t="b" s="2" r="R93">
        <v>0</v>
      </c>
      <c t="b" s="2" r="S93">
        <v>0</v>
      </c>
      <c t="b" s="2" r="T93">
        <v>0</v>
      </c>
      <c t="b" s="2" r="U93">
        <v>0</v>
      </c>
      <c s="3" r="V93"/>
      <c s="2" r="W93"/>
      <c s="2" r="X93"/>
      <c t="s" s="3" r="Y93">
        <v>104</v>
      </c>
      <c s="2" r="Z93"/>
      <c s="2" r="AA93">
        <v>9</v>
      </c>
      <c s="3" r="AB93"/>
      <c s="3" r="AC93"/>
      <c t="s" s="3" r="AD93">
        <v>141</v>
      </c>
      <c t="s" s="3" r="AE93">
        <v>142</v>
      </c>
      <c s="3" r="AF93"/>
      <c s="3" r="AG93"/>
      <c s="2" r="AH93"/>
      <c s="2" r="AI93"/>
      <c s="2" r="AJ93"/>
      <c s="3" r="AK93"/>
      <c s="2" r="AL93"/>
      <c s="2" r="AM93"/>
      <c s="2" r="AN93"/>
      <c s="2" r="AO93"/>
      <c s="2" r="AP93"/>
      <c s="2" r="AQ93"/>
      <c s="2" r="AR93"/>
      <c s="6" r="AS93"/>
      <c s="2" r="AT93"/>
      <c t="str" s="2" r="AU93">
        <f>JOIN("stc_user!31415926-9df7-4aa6-994f-600567b0a37a","Ghalimi, Ismael")</f>
        <v>Ghalimi, Ismael</v>
      </c>
      <c t="str" s="2" r="AV93">
        <f>JOIN("stc_user!31415926-9df7-4aa6-994f-600567b0a37a","Ghalimi, Ismael")</f>
        <v>Ghalimi, Ismael</v>
      </c>
      <c s="6" r="AW93">
        <v>41621.4913541667</v>
      </c>
      <c t="str" s="2" r="AX93">
        <f>JOIN("stc_user!31415926-9df7-4aa6-994f-600567b0a37a","Ghalimi, Ismael")</f>
        <v>Ghalimi, Ismael</v>
      </c>
      <c s="6" r="AY93">
        <v>40997.375</v>
      </c>
      <c t="str" s="2" r="AZ93">
        <f>JOIN("stc_user!31415926-9df7-4aa6-994f-600567b0a37a","Ghalimi, Ismael")</f>
        <v>Ghalimi, Ismael</v>
      </c>
      <c s="6" r="BA93">
        <v>41649.0444097222</v>
      </c>
      <c s="2" r="BB93"/>
      <c s="2" r="BC93"/>
      <c t="s" s="2" r="BD93">
        <v>43</v>
      </c>
      <c s="2" r="BE93"/>
    </row>
    <row r="94">
      <c t="s" s="2" r="A94">
        <v>304</v>
      </c>
      <c t="s" s="3" r="B94">
        <v>2</v>
      </c>
      <c t="s" s="2" r="C94">
        <v>37</v>
      </c>
      <c t="s" s="3" r="D94">
        <v>144</v>
      </c>
      <c t="s" s="3" r="E94">
        <v>39</v>
      </c>
      <c t="str" s="2" r="F94">
        <f>JOIN("stc_application!dff30f21-0bc1-427b-b37e-871d5643c8ce","Platform")</f>
        <v>Platform</v>
      </c>
      <c t="str" s="2" r="G94">
        <f>JOIN("stc_object!4fee25ef-d842-44f0-b8c8-1c2afb6e95fa","File")</f>
        <v>File</v>
      </c>
      <c t="str" s="2" r="H94">
        <f>JOIN("stc_datatype!9ab6c9f1-f11e-4544-8fb2-2c9da26554f5","Workflow")</f>
        <v>Workflow</v>
      </c>
      <c s="3" r="I94"/>
      <c s="2" r="J94"/>
      <c t="b" s="2" r="K94">
        <v>0</v>
      </c>
      <c t="b" s="2" r="L94">
        <v>0</v>
      </c>
      <c t="b" s="2" r="M94">
        <v>0</v>
      </c>
      <c t="b" s="2" r="N94">
        <v>0</v>
      </c>
      <c t="b" s="2" r="O94">
        <v>0</v>
      </c>
      <c t="b" s="2" r="P94">
        <v>0</v>
      </c>
      <c t="b" s="2" r="Q94">
        <v>0</v>
      </c>
      <c t="b" s="2" r="R94">
        <v>0</v>
      </c>
      <c t="b" s="2" r="S94">
        <v>0</v>
      </c>
      <c t="b" s="2" r="T94">
        <v>0</v>
      </c>
      <c t="b" s="2" r="U94">
        <v>0</v>
      </c>
      <c s="3" r="V94"/>
      <c s="2" r="W94"/>
      <c s="2" r="X94"/>
      <c t="s" s="3" r="Y94">
        <v>104</v>
      </c>
      <c s="2" r="Z94"/>
      <c s="2" r="AA94">
        <v>10</v>
      </c>
      <c s="3" r="AB94"/>
      <c s="3" r="AC94"/>
      <c t="s" s="3" r="AD94">
        <v>146</v>
      </c>
      <c t="s" s="3" r="AE94">
        <v>147</v>
      </c>
      <c s="3" r="AF94"/>
      <c s="3" r="AG94"/>
      <c s="2" r="AH94"/>
      <c s="2" r="AI94"/>
      <c s="2" r="AJ94"/>
      <c s="3" r="AK94"/>
      <c s="2" r="AL94"/>
      <c s="2" r="AM94"/>
      <c s="2" r="AN94"/>
      <c s="2" r="AO94"/>
      <c s="2" r="AP94"/>
      <c s="2" r="AQ94"/>
      <c s="2" r="AR94"/>
      <c s="6" r="AS94"/>
      <c s="2" r="AT94"/>
      <c t="str" s="2" r="AU94">
        <f>JOIN("stc_user!31415926-9df7-4aa6-994f-600567b0a37a","Ghalimi, Ismael")</f>
        <v>Ghalimi, Ismael</v>
      </c>
      <c t="str" s="2" r="AV94">
        <f>JOIN("stc_user!31415926-9df7-4aa6-994f-600567b0a37a","Ghalimi, Ismael")</f>
        <v>Ghalimi, Ismael</v>
      </c>
      <c s="6" r="AW94">
        <v>41621.4913541667</v>
      </c>
      <c t="str" s="2" r="AX94">
        <f>JOIN("stc_user!31415926-9df7-4aa6-994f-600567b0a37a","Ghalimi, Ismael")</f>
        <v>Ghalimi, Ismael</v>
      </c>
      <c s="6" r="AY94">
        <v>40997.375</v>
      </c>
      <c t="str" s="2" r="AZ94">
        <f>JOIN("stc_user!31415926-9df7-4aa6-994f-600567b0a37a","Ghalimi, Ismael")</f>
        <v>Ghalimi, Ismael</v>
      </c>
      <c s="6" r="BA94">
        <v>41649.0444097222</v>
      </c>
      <c s="2" r="BB94"/>
      <c s="2" r="BC94"/>
      <c t="s" s="2" r="BD94">
        <v>43</v>
      </c>
      <c s="2" r="BE94"/>
    </row>
    <row r="95">
      <c t="s" s="2" r="A95">
        <v>305</v>
      </c>
      <c t="s" s="3" r="B95">
        <v>15</v>
      </c>
      <c t="s" s="2" r="C95">
        <v>37</v>
      </c>
      <c t="s" s="3" r="D95">
        <v>150</v>
      </c>
      <c t="s" s="3" r="E95">
        <v>39</v>
      </c>
      <c t="str" s="2" r="F95">
        <f>JOIN("stc_application!dff30f21-0bc1-427b-b37e-871d5643c8ce","Platform")</f>
        <v>Platform</v>
      </c>
      <c t="str" s="2" r="G95">
        <f>JOIN("stc_object!4fee25ef-d842-44f0-b8c8-1c2afb6e95fa","File")</f>
        <v>File</v>
      </c>
      <c t="str" s="2" r="H95">
        <f>JOIN("stc_datatype!e9f3ee19-47c0-468a-96ac-83f8822c3d90","UUID")</f>
        <v>UUID</v>
      </c>
      <c s="3" r="I95"/>
      <c s="2" r="J95"/>
      <c t="b" s="2" r="K95">
        <v>0</v>
      </c>
      <c t="b" s="2" r="L95">
        <v>0</v>
      </c>
      <c t="b" s="2" r="M95">
        <v>1</v>
      </c>
      <c t="b" s="2" r="N95">
        <v>1</v>
      </c>
      <c t="b" s="2" r="O95">
        <v>0</v>
      </c>
      <c t="b" s="2" r="P95">
        <v>1</v>
      </c>
      <c t="b" s="2" r="Q95">
        <v>0</v>
      </c>
      <c t="b" s="2" r="R95">
        <v>0</v>
      </c>
      <c t="b" s="2" r="S95">
        <v>0</v>
      </c>
      <c t="b" s="2" r="T95">
        <v>0</v>
      </c>
      <c t="b" s="2" r="U95">
        <v>0</v>
      </c>
      <c s="3" r="V95"/>
      <c s="2" r="W95"/>
      <c s="2" r="X95"/>
      <c t="s" s="3" r="Y95">
        <v>104</v>
      </c>
      <c s="2" r="Z95"/>
      <c s="2" r="AA95">
        <v>11</v>
      </c>
      <c s="3" r="AB95"/>
      <c s="3" r="AC95"/>
      <c t="s" s="3" r="AD95">
        <v>151</v>
      </c>
      <c t="s" s="3" r="AE95">
        <v>152</v>
      </c>
      <c s="3" r="AF95"/>
      <c s="3" r="AG95"/>
      <c s="2" r="AH95"/>
      <c s="2" r="AI95"/>
      <c s="2" r="AJ95"/>
      <c s="3" r="AK95"/>
      <c s="2" r="AL95"/>
      <c s="2" r="AM95"/>
      <c s="2" r="AN95"/>
      <c s="2" r="AO95"/>
      <c s="2" r="AP95"/>
      <c s="2" r="AQ95"/>
      <c s="2" r="AR95"/>
      <c s="6" r="AS95"/>
      <c s="2" r="AT95"/>
      <c t="str" s="2" r="AU95">
        <f>JOIN("stc_user!31415926-9df7-4aa6-994f-600567b0a37a","Ghalimi, Ismael")</f>
        <v>Ghalimi, Ismael</v>
      </c>
      <c t="str" s="2" r="AV95">
        <f>JOIN("stc_user!31415926-9df7-4aa6-994f-600567b0a37a","Ghalimi, Ismael")</f>
        <v>Ghalimi, Ismael</v>
      </c>
      <c s="6" r="AW95">
        <v>41621.4913541667</v>
      </c>
      <c t="str" s="2" r="AX95">
        <f>JOIN("stc_user!31415926-9df7-4aa6-994f-600567b0a37a","Ghalimi, Ismael")</f>
        <v>Ghalimi, Ismael</v>
      </c>
      <c s="6" r="AY95">
        <v>40997.375</v>
      </c>
      <c t="str" s="2" r="AZ95">
        <f>JOIN("stc_user!31415926-9df7-4aa6-994f-600567b0a37a","Ghalimi, Ismael")</f>
        <v>Ghalimi, Ismael</v>
      </c>
      <c s="6" r="BA95">
        <v>41649.0444097222</v>
      </c>
      <c s="2" r="BB95"/>
      <c s="2" r="BC95"/>
      <c t="s" s="2" r="BD95">
        <v>43</v>
      </c>
      <c s="2" r="BE95"/>
    </row>
    <row r="96">
      <c t="s" s="2" r="A96">
        <v>306</v>
      </c>
      <c t="s" s="3" r="B96">
        <v>16</v>
      </c>
      <c t="s" s="2" r="C96">
        <v>37</v>
      </c>
      <c t="s" s="3" r="D96">
        <v>154</v>
      </c>
      <c t="s" s="3" r="E96">
        <v>39</v>
      </c>
      <c t="str" s="2" r="F96">
        <f>JOIN("stc_application!dff30f21-0bc1-427b-b37e-871d5643c8ce","Platform")</f>
        <v>Platform</v>
      </c>
      <c t="str" s="2" r="G96">
        <f>JOIN("stc_object!4fee25ef-d842-44f0-b8c8-1c2afb6e95fa","File")</f>
        <v>File</v>
      </c>
      <c t="str" s="2" r="H96">
        <f>JOIN("stc_datatype!df26e30c-b6a3-4020-a474-6ce9be15a4f3","JSON")</f>
        <v>JSON</v>
      </c>
      <c s="3" r="I96"/>
      <c s="2" r="J96"/>
      <c t="b" s="2" r="K96">
        <v>0</v>
      </c>
      <c t="b" s="2" r="L96">
        <v>0</v>
      </c>
      <c t="b" s="2" r="M96">
        <v>1</v>
      </c>
      <c t="b" s="2" r="N96">
        <v>1</v>
      </c>
      <c t="b" s="2" r="O96">
        <v>0</v>
      </c>
      <c t="b" s="2" r="P96">
        <v>1</v>
      </c>
      <c t="b" s="2" r="Q96">
        <v>0</v>
      </c>
      <c t="b" s="2" r="R96">
        <v>0</v>
      </c>
      <c t="b" s="2" r="S96">
        <v>0</v>
      </c>
      <c t="b" s="2" r="T96">
        <v>0</v>
      </c>
      <c t="b" s="2" r="U96">
        <v>0</v>
      </c>
      <c s="3" r="V96"/>
      <c s="2" r="W96"/>
      <c s="2" r="X96"/>
      <c t="s" s="3" r="Y96">
        <v>104</v>
      </c>
      <c s="2" r="Z96"/>
      <c s="2" r="AA96">
        <v>12</v>
      </c>
      <c s="3" r="AB96"/>
      <c s="3" r="AC96"/>
      <c t="s" s="3" r="AD96">
        <v>155</v>
      </c>
      <c t="s" s="3" r="AE96">
        <v>156</v>
      </c>
      <c s="3" r="AF96"/>
      <c s="3" r="AG96"/>
      <c s="2" r="AH96"/>
      <c t="s" s="2" r="AI96">
        <v>157</v>
      </c>
      <c s="2" r="AJ96"/>
      <c s="3" r="AK96"/>
      <c s="2" r="AL96"/>
      <c s="2" r="AM96"/>
      <c s="2" r="AN96"/>
      <c s="2" r="AO96"/>
      <c s="2" r="AP96"/>
      <c s="2" r="AQ96"/>
      <c s="2" r="AR96"/>
      <c s="6" r="AS96"/>
      <c s="2" r="AT96"/>
      <c t="str" s="2" r="AU96">
        <f>JOIN("stc_user!31415926-9df7-4aa6-994f-600567b0a37a","Ghalimi, Ismael")</f>
        <v>Ghalimi, Ismael</v>
      </c>
      <c t="str" s="2" r="AV96">
        <f>JOIN("stc_user!31415926-9df7-4aa6-994f-600567b0a37a","Ghalimi, Ismael")</f>
        <v>Ghalimi, Ismael</v>
      </c>
      <c s="6" r="AW96">
        <v>41621.4913541667</v>
      </c>
      <c t="str" s="2" r="AX96">
        <f>JOIN("stc_user!31415926-9df7-4aa6-994f-600567b0a37a","Ghalimi, Ismael")</f>
        <v>Ghalimi, Ismael</v>
      </c>
      <c s="6" r="AY96">
        <v>40997.375</v>
      </c>
      <c t="str" s="2" r="AZ96">
        <f>JOIN("stc_user!31415926-9df7-4aa6-994f-600567b0a37a","Ghalimi, Ismael")</f>
        <v>Ghalimi, Ismael</v>
      </c>
      <c s="6" r="BA96">
        <v>41649.0444097222</v>
      </c>
      <c s="2" r="BB96"/>
      <c s="2" r="BC96"/>
      <c t="s" s="2" r="BD96">
        <v>43</v>
      </c>
      <c s="2" r="BE96"/>
    </row>
    <row r="97">
      <c t="s" s="2" r="A97">
        <v>307</v>
      </c>
      <c t="s" s="3" r="B97">
        <v>21</v>
      </c>
      <c t="s" s="2" r="C97">
        <v>37</v>
      </c>
      <c t="s" s="3" r="D97">
        <v>159</v>
      </c>
      <c t="s" s="3" r="E97">
        <v>39</v>
      </c>
      <c t="str" s="2" r="F97">
        <f>JOIN("stc_application!dff30f21-0bc1-427b-b37e-871d5643c8ce","Platform")</f>
        <v>Platform</v>
      </c>
      <c t="str" s="2" r="G97">
        <f>JOIN("stc_object!4fee25ef-d842-44f0-b8c8-1c2afb6e95fa","File")</f>
        <v>File</v>
      </c>
      <c t="str" s="2" r="H97">
        <f>JOIN("stc_datatype!aba4d80d-8da6-4a64-80cc-0363aaf2e8fa","Relationship")</f>
        <v>Relationship</v>
      </c>
      <c s="3" r="I97"/>
      <c s="2" r="J97"/>
      <c t="b" s="2" r="K97">
        <v>0</v>
      </c>
      <c t="b" s="2" r="L97">
        <v>0</v>
      </c>
      <c t="b" s="2" r="M97">
        <v>0</v>
      </c>
      <c t="b" s="2" r="N97">
        <v>1</v>
      </c>
      <c t="b" s="2" r="O97">
        <v>0</v>
      </c>
      <c t="b" s="2" r="P97">
        <v>0</v>
      </c>
      <c t="b" s="2" r="Q97">
        <v>0</v>
      </c>
      <c t="b" s="2" r="R97">
        <v>0</v>
      </c>
      <c t="b" s="2" r="S97">
        <v>0</v>
      </c>
      <c t="b" s="2" r="T97">
        <v>0</v>
      </c>
      <c t="b" s="2" r="U97">
        <v>0</v>
      </c>
      <c s="3" r="V97"/>
      <c s="2" r="W97"/>
      <c s="2" r="X97"/>
      <c t="s" s="3" r="Y97">
        <v>104</v>
      </c>
      <c s="2" r="Z97"/>
      <c s="2" r="AA97">
        <v>13</v>
      </c>
      <c s="3" r="AB97"/>
      <c s="3" r="AC97"/>
      <c t="s" s="3" r="AD97">
        <v>160</v>
      </c>
      <c t="s" s="3" r="AE97">
        <v>161</v>
      </c>
      <c s="3" r="AF97"/>
      <c s="3" r="AG97"/>
      <c s="2" r="AH97"/>
      <c t="s" s="2" r="AI97">
        <v>162</v>
      </c>
      <c s="2" r="AJ97"/>
      <c s="3" r="AK97"/>
      <c s="2" r="AL97"/>
      <c s="2" r="AM97"/>
      <c s="2" r="AN97"/>
      <c s="2" r="AO97"/>
      <c s="2" r="AP97"/>
      <c s="2" r="AQ97"/>
      <c s="2" r="AR97"/>
      <c s="6" r="AS97"/>
      <c s="2" r="AT97"/>
      <c t="str" s="2" r="AU97">
        <f>JOIN("stc_user!31415926-9df7-4aa6-994f-600567b0a37a","Ghalimi, Ismael")</f>
        <v>Ghalimi, Ismael</v>
      </c>
      <c t="str" s="2" r="AV97">
        <f>JOIN("stc_user!31415926-9df7-4aa6-994f-600567b0a37a","Ghalimi, Ismael")</f>
        <v>Ghalimi, Ismael</v>
      </c>
      <c s="6" r="AW97">
        <v>41621.4913541667</v>
      </c>
      <c t="str" s="2" r="AX97">
        <f>JOIN("stc_user!31415926-9df7-4aa6-994f-600567b0a37a","Ghalimi, Ismael")</f>
        <v>Ghalimi, Ismael</v>
      </c>
      <c s="6" r="AY97">
        <v>40997.375</v>
      </c>
      <c t="str" s="2" r="AZ97">
        <f>JOIN("stc_user!31415926-9df7-4aa6-994f-600567b0a37a","Ghalimi, Ismael")</f>
        <v>Ghalimi, Ismael</v>
      </c>
      <c s="6" r="BA97">
        <v>41649.0444097222</v>
      </c>
      <c s="2" r="BB97"/>
      <c s="2" r="BC97"/>
      <c t="s" s="2" r="BD97">
        <v>43</v>
      </c>
      <c s="2" r="BE97"/>
    </row>
    <row r="98">
      <c t="s" s="2" r="A98">
        <v>308</v>
      </c>
      <c t="s" s="3" r="B98">
        <v>22</v>
      </c>
      <c t="s" s="2" r="C98">
        <v>37</v>
      </c>
      <c t="s" s="3" r="D98">
        <v>164</v>
      </c>
      <c t="s" s="3" r="E98">
        <v>39</v>
      </c>
      <c t="str" s="2" r="F98">
        <f>JOIN("stc_application!dff30f21-0bc1-427b-b37e-871d5643c8ce","Platform")</f>
        <v>Platform</v>
      </c>
      <c t="str" s="2" r="G98">
        <f>JOIN("stc_object!4fee25ef-d842-44f0-b8c8-1c2afb6e95fa","File")</f>
        <v>File</v>
      </c>
      <c t="str" s="2" r="H98">
        <f>JOIN("stc_datatype!dea608f2-a257-4ebf-982b-ecea1e1fa38d","Timestamp")</f>
        <v>Timestamp</v>
      </c>
      <c s="3" r="I98"/>
      <c s="2" r="J98"/>
      <c t="b" s="2" r="K98">
        <v>0</v>
      </c>
      <c t="b" s="2" r="L98">
        <v>0</v>
      </c>
      <c t="b" s="2" r="M98">
        <v>0</v>
      </c>
      <c t="b" s="2" r="N98">
        <v>1</v>
      </c>
      <c t="b" s="2" r="O98">
        <v>0</v>
      </c>
      <c t="b" s="2" r="P98">
        <v>0</v>
      </c>
      <c t="b" s="2" r="Q98">
        <v>0</v>
      </c>
      <c t="b" s="2" r="R98">
        <v>0</v>
      </c>
      <c t="b" s="2" r="S98">
        <v>0</v>
      </c>
      <c t="b" s="2" r="T98">
        <v>0</v>
      </c>
      <c t="b" s="2" r="U98">
        <v>0</v>
      </c>
      <c s="3" r="V98"/>
      <c s="2" r="W98"/>
      <c s="2" r="X98"/>
      <c t="s" s="3" r="Y98">
        <v>104</v>
      </c>
      <c s="2" r="Z98"/>
      <c s="2" r="AA98">
        <v>14</v>
      </c>
      <c s="3" r="AB98"/>
      <c s="3" r="AC98"/>
      <c t="s" s="3" r="AD98">
        <v>165</v>
      </c>
      <c t="s" s="3" r="AE98">
        <v>166</v>
      </c>
      <c s="3" r="AF98"/>
      <c s="3" r="AG98"/>
      <c s="2" r="AH98"/>
      <c s="2" r="AI98"/>
      <c s="2" r="AJ98"/>
      <c s="3" r="AK98"/>
      <c s="2" r="AL98"/>
      <c s="2" r="AM98"/>
      <c s="2" r="AN98"/>
      <c s="2" r="AO98"/>
      <c s="2" r="AP98"/>
      <c s="2" r="AQ98"/>
      <c s="2" r="AR98"/>
      <c s="6" r="AS98"/>
      <c s="2" r="AT98"/>
      <c t="str" s="2" r="AU98">
        <f>JOIN("stc_user!31415926-9df7-4aa6-994f-600567b0a37a","Ghalimi, Ismael")</f>
        <v>Ghalimi, Ismael</v>
      </c>
      <c t="str" s="2" r="AV98">
        <f>JOIN("stc_user!31415926-9df7-4aa6-994f-600567b0a37a","Ghalimi, Ismael")</f>
        <v>Ghalimi, Ismael</v>
      </c>
      <c s="6" r="AW98">
        <v>41621.4913541667</v>
      </c>
      <c t="str" s="2" r="AX98">
        <f>JOIN("stc_user!31415926-9df7-4aa6-994f-600567b0a37a","Ghalimi, Ismael")</f>
        <v>Ghalimi, Ismael</v>
      </c>
      <c s="6" r="AY98">
        <v>40997.375</v>
      </c>
      <c t="str" s="2" r="AZ98">
        <f>JOIN("stc_user!31415926-9df7-4aa6-994f-600567b0a37a","Ghalimi, Ismael")</f>
        <v>Ghalimi, Ismael</v>
      </c>
      <c s="6" r="BA98">
        <v>41649.0444097222</v>
      </c>
      <c s="2" r="BB98"/>
      <c s="2" r="BC98"/>
      <c t="s" s="2" r="BD98">
        <v>43</v>
      </c>
      <c s="2" r="BE98"/>
    </row>
    <row r="99">
      <c t="s" s="2" r="A99">
        <v>309</v>
      </c>
      <c t="s" s="3" r="B99">
        <v>23</v>
      </c>
      <c t="s" s="2" r="C99">
        <v>37</v>
      </c>
      <c t="s" s="3" r="D99">
        <v>168</v>
      </c>
      <c t="s" s="3" r="E99">
        <v>39</v>
      </c>
      <c t="str" s="2" r="F99">
        <f>JOIN("stc_application!dff30f21-0bc1-427b-b37e-871d5643c8ce","Platform")</f>
        <v>Platform</v>
      </c>
      <c t="str" s="2" r="G99">
        <f>JOIN("stc_object!4fee25ef-d842-44f0-b8c8-1c2afb6e95fa","File")</f>
        <v>File</v>
      </c>
      <c t="str" s="2" r="H99">
        <f>JOIN("stc_datatype!df26e30c-b6a3-4020-a474-6ce9be15a4f3","JSON")</f>
        <v>JSON</v>
      </c>
      <c s="3" r="I99"/>
      <c s="2" r="J99"/>
      <c t="b" s="2" r="K99">
        <v>0</v>
      </c>
      <c t="b" s="2" r="L99">
        <v>0</v>
      </c>
      <c t="b" s="2" r="M99">
        <v>0</v>
      </c>
      <c t="b" s="2" r="N99">
        <v>1</v>
      </c>
      <c t="b" s="2" r="O99">
        <v>0</v>
      </c>
      <c t="b" s="2" r="P99">
        <v>0</v>
      </c>
      <c t="b" s="2" r="Q99">
        <v>0</v>
      </c>
      <c t="b" s="2" r="R99">
        <v>0</v>
      </c>
      <c t="b" s="2" r="S99">
        <v>0</v>
      </c>
      <c t="b" s="2" r="T99">
        <v>0</v>
      </c>
      <c t="b" s="2" r="U99">
        <v>0</v>
      </c>
      <c s="3" r="V99"/>
      <c s="2" r="W99"/>
      <c s="2" r="X99"/>
      <c t="s" s="3" r="Y99">
        <v>104</v>
      </c>
      <c s="2" r="Z99"/>
      <c s="2" r="AA99">
        <v>15</v>
      </c>
      <c s="3" r="AB99"/>
      <c s="3" r="AC99"/>
      <c t="s" s="3" r="AD99">
        <v>169</v>
      </c>
      <c t="s" s="3" r="AE99">
        <v>170</v>
      </c>
      <c s="3" r="AF99"/>
      <c s="3" r="AG99"/>
      <c s="2" r="AH99"/>
      <c t="s" s="2" r="AI99">
        <v>171</v>
      </c>
      <c s="2" r="AJ99"/>
      <c s="3" r="AK99"/>
      <c s="2" r="AL99"/>
      <c s="2" r="AM99"/>
      <c s="2" r="AN99"/>
      <c s="2" r="AO99"/>
      <c s="2" r="AP99"/>
      <c s="2" r="AQ99"/>
      <c s="2" r="AR99"/>
      <c s="6" r="AS99"/>
      <c s="2" r="AT99"/>
      <c t="str" s="2" r="AU99">
        <f>JOIN("stc_user!31415926-9df7-4aa6-994f-600567b0a37a","Ghalimi, Ismael")</f>
        <v>Ghalimi, Ismael</v>
      </c>
      <c t="str" s="2" r="AV99">
        <f>JOIN("stc_user!31415926-9df7-4aa6-994f-600567b0a37a","Ghalimi, Ismael")</f>
        <v>Ghalimi, Ismael</v>
      </c>
      <c s="6" r="AW99">
        <v>41621.4913541667</v>
      </c>
      <c t="str" s="2" r="AX99">
        <f>JOIN("stc_user!31415926-9df7-4aa6-994f-600567b0a37a","Ghalimi, Ismael")</f>
        <v>Ghalimi, Ismael</v>
      </c>
      <c s="6" r="AY99">
        <v>40997.375</v>
      </c>
      <c t="str" s="2" r="AZ99">
        <f>JOIN("stc_user!31415926-9df7-4aa6-994f-600567b0a37a","Ghalimi, Ismael")</f>
        <v>Ghalimi, Ismael</v>
      </c>
      <c s="6" r="BA99">
        <v>41649.0444097222</v>
      </c>
      <c s="2" r="BB99"/>
      <c s="2" r="BC99"/>
      <c t="s" s="2" r="BD99">
        <v>43</v>
      </c>
      <c s="2" r="BE99"/>
    </row>
    <row r="100">
      <c t="s" s="2" r="A100">
        <v>310</v>
      </c>
      <c t="s" s="3" r="B100">
        <v>24</v>
      </c>
      <c t="s" s="2" r="C100">
        <v>37</v>
      </c>
      <c t="s" s="3" r="D100">
        <v>173</v>
      </c>
      <c t="s" s="3" r="E100">
        <v>39</v>
      </c>
      <c t="str" s="2" r="F100">
        <f>JOIN("stc_application!dff30f21-0bc1-427b-b37e-871d5643c8ce","Platform")</f>
        <v>Platform</v>
      </c>
      <c t="str" s="2" r="G100">
        <f>JOIN("stc_object!4fee25ef-d842-44f0-b8c8-1c2afb6e95fa","File")</f>
        <v>File</v>
      </c>
      <c t="str" s="2" r="H100">
        <f>JOIN("stc_datatype!aba4d80d-8da6-4a64-80cc-0363aaf2e8fa","Relationship")</f>
        <v>Relationship</v>
      </c>
      <c s="3" r="I100"/>
      <c s="2" r="J100"/>
      <c t="b" s="2" r="K100">
        <v>1</v>
      </c>
      <c t="b" s="2" r="L100">
        <v>0</v>
      </c>
      <c t="b" s="2" r="M100">
        <v>1</v>
      </c>
      <c t="b" s="2" r="N100">
        <v>1</v>
      </c>
      <c t="b" s="2" r="O100">
        <v>0</v>
      </c>
      <c t="b" s="2" r="P100">
        <v>1</v>
      </c>
      <c t="b" s="2" r="Q100">
        <v>0</v>
      </c>
      <c t="b" s="2" r="R100">
        <v>0</v>
      </c>
      <c t="b" s="2" r="S100">
        <v>0</v>
      </c>
      <c t="b" s="2" r="T100">
        <v>0</v>
      </c>
      <c t="b" s="2" r="U100">
        <v>0</v>
      </c>
      <c s="3" r="V100"/>
      <c s="2" r="W100"/>
      <c s="2" r="X100"/>
      <c t="s" s="3" r="Y100">
        <v>104</v>
      </c>
      <c s="2" r="Z100"/>
      <c s="2" r="AA100">
        <v>16</v>
      </c>
      <c s="3" r="AB100"/>
      <c s="3" r="AC100"/>
      <c t="s" s="3" r="AD100">
        <v>174</v>
      </c>
      <c t="s" s="3" r="AE100">
        <v>175</v>
      </c>
      <c s="3" r="AF100"/>
      <c s="3" r="AG100"/>
      <c s="2" r="AH100"/>
      <c t="s" s="2" r="AI100">
        <v>162</v>
      </c>
      <c s="2" r="AJ100"/>
      <c s="3" r="AK100"/>
      <c s="2" r="AL100"/>
      <c s="2" r="AM100"/>
      <c s="2" r="AN100"/>
      <c s="2" r="AO100"/>
      <c s="2" r="AP100"/>
      <c s="2" r="AQ100"/>
      <c s="2" r="AR100"/>
      <c s="6" r="AS100"/>
      <c s="2" r="AT100"/>
      <c t="str" s="2" r="AU100">
        <f>JOIN("stc_user!31415926-9df7-4aa6-994f-600567b0a37a","Ghalimi, Ismael")</f>
        <v>Ghalimi, Ismael</v>
      </c>
      <c t="str" s="2" r="AV100">
        <f>JOIN("stc_user!31415926-9df7-4aa6-994f-600567b0a37a","Ghalimi, Ismael")</f>
        <v>Ghalimi, Ismael</v>
      </c>
      <c s="6" r="AW100">
        <v>41621.4913541667</v>
      </c>
      <c t="str" s="2" r="AX100">
        <f>JOIN("stc_user!31415926-9df7-4aa6-994f-600567b0a37a","Ghalimi, Ismael")</f>
        <v>Ghalimi, Ismael</v>
      </c>
      <c s="6" r="AY100">
        <v>40997.375</v>
      </c>
      <c t="str" s="2" r="AZ100">
        <f>JOIN("stc_user!31415926-9df7-4aa6-994f-600567b0a37a","Ghalimi, Ismael")</f>
        <v>Ghalimi, Ismael</v>
      </c>
      <c s="6" r="BA100">
        <v>41649.0444097222</v>
      </c>
      <c s="2" r="BB100"/>
      <c s="2" r="BC100"/>
      <c t="s" s="2" r="BD100">
        <v>43</v>
      </c>
      <c s="2" r="BE100"/>
    </row>
    <row r="101">
      <c t="s" s="2" r="A101">
        <v>311</v>
      </c>
      <c t="s" s="3" r="B101">
        <v>25</v>
      </c>
      <c t="s" s="2" r="C101">
        <v>37</v>
      </c>
      <c t="s" s="3" r="D101">
        <v>177</v>
      </c>
      <c t="s" s="3" r="E101">
        <v>39</v>
      </c>
      <c t="str" s="2" r="F101">
        <f>JOIN("stc_application!dff30f21-0bc1-427b-b37e-871d5643c8ce","Platform")</f>
        <v>Platform</v>
      </c>
      <c t="str" s="2" r="G101">
        <f>JOIN("stc_object!4fee25ef-d842-44f0-b8c8-1c2afb6e95fa","File")</f>
        <v>File</v>
      </c>
      <c t="str" s="2" r="H101">
        <f>JOIN("stc_datatype!aba4d80d-8da6-4a64-80cc-0363aaf2e8fa","Relationship")</f>
        <v>Relationship</v>
      </c>
      <c s="3" r="I101"/>
      <c s="2" r="J101"/>
      <c t="b" s="2" r="K101">
        <v>1</v>
      </c>
      <c t="b" s="2" r="L101">
        <v>0</v>
      </c>
      <c t="b" s="2" r="M101">
        <v>1</v>
      </c>
      <c t="b" s="2" r="N101">
        <v>1</v>
      </c>
      <c t="b" s="2" r="O101">
        <v>0</v>
      </c>
      <c t="b" s="2" r="P101">
        <v>1</v>
      </c>
      <c t="b" s="2" r="Q101">
        <v>0</v>
      </c>
      <c t="b" s="2" r="R101">
        <v>0</v>
      </c>
      <c t="b" s="2" r="S101">
        <v>0</v>
      </c>
      <c t="b" s="2" r="T101">
        <v>0</v>
      </c>
      <c t="b" s="2" r="U101">
        <v>0</v>
      </c>
      <c s="3" r="V101"/>
      <c s="2" r="W101"/>
      <c s="2" r="X101"/>
      <c t="s" s="3" r="Y101">
        <v>104</v>
      </c>
      <c s="2" r="Z101"/>
      <c s="2" r="AA101">
        <v>17</v>
      </c>
      <c s="3" r="AB101"/>
      <c s="3" r="AC101"/>
      <c t="s" s="3" r="AD101">
        <v>178</v>
      </c>
      <c t="s" s="3" r="AE101">
        <v>179</v>
      </c>
      <c s="3" r="AF101"/>
      <c s="3" r="AG101"/>
      <c s="2" r="AH101"/>
      <c t="s" s="2" r="AI101">
        <v>162</v>
      </c>
      <c s="2" r="AJ101"/>
      <c s="3" r="AK101"/>
      <c s="2" r="AL101"/>
      <c s="2" r="AM101"/>
      <c s="2" r="AN101"/>
      <c s="2" r="AO101"/>
      <c s="2" r="AP101"/>
      <c s="2" r="AQ101"/>
      <c s="2" r="AR101"/>
      <c s="6" r="AS101"/>
      <c s="2" r="AT101"/>
      <c t="str" s="2" r="AU101">
        <f>JOIN("stc_user!31415926-9df7-4aa6-994f-600567b0a37a","Ghalimi, Ismael")</f>
        <v>Ghalimi, Ismael</v>
      </c>
      <c t="str" s="2" r="AV101">
        <f>JOIN("stc_user!31415926-9df7-4aa6-994f-600567b0a37a","Ghalimi, Ismael")</f>
        <v>Ghalimi, Ismael</v>
      </c>
      <c s="6" r="AW101">
        <v>41621.4913541667</v>
      </c>
      <c t="str" s="2" r="AX101">
        <f>JOIN("stc_user!31415926-9df7-4aa6-994f-600567b0a37a","Ghalimi, Ismael")</f>
        <v>Ghalimi, Ismael</v>
      </c>
      <c s="6" r="AY101">
        <v>40997.375</v>
      </c>
      <c t="str" s="2" r="AZ101">
        <f>JOIN("stc_user!31415926-9df7-4aa6-994f-600567b0a37a","Ghalimi, Ismael")</f>
        <v>Ghalimi, Ismael</v>
      </c>
      <c s="6" r="BA101">
        <v>41649.0444097222</v>
      </c>
      <c s="2" r="BB101"/>
      <c s="2" r="BC101"/>
      <c t="s" s="2" r="BD101">
        <v>43</v>
      </c>
      <c s="2" r="BE101"/>
    </row>
    <row r="102">
      <c t="s" s="2" r="A102">
        <v>312</v>
      </c>
      <c t="s" s="3" r="B102">
        <v>26</v>
      </c>
      <c t="s" s="2" r="C102">
        <v>37</v>
      </c>
      <c t="s" s="3" r="D102">
        <v>181</v>
      </c>
      <c t="s" s="3" r="E102">
        <v>39</v>
      </c>
      <c t="str" s="2" r="F102">
        <f>JOIN("stc_application!dff30f21-0bc1-427b-b37e-871d5643c8ce","Platform")</f>
        <v>Platform</v>
      </c>
      <c t="str" s="2" r="G102">
        <f>JOIN("stc_object!4fee25ef-d842-44f0-b8c8-1c2afb6e95fa","File")</f>
        <v>File</v>
      </c>
      <c t="str" s="2" r="H102">
        <f>JOIN("stc_datatype!dea608f2-a257-4ebf-982b-ecea1e1fa38d","Timestamp")</f>
        <v>Timestamp</v>
      </c>
      <c s="3" r="I102"/>
      <c s="2" r="J102"/>
      <c t="b" s="2" r="K102">
        <v>1</v>
      </c>
      <c t="b" s="2" r="L102">
        <v>0</v>
      </c>
      <c t="b" s="2" r="M102">
        <v>1</v>
      </c>
      <c t="b" s="2" r="N102">
        <v>1</v>
      </c>
      <c t="b" s="2" r="O102">
        <v>0</v>
      </c>
      <c t="b" s="2" r="P102">
        <v>1</v>
      </c>
      <c t="b" s="2" r="Q102">
        <v>0</v>
      </c>
      <c t="b" s="2" r="R102">
        <v>0</v>
      </c>
      <c t="b" s="2" r="S102">
        <v>0</v>
      </c>
      <c t="b" s="2" r="T102">
        <v>0</v>
      </c>
      <c t="b" s="2" r="U102">
        <v>0</v>
      </c>
      <c s="3" r="V102"/>
      <c s="2" r="W102"/>
      <c s="2" r="X102"/>
      <c t="s" s="3" r="Y102">
        <v>104</v>
      </c>
      <c s="2" r="Z102"/>
      <c s="2" r="AA102">
        <v>18</v>
      </c>
      <c s="3" r="AB102"/>
      <c s="3" r="AC102"/>
      <c t="s" s="3" r="AD102">
        <v>182</v>
      </c>
      <c t="s" s="3" r="AE102">
        <v>183</v>
      </c>
      <c s="3" r="AF102"/>
      <c s="3" r="AG102"/>
      <c s="2" r="AH102"/>
      <c s="2" r="AI102"/>
      <c s="2" r="AJ102"/>
      <c s="3" r="AK102"/>
      <c s="2" r="AL102"/>
      <c s="2" r="AM102"/>
      <c s="2" r="AN102"/>
      <c s="2" r="AO102"/>
      <c s="2" r="AP102"/>
      <c s="2" r="AQ102"/>
      <c s="2" r="AR102"/>
      <c s="6" r="AS102"/>
      <c s="2" r="AT102"/>
      <c t="str" s="2" r="AU102">
        <f>JOIN("stc_user!31415926-9df7-4aa6-994f-600567b0a37a","Ghalimi, Ismael")</f>
        <v>Ghalimi, Ismael</v>
      </c>
      <c t="str" s="2" r="AV102">
        <f>JOIN("stc_user!31415926-9df7-4aa6-994f-600567b0a37a","Ghalimi, Ismael")</f>
        <v>Ghalimi, Ismael</v>
      </c>
      <c s="6" r="AW102">
        <v>41621.4913541667</v>
      </c>
      <c t="str" s="2" r="AX102">
        <f>JOIN("stc_user!31415926-9df7-4aa6-994f-600567b0a37a","Ghalimi, Ismael")</f>
        <v>Ghalimi, Ismael</v>
      </c>
      <c s="6" r="AY102">
        <v>40997.375</v>
      </c>
      <c t="str" s="2" r="AZ102">
        <f>JOIN("stc_user!31415926-9df7-4aa6-994f-600567b0a37a","Ghalimi, Ismael")</f>
        <v>Ghalimi, Ismael</v>
      </c>
      <c s="6" r="BA102">
        <v>41649.0444097222</v>
      </c>
      <c s="2" r="BB102"/>
      <c s="2" r="BC102"/>
      <c t="s" s="2" r="BD102">
        <v>43</v>
      </c>
      <c s="2" r="BE102"/>
    </row>
    <row r="103">
      <c t="s" s="2" r="A103">
        <v>313</v>
      </c>
      <c t="s" s="3" r="B103">
        <v>27</v>
      </c>
      <c t="s" s="2" r="C103">
        <v>37</v>
      </c>
      <c t="s" s="3" r="D103">
        <v>185</v>
      </c>
      <c t="s" s="3" r="E103">
        <v>39</v>
      </c>
      <c t="str" s="2" r="F103">
        <f>JOIN("stc_application!dff30f21-0bc1-427b-b37e-871d5643c8ce","Platform")</f>
        <v>Platform</v>
      </c>
      <c t="str" s="2" r="G103">
        <f>JOIN("stc_object!4fee25ef-d842-44f0-b8c8-1c2afb6e95fa","File")</f>
        <v>File</v>
      </c>
      <c t="str" s="2" r="H103">
        <f>JOIN("stc_datatype!aba4d80d-8da6-4a64-80cc-0363aaf2e8fa","Relationship")</f>
        <v>Relationship</v>
      </c>
      <c s="3" r="I103"/>
      <c s="2" r="J103"/>
      <c t="b" s="2" r="K103">
        <v>0</v>
      </c>
      <c t="b" s="2" r="L103">
        <v>0</v>
      </c>
      <c t="b" s="2" r="M103">
        <v>1</v>
      </c>
      <c t="b" s="2" r="N103">
        <v>1</v>
      </c>
      <c t="b" s="2" r="O103">
        <v>0</v>
      </c>
      <c t="b" s="2" r="P103">
        <v>1</v>
      </c>
      <c t="b" s="2" r="Q103">
        <v>0</v>
      </c>
      <c t="b" s="2" r="R103">
        <v>0</v>
      </c>
      <c t="b" s="2" r="S103">
        <v>0</v>
      </c>
      <c t="b" s="2" r="T103">
        <v>0</v>
      </c>
      <c t="b" s="2" r="U103">
        <v>0</v>
      </c>
      <c s="3" r="V103"/>
      <c s="2" r="W103"/>
      <c s="2" r="X103"/>
      <c t="s" s="3" r="Y103">
        <v>104</v>
      </c>
      <c s="2" r="Z103"/>
      <c s="2" r="AA103">
        <v>19</v>
      </c>
      <c s="3" r="AB103"/>
      <c s="3" r="AC103"/>
      <c t="s" s="3" r="AD103">
        <v>186</v>
      </c>
      <c t="s" s="3" r="AE103">
        <v>187</v>
      </c>
      <c s="3" r="AF103"/>
      <c s="3" r="AG103"/>
      <c s="2" r="AH103"/>
      <c t="s" s="2" r="AI103">
        <v>162</v>
      </c>
      <c s="2" r="AJ103"/>
      <c s="3" r="AK103"/>
      <c s="2" r="AL103"/>
      <c s="2" r="AM103"/>
      <c s="2" r="AN103"/>
      <c s="2" r="AO103"/>
      <c s="2" r="AP103"/>
      <c s="2" r="AQ103"/>
      <c s="2" r="AR103"/>
      <c s="6" r="AS103"/>
      <c s="2" r="AT103"/>
      <c t="str" s="2" r="AU103">
        <f>JOIN("stc_user!31415926-9df7-4aa6-994f-600567b0a37a","Ghalimi, Ismael")</f>
        <v>Ghalimi, Ismael</v>
      </c>
      <c t="str" s="2" r="AV103">
        <f>JOIN("stc_user!31415926-9df7-4aa6-994f-600567b0a37a","Ghalimi, Ismael")</f>
        <v>Ghalimi, Ismael</v>
      </c>
      <c s="6" r="AW103">
        <v>41621.4913541667</v>
      </c>
      <c t="str" s="2" r="AX103">
        <f>JOIN("stc_user!31415926-9df7-4aa6-994f-600567b0a37a","Ghalimi, Ismael")</f>
        <v>Ghalimi, Ismael</v>
      </c>
      <c s="6" r="AY103">
        <v>40997.375</v>
      </c>
      <c t="str" s="2" r="AZ103">
        <f>JOIN("stc_user!31415926-9df7-4aa6-994f-600567b0a37a","Ghalimi, Ismael")</f>
        <v>Ghalimi, Ismael</v>
      </c>
      <c s="6" r="BA103">
        <v>41649.0444097222</v>
      </c>
      <c s="2" r="BB103"/>
      <c s="2" r="BC103"/>
      <c t="s" s="2" r="BD103">
        <v>43</v>
      </c>
      <c s="2" r="BE103"/>
    </row>
    <row r="104">
      <c t="s" s="2" r="A104">
        <v>314</v>
      </c>
      <c t="s" s="3" r="B104">
        <v>28</v>
      </c>
      <c t="s" s="2" r="C104">
        <v>37</v>
      </c>
      <c t="s" s="3" r="D104">
        <v>189</v>
      </c>
      <c t="s" s="3" r="E104">
        <v>39</v>
      </c>
      <c t="str" s="2" r="F104">
        <f>JOIN("stc_application!dff30f21-0bc1-427b-b37e-871d5643c8ce","Platform")</f>
        <v>Platform</v>
      </c>
      <c t="str" s="2" r="G104">
        <f>JOIN("stc_object!4fee25ef-d842-44f0-b8c8-1c2afb6e95fa","File")</f>
        <v>File</v>
      </c>
      <c t="str" s="2" r="H104">
        <f>JOIN("stc_datatype!dea608f2-a257-4ebf-982b-ecea1e1fa38d","Timestamp")</f>
        <v>Timestamp</v>
      </c>
      <c s="3" r="I104"/>
      <c s="2" r="J104"/>
      <c t="b" s="2" r="K104">
        <v>0</v>
      </c>
      <c t="b" s="2" r="L104">
        <v>0</v>
      </c>
      <c t="b" s="2" r="M104">
        <v>1</v>
      </c>
      <c t="b" s="2" r="N104">
        <v>1</v>
      </c>
      <c t="b" s="2" r="O104">
        <v>0</v>
      </c>
      <c t="b" s="2" r="P104">
        <v>1</v>
      </c>
      <c t="b" s="2" r="Q104">
        <v>0</v>
      </c>
      <c t="b" s="2" r="R104">
        <v>0</v>
      </c>
      <c t="b" s="2" r="S104">
        <v>0</v>
      </c>
      <c t="b" s="2" r="T104">
        <v>0</v>
      </c>
      <c t="b" s="2" r="U104">
        <v>0</v>
      </c>
      <c s="3" r="V104"/>
      <c s="2" r="W104"/>
      <c s="2" r="X104"/>
      <c t="s" s="3" r="Y104">
        <v>104</v>
      </c>
      <c s="2" r="Z104"/>
      <c s="2" r="AA104">
        <v>20</v>
      </c>
      <c s="3" r="AB104"/>
      <c s="3" r="AC104"/>
      <c t="s" s="3" r="AD104">
        <v>190</v>
      </c>
      <c t="s" s="3" r="AE104">
        <v>191</v>
      </c>
      <c s="3" r="AF104"/>
      <c s="3" r="AG104"/>
      <c s="2" r="AH104"/>
      <c s="2" r="AI104"/>
      <c s="2" r="AJ104"/>
      <c s="3" r="AK104"/>
      <c s="2" r="AL104"/>
      <c s="2" r="AM104"/>
      <c s="2" r="AN104"/>
      <c s="2" r="AO104"/>
      <c s="2" r="AP104"/>
      <c s="2" r="AQ104"/>
      <c s="2" r="AR104"/>
      <c s="6" r="AS104"/>
      <c s="2" r="AT104"/>
      <c t="str" s="2" r="AU104">
        <f>JOIN("stc_user!31415926-9df7-4aa6-994f-600567b0a37a","Ghalimi, Ismael")</f>
        <v>Ghalimi, Ismael</v>
      </c>
      <c t="str" s="2" r="AV104">
        <f>JOIN("stc_user!31415926-9df7-4aa6-994f-600567b0a37a","Ghalimi, Ismael")</f>
        <v>Ghalimi, Ismael</v>
      </c>
      <c s="6" r="AW104">
        <v>41621.4913541667</v>
      </c>
      <c t="str" s="2" r="AX104">
        <f>JOIN("stc_user!31415926-9df7-4aa6-994f-600567b0a37a","Ghalimi, Ismael")</f>
        <v>Ghalimi, Ismael</v>
      </c>
      <c s="6" r="AY104">
        <v>40997.375</v>
      </c>
      <c t="str" s="2" r="AZ104">
        <f>JOIN("stc_user!31415926-9df7-4aa6-994f-600567b0a37a","Ghalimi, Ismael")</f>
        <v>Ghalimi, Ismael</v>
      </c>
      <c s="6" r="BA104">
        <v>41649.0444097222</v>
      </c>
      <c s="2" r="BB104"/>
      <c s="2" r="BC104"/>
      <c t="s" s="2" r="BD104">
        <v>43</v>
      </c>
      <c s="2" r="BE104"/>
    </row>
    <row r="105">
      <c t="s" s="2" r="A105">
        <v>315</v>
      </c>
      <c t="s" s="3" r="B105">
        <v>29</v>
      </c>
      <c t="s" s="2" r="C105">
        <v>37</v>
      </c>
      <c t="s" s="3" r="D105">
        <v>193</v>
      </c>
      <c t="s" s="3" r="E105">
        <v>39</v>
      </c>
      <c t="str" s="2" r="F105">
        <f>JOIN("stc_application!dff30f21-0bc1-427b-b37e-871d5643c8ce","Platform")</f>
        <v>Platform</v>
      </c>
      <c t="str" s="2" r="G105">
        <f>JOIN("stc_object!4fee25ef-d842-44f0-b8c8-1c2afb6e95fa","File")</f>
        <v>File</v>
      </c>
      <c t="str" s="2" r="H105">
        <f>JOIN("stc_datatype!aba4d80d-8da6-4a64-80cc-0363aaf2e8fa","Relationship")</f>
        <v>Relationship</v>
      </c>
      <c s="3" r="I105"/>
      <c s="2" r="J105"/>
      <c t="b" s="2" r="K105">
        <v>0</v>
      </c>
      <c t="b" s="2" r="L105">
        <v>0</v>
      </c>
      <c t="b" s="2" r="M105">
        <v>1</v>
      </c>
      <c t="b" s="2" r="N105">
        <v>1</v>
      </c>
      <c t="b" s="2" r="O105">
        <v>0</v>
      </c>
      <c t="b" s="2" r="P105">
        <v>1</v>
      </c>
      <c t="b" s="2" r="Q105">
        <v>0</v>
      </c>
      <c t="b" s="2" r="R105">
        <v>0</v>
      </c>
      <c t="b" s="2" r="S105">
        <v>0</v>
      </c>
      <c t="b" s="2" r="T105">
        <v>0</v>
      </c>
      <c t="b" s="2" r="U105">
        <v>0</v>
      </c>
      <c s="3" r="V105"/>
      <c s="2" r="W105"/>
      <c s="2" r="X105"/>
      <c t="s" s="3" r="Y105">
        <v>104</v>
      </c>
      <c s="2" r="Z105"/>
      <c s="2" r="AA105">
        <v>21</v>
      </c>
      <c s="3" r="AB105"/>
      <c s="3" r="AC105"/>
      <c t="s" s="3" r="AD105">
        <v>194</v>
      </c>
      <c t="s" s="3" r="AE105">
        <v>195</v>
      </c>
      <c s="3" r="AF105"/>
      <c s="3" r="AG105"/>
      <c s="2" r="AH105"/>
      <c t="s" s="2" r="AI105">
        <v>162</v>
      </c>
      <c s="2" r="AJ105"/>
      <c s="3" r="AK105"/>
      <c s="2" r="AL105"/>
      <c s="2" r="AM105"/>
      <c s="2" r="AN105"/>
      <c s="2" r="AO105"/>
      <c s="2" r="AP105"/>
      <c s="2" r="AQ105"/>
      <c s="2" r="AR105"/>
      <c s="6" r="AS105"/>
      <c s="2" r="AT105"/>
      <c t="str" s="2" r="AU105">
        <f>JOIN("stc_user!31415926-9df7-4aa6-994f-600567b0a37a","Ghalimi, Ismael")</f>
        <v>Ghalimi, Ismael</v>
      </c>
      <c t="str" s="2" r="AV105">
        <f>JOIN("stc_user!31415926-9df7-4aa6-994f-600567b0a37a","Ghalimi, Ismael")</f>
        <v>Ghalimi, Ismael</v>
      </c>
      <c s="6" r="AW105">
        <v>41621.4913541667</v>
      </c>
      <c t="str" s="2" r="AX105">
        <f>JOIN("stc_user!31415926-9df7-4aa6-994f-600567b0a37a","Ghalimi, Ismael")</f>
        <v>Ghalimi, Ismael</v>
      </c>
      <c s="6" r="AY105">
        <v>40997.375</v>
      </c>
      <c t="str" s="2" r="AZ105">
        <f>JOIN("stc_user!31415926-9df7-4aa6-994f-600567b0a37a","Ghalimi, Ismael")</f>
        <v>Ghalimi, Ismael</v>
      </c>
      <c s="6" r="BA105">
        <v>41649.0444097222</v>
      </c>
      <c s="2" r="BB105"/>
      <c s="2" r="BC105"/>
      <c t="s" s="2" r="BD105">
        <v>43</v>
      </c>
      <c s="2" r="BE105"/>
    </row>
    <row r="106">
      <c t="s" s="2" r="A106">
        <v>316</v>
      </c>
      <c t="s" s="3" r="B106">
        <v>30</v>
      </c>
      <c t="s" s="2" r="C106">
        <v>37</v>
      </c>
      <c t="s" s="3" r="D106">
        <v>197</v>
      </c>
      <c t="s" s="3" r="E106">
        <v>39</v>
      </c>
      <c t="str" s="2" r="F106">
        <f>JOIN("stc_application!dff30f21-0bc1-427b-b37e-871d5643c8ce","Platform")</f>
        <v>Platform</v>
      </c>
      <c t="str" s="2" r="G106">
        <f>JOIN("stc_object!4fee25ef-d842-44f0-b8c8-1c2afb6e95fa","File")</f>
        <v>File</v>
      </c>
      <c t="str" s="2" r="H106">
        <f>JOIN("stc_datatype!dea608f2-a257-4ebf-982b-ecea1e1fa38d","Timestamp")</f>
        <v>Timestamp</v>
      </c>
      <c s="3" r="I106"/>
      <c s="2" r="J106"/>
      <c t="b" s="2" r="K106">
        <v>0</v>
      </c>
      <c t="b" s="2" r="L106">
        <v>0</v>
      </c>
      <c t="b" s="2" r="M106">
        <v>1</v>
      </c>
      <c t="b" s="2" r="N106">
        <v>1</v>
      </c>
      <c t="b" s="2" r="O106">
        <v>0</v>
      </c>
      <c t="b" s="2" r="P106">
        <v>1</v>
      </c>
      <c t="b" s="2" r="Q106">
        <v>0</v>
      </c>
      <c t="b" s="2" r="R106">
        <v>0</v>
      </c>
      <c t="b" s="2" r="S106">
        <v>0</v>
      </c>
      <c t="b" s="2" r="T106">
        <v>0</v>
      </c>
      <c t="b" s="2" r="U106">
        <v>0</v>
      </c>
      <c s="3" r="V106"/>
      <c s="2" r="W106"/>
      <c s="2" r="X106"/>
      <c t="s" s="3" r="Y106">
        <v>104</v>
      </c>
      <c s="2" r="Z106"/>
      <c s="2" r="AA106">
        <v>22</v>
      </c>
      <c s="3" r="AB106"/>
      <c s="3" r="AC106"/>
      <c t="s" s="3" r="AD106">
        <v>198</v>
      </c>
      <c t="s" s="3" r="AE106">
        <v>199</v>
      </c>
      <c s="3" r="AF106"/>
      <c s="3" r="AG106"/>
      <c s="2" r="AH106"/>
      <c s="2" r="AI106"/>
      <c s="2" r="AJ106"/>
      <c s="3" r="AK106"/>
      <c s="2" r="AL106"/>
      <c s="2" r="AM106"/>
      <c s="2" r="AN106"/>
      <c s="2" r="AO106"/>
      <c s="2" r="AP106"/>
      <c s="2" r="AQ106"/>
      <c s="2" r="AR106"/>
      <c s="6" r="AS106"/>
      <c s="2" r="AT106"/>
      <c t="str" s="2" r="AU106">
        <f>JOIN("stc_user!31415926-9df7-4aa6-994f-600567b0a37a","Ghalimi, Ismael")</f>
        <v>Ghalimi, Ismael</v>
      </c>
      <c t="str" s="2" r="AV106">
        <f>JOIN("stc_user!31415926-9df7-4aa6-994f-600567b0a37a","Ghalimi, Ismael")</f>
        <v>Ghalimi, Ismael</v>
      </c>
      <c s="6" r="AW106">
        <v>41621.4913541667</v>
      </c>
      <c t="str" s="2" r="AX106">
        <f>JOIN("stc_user!31415926-9df7-4aa6-994f-600567b0a37a","Ghalimi, Ismael")</f>
        <v>Ghalimi, Ismael</v>
      </c>
      <c s="6" r="AY106">
        <v>40997.375</v>
      </c>
      <c t="str" s="2" r="AZ106">
        <f>JOIN("stc_user!31415926-9df7-4aa6-994f-600567b0a37a","Ghalimi, Ismael")</f>
        <v>Ghalimi, Ismael</v>
      </c>
      <c s="6" r="BA106">
        <v>41649.0444097222</v>
      </c>
      <c s="2" r="BB106"/>
      <c s="2" r="BC106"/>
      <c t="s" s="2" r="BD106">
        <v>43</v>
      </c>
      <c s="2" r="BE106"/>
    </row>
    <row r="107">
      <c t="s" s="2" r="A107">
        <v>317</v>
      </c>
      <c t="s" s="3" r="B107">
        <v>31</v>
      </c>
      <c t="s" s="2" r="C107">
        <v>37</v>
      </c>
      <c t="s" s="3" r="D107">
        <v>201</v>
      </c>
      <c t="s" s="3" r="E107">
        <v>39</v>
      </c>
      <c t="str" s="2" r="F107">
        <f>JOIN("stc_application!dff30f21-0bc1-427b-b37e-871d5643c8ce","Platform")</f>
        <v>Platform</v>
      </c>
      <c t="str" s="2" r="G107">
        <f>JOIN("stc_object!4fee25ef-d842-44f0-b8c8-1c2afb6e95fa","File")</f>
        <v>File</v>
      </c>
      <c t="str" s="2" r="H107">
        <f>JOIN("stc_datatype!e9f3ee19-47c0-468a-96ac-83f8822c3d90","UUID")</f>
        <v>UUID</v>
      </c>
      <c s="3" r="I107"/>
      <c s="2" r="J107"/>
      <c t="b" s="2" r="K107">
        <v>0</v>
      </c>
      <c t="b" s="2" r="L107">
        <v>0</v>
      </c>
      <c t="b" s="2" r="M107">
        <v>1</v>
      </c>
      <c t="b" s="2" r="N107">
        <v>1</v>
      </c>
      <c t="b" s="2" r="O107">
        <v>0</v>
      </c>
      <c t="b" s="2" r="P107">
        <v>1</v>
      </c>
      <c t="b" s="2" r="Q107">
        <v>0</v>
      </c>
      <c t="b" s="2" r="R107">
        <v>0</v>
      </c>
      <c t="b" s="2" r="S107">
        <v>0</v>
      </c>
      <c t="b" s="2" r="T107">
        <v>0</v>
      </c>
      <c t="b" s="2" r="U107">
        <v>0</v>
      </c>
      <c s="3" r="V107"/>
      <c s="2" r="W107"/>
      <c s="2" r="X107"/>
      <c t="s" s="3" r="Y107">
        <v>104</v>
      </c>
      <c s="2" r="Z107"/>
      <c s="2" r="AA107">
        <v>23</v>
      </c>
      <c s="3" r="AB107"/>
      <c s="3" r="AC107"/>
      <c t="s" s="3" r="AD107">
        <v>202</v>
      </c>
      <c t="s" s="3" r="AE107">
        <v>203</v>
      </c>
      <c s="3" r="AF107"/>
      <c s="3" r="AG107"/>
      <c s="2" r="AH107"/>
      <c s="2" r="AI107"/>
      <c s="2" r="AJ107"/>
      <c s="3" r="AK107"/>
      <c s="2" r="AL107"/>
      <c s="2" r="AM107"/>
      <c s="2" r="AN107"/>
      <c s="2" r="AO107"/>
      <c s="2" r="AP107"/>
      <c s="2" r="AQ107"/>
      <c s="2" r="AR107"/>
      <c s="6" r="AS107"/>
      <c s="2" r="AT107"/>
      <c t="str" s="2" r="AU107">
        <f>JOIN("stc_user!31415926-9df7-4aa6-994f-600567b0a37a","Ghalimi, Ismael")</f>
        <v>Ghalimi, Ismael</v>
      </c>
      <c t="str" s="2" r="AV107">
        <f>JOIN("stc_user!31415926-9df7-4aa6-994f-600567b0a37a","Ghalimi, Ismael")</f>
        <v>Ghalimi, Ismael</v>
      </c>
      <c s="6" r="AW107">
        <v>41621.4913541667</v>
      </c>
      <c t="str" s="2" r="AX107">
        <f>JOIN("stc_user!31415926-9df7-4aa6-994f-600567b0a37a","Ghalimi, Ismael")</f>
        <v>Ghalimi, Ismael</v>
      </c>
      <c s="6" r="AY107">
        <v>40997.375</v>
      </c>
      <c t="str" s="2" r="AZ107">
        <f>JOIN("stc_user!31415926-9df7-4aa6-994f-600567b0a37a","Ghalimi, Ismael")</f>
        <v>Ghalimi, Ismael</v>
      </c>
      <c s="6" r="BA107">
        <v>41649.0444097222</v>
      </c>
      <c s="2" r="BB107"/>
      <c s="2" r="BC107"/>
      <c t="s" s="2" r="BD107">
        <v>43</v>
      </c>
      <c s="2" r="BE107"/>
    </row>
    <row r="108">
      <c t="s" s="2" r="A108">
        <v>318</v>
      </c>
      <c t="s" s="3" r="B108">
        <v>32</v>
      </c>
      <c t="s" s="2" r="C108">
        <v>37</v>
      </c>
      <c t="s" s="3" r="D108">
        <v>205</v>
      </c>
      <c t="s" s="3" r="E108">
        <v>39</v>
      </c>
      <c t="str" s="2" r="F108">
        <f>JOIN("stc_application!dff30f21-0bc1-427b-b37e-871d5643c8ce","Platform")</f>
        <v>Platform</v>
      </c>
      <c t="str" s="2" r="G108">
        <f>JOIN("stc_object!4fee25ef-d842-44f0-b8c8-1c2afb6e95fa","File")</f>
        <v>File</v>
      </c>
      <c t="str" s="2" r="H108">
        <f>JOIN("stc_datatype!df26e30c-b6a3-4020-a474-6ce9be15a4f3","JSON")</f>
        <v>JSON</v>
      </c>
      <c s="3" r="I108"/>
      <c s="2" r="J108"/>
      <c t="b" s="2" r="K108">
        <v>0</v>
      </c>
      <c t="b" s="2" r="L108">
        <v>0</v>
      </c>
      <c t="b" s="2" r="M108">
        <v>1</v>
      </c>
      <c t="b" s="2" r="N108">
        <v>1</v>
      </c>
      <c t="b" s="2" r="O108">
        <v>0</v>
      </c>
      <c t="b" s="2" r="P108">
        <v>0</v>
      </c>
      <c t="b" s="2" r="Q108">
        <v>0</v>
      </c>
      <c t="b" s="2" r="R108">
        <v>0</v>
      </c>
      <c t="b" s="2" r="S108">
        <v>0</v>
      </c>
      <c t="b" s="2" r="T108">
        <v>0</v>
      </c>
      <c t="b" s="2" r="U108">
        <v>0</v>
      </c>
      <c s="3" r="V108"/>
      <c s="2" r="W108"/>
      <c s="2" r="X108"/>
      <c t="s" s="3" r="Y108">
        <v>104</v>
      </c>
      <c s="2" r="Z108"/>
      <c s="2" r="AA108">
        <v>24</v>
      </c>
      <c s="3" r="AB108"/>
      <c s="3" r="AC108"/>
      <c t="s" s="3" r="AD108">
        <v>206</v>
      </c>
      <c t="s" s="3" r="AE108">
        <v>207</v>
      </c>
      <c s="3" r="AF108"/>
      <c s="3" r="AG108"/>
      <c s="2" r="AH108"/>
      <c s="2" r="AI108"/>
      <c s="2" r="AJ108"/>
      <c s="3" r="AK108"/>
      <c s="2" r="AL108"/>
      <c s="2" r="AM108"/>
      <c s="2" r="AN108"/>
      <c s="2" r="AO108"/>
      <c s="2" r="AP108"/>
      <c s="2" r="AQ108"/>
      <c s="2" r="AR108"/>
      <c s="6" r="AS108"/>
      <c s="2" r="AT108"/>
      <c t="str" s="2" r="AU108">
        <f>JOIN("stc_user!31415926-9df7-4aa6-994f-600567b0a37a","Ghalimi, Ismael")</f>
        <v>Ghalimi, Ismael</v>
      </c>
      <c t="str" s="2" r="AV108">
        <f>JOIN("stc_user!31415926-9df7-4aa6-994f-600567b0a37a","Ghalimi, Ismael")</f>
        <v>Ghalimi, Ismael</v>
      </c>
      <c s="6" r="AW108">
        <v>41621.4913541667</v>
      </c>
      <c t="str" s="2" r="AX108">
        <f>JOIN("stc_user!31415926-9df7-4aa6-994f-600567b0a37a","Ghalimi, Ismael")</f>
        <v>Ghalimi, Ismael</v>
      </c>
      <c s="6" r="AY108">
        <v>40997.375</v>
      </c>
      <c t="str" s="2" r="AZ108">
        <f>JOIN("stc_user!31415926-9df7-4aa6-994f-600567b0a37a","Ghalimi, Ismael")</f>
        <v>Ghalimi, Ismael</v>
      </c>
      <c s="6" r="BA108">
        <v>41649.0444097222</v>
      </c>
      <c s="2" r="BB108"/>
      <c s="2" r="BC108"/>
      <c t="s" s="2" r="BD108">
        <v>43</v>
      </c>
      <c s="2" r="BE108"/>
    </row>
    <row r="109">
      <c t="s" s="2" r="A109">
        <v>319</v>
      </c>
      <c t="s" s="3" r="B109">
        <v>33</v>
      </c>
      <c t="s" s="2" r="C109">
        <v>37</v>
      </c>
      <c t="s" s="3" r="D109">
        <v>209</v>
      </c>
      <c t="s" s="3" r="E109">
        <v>39</v>
      </c>
      <c t="str" s="2" r="F109">
        <f>JOIN("stc_application!dff30f21-0bc1-427b-b37e-871d5643c8ce","Platform")</f>
        <v>Platform</v>
      </c>
      <c t="str" s="2" r="G109">
        <f>JOIN("stc_object!4fee25ef-d842-44f0-b8c8-1c2afb6e95fa","File")</f>
        <v>File</v>
      </c>
      <c t="str" s="2" r="H109">
        <f>JOIN("stc_datatype!df26e30c-b6a3-4020-a474-6ce9be15a4f3","JSON")</f>
        <v>JSON</v>
      </c>
      <c t="s" s="3" r="I109">
        <v>210</v>
      </c>
      <c s="2" r="J109"/>
      <c t="b" s="2" r="K109">
        <v>0</v>
      </c>
      <c t="b" s="2" r="L109">
        <v>0</v>
      </c>
      <c t="b" s="2" r="M109">
        <v>1</v>
      </c>
      <c t="b" s="2" r="N109">
        <v>1</v>
      </c>
      <c t="b" s="2" r="O109">
        <v>0</v>
      </c>
      <c t="b" s="2" r="P109">
        <v>0</v>
      </c>
      <c t="b" s="2" r="Q109">
        <v>0</v>
      </c>
      <c t="b" s="2" r="R109">
        <v>0</v>
      </c>
      <c t="b" s="2" r="S109">
        <v>0</v>
      </c>
      <c t="b" s="2" r="T109">
        <v>0</v>
      </c>
      <c t="b" s="2" r="U109">
        <v>0</v>
      </c>
      <c s="3" r="V109"/>
      <c s="2" r="W109"/>
      <c s="2" r="X109"/>
      <c t="s" s="3" r="Y109">
        <v>104</v>
      </c>
      <c t="str" s="2" r="Z109">
        <f>JOIN("stc_control!b6d34d83-5ac7-47b6-8f30-2bac1e12d9ce","Copyright Editor")</f>
        <v>Copyright Editor</v>
      </c>
      <c s="2" r="AA109">
        <v>25</v>
      </c>
      <c s="3" r="AB109"/>
      <c s="3" r="AC109"/>
      <c t="s" s="3" r="AD109">
        <v>211</v>
      </c>
      <c t="s" s="3" r="AE109">
        <v>212</v>
      </c>
      <c s="3" r="AF109"/>
      <c s="3" r="AG109"/>
      <c s="2" r="AH109"/>
      <c t="s" s="2" r="AI109">
        <v>213</v>
      </c>
      <c s="2" r="AJ109"/>
      <c s="3" r="AK109"/>
      <c s="2" r="AL109"/>
      <c s="2" r="AM109"/>
      <c s="2" r="AN109"/>
      <c s="2" r="AO109"/>
      <c s="2" r="AP109"/>
      <c s="2" r="AQ109"/>
      <c s="2" r="AR109"/>
      <c s="6" r="AS109"/>
      <c s="2" r="AT109"/>
      <c t="str" s="2" r="AU109">
        <f>JOIN("stc_user!31415926-9df7-4aa6-994f-600567b0a37a","Ghalimi, Ismael")</f>
        <v>Ghalimi, Ismael</v>
      </c>
      <c t="str" s="2" r="AV109">
        <f>JOIN("stc_user!31415926-9df7-4aa6-994f-600567b0a37a","Ghalimi, Ismael")</f>
        <v>Ghalimi, Ismael</v>
      </c>
      <c s="6" r="AW109">
        <v>41621.4913541667</v>
      </c>
      <c t="str" s="2" r="AX109">
        <f>JOIN("stc_user!31415926-9df7-4aa6-994f-600567b0a37a","Ghalimi, Ismael")</f>
        <v>Ghalimi, Ismael</v>
      </c>
      <c s="6" r="AY109">
        <v>40997.375</v>
      </c>
      <c t="str" s="2" r="AZ109">
        <f>JOIN("stc_user!31415926-9df7-4aa6-994f-600567b0a37a","Ghalimi, Ismael")</f>
        <v>Ghalimi, Ismael</v>
      </c>
      <c s="6" r="BA109">
        <v>41649.0444097222</v>
      </c>
      <c s="2" r="BB109"/>
      <c s="2" r="BC109"/>
      <c t="s" s="2" r="BD109">
        <v>43</v>
      </c>
      <c s="2" r="BE109"/>
    </row>
    <row r="110">
      <c t="s" s="2" r="A110">
        <v>320</v>
      </c>
      <c t="s" s="3" r="B110">
        <v>34</v>
      </c>
      <c t="s" s="2" r="C110">
        <v>37</v>
      </c>
      <c t="s" s="3" r="D110">
        <v>215</v>
      </c>
      <c t="s" s="3" r="E110">
        <v>39</v>
      </c>
      <c t="str" s="2" r="F110">
        <f>JOIN("stc_application!dff30f21-0bc1-427b-b37e-871d5643c8ce","Platform")</f>
        <v>Platform</v>
      </c>
      <c t="str" s="2" r="G110">
        <f>JOIN("stc_object!4fee25ef-d842-44f0-b8c8-1c2afb6e95fa","File")</f>
        <v>File</v>
      </c>
      <c t="str" s="2" r="H110">
        <f>JOIN("stc_datatype!aba4d80d-8da6-4a64-80cc-0363aaf2e8fa","Relationship")</f>
        <v>Relationship</v>
      </c>
      <c s="3" r="I110"/>
      <c s="2" r="J110"/>
      <c t="b" s="2" r="K110">
        <v>0</v>
      </c>
      <c t="b" s="2" r="L110">
        <v>0</v>
      </c>
      <c t="b" s="2" r="M110">
        <v>1</v>
      </c>
      <c t="b" s="2" r="N110">
        <v>0</v>
      </c>
      <c t="b" s="2" r="O110">
        <v>0</v>
      </c>
      <c t="b" s="2" r="P110">
        <v>0</v>
      </c>
      <c t="b" s="2" r="Q110">
        <v>0</v>
      </c>
      <c t="b" s="2" r="R110">
        <v>0</v>
      </c>
      <c t="b" s="2" r="S110">
        <v>0</v>
      </c>
      <c t="b" s="2" r="T110">
        <v>0</v>
      </c>
      <c t="b" s="2" r="U110">
        <v>0</v>
      </c>
      <c s="3" r="V110"/>
      <c s="2" r="W110"/>
      <c s="2" r="X110"/>
      <c t="s" s="3" r="Y110">
        <v>104</v>
      </c>
      <c s="2" r="Z110"/>
      <c s="2" r="AA110">
        <v>26</v>
      </c>
      <c s="3" r="AB110"/>
      <c s="3" r="AC110"/>
      <c s="3" r="AD110"/>
      <c s="3" r="AE110"/>
      <c s="3" r="AF110"/>
      <c s="3" r="AG110"/>
      <c s="2" r="AH110"/>
      <c t="s" s="2" r="AI110">
        <v>216</v>
      </c>
      <c s="2" r="AJ110"/>
      <c s="3" r="AK110"/>
      <c s="2" r="AL110"/>
      <c s="2" r="AM110"/>
      <c s="2" r="AN110"/>
      <c s="2" r="AO110"/>
      <c s="2" r="AP110"/>
      <c s="2" r="AQ110"/>
      <c s="2" r="AR110"/>
      <c s="6" r="AS110"/>
      <c s="2" r="AT110"/>
      <c t="str" s="2" r="AU110">
        <f>JOIN("stc_user!31415926-9df7-4aa6-994f-600567b0a37a","Ghalimi, Ismael")</f>
        <v>Ghalimi, Ismael</v>
      </c>
      <c t="str" s="2" r="AV110">
        <f>JOIN("stc_user!31415926-9df7-4aa6-994f-600567b0a37a","Ghalimi, Ismael")</f>
        <v>Ghalimi, Ismael</v>
      </c>
      <c s="6" r="AW110">
        <v>41621.4913541667</v>
      </c>
      <c t="str" s="2" r="AX110">
        <f>JOIN("stc_user!31415926-9df7-4aa6-994f-600567b0a37a","Ghalimi, Ismael")</f>
        <v>Ghalimi, Ismael</v>
      </c>
      <c s="6" r="AY110">
        <v>40997.375</v>
      </c>
      <c t="str" s="2" r="AZ110">
        <f>JOIN("stc_user!31415926-9df7-4aa6-994f-600567b0a37a","Ghalimi, Ismael")</f>
        <v>Ghalimi, Ismael</v>
      </c>
      <c s="6" r="BA110">
        <v>41649.0444097222</v>
      </c>
      <c s="2" r="BB110"/>
      <c s="2" r="BC110"/>
      <c t="s" s="2" r="BD110">
        <v>43</v>
      </c>
      <c s="2" r="BE110"/>
    </row>
    <row r="111">
      <c t="s" s="2" r="A111">
        <v>321</v>
      </c>
      <c t="s" s="3" r="B111">
        <v>0</v>
      </c>
      <c t="s" s="2" r="C111">
        <v>37</v>
      </c>
      <c t="s" s="3" r="D111">
        <v>103</v>
      </c>
      <c t="s" s="3" r="E111">
        <v>39</v>
      </c>
      <c t="str" s="2" r="F111">
        <f>JOIN("stc_application!dff30f21-0bc1-427b-b37e-871d5643c8ce","Platform")</f>
        <v>Platform</v>
      </c>
      <c t="str" s="2" r="G111">
        <f>JOIN("stc_object!a8335e32-5c1f-4b9c-9a51-bd9e40535d3b","User")</f>
        <v>User</v>
      </c>
      <c t="str" s="2" r="H111">
        <f>JOIN("stc_datatype!e9f3ee19-47c0-468a-96ac-83f8822c3d90","UUID")</f>
        <v>UUID</v>
      </c>
      <c s="3" r="I111"/>
      <c s="2" r="J111"/>
      <c t="b" s="2" r="K111">
        <v>1</v>
      </c>
      <c t="b" s="2" r="L111">
        <v>0</v>
      </c>
      <c t="b" s="2" r="M111">
        <v>1</v>
      </c>
      <c t="b" s="2" r="N111">
        <v>1</v>
      </c>
      <c t="b" s="2" r="O111">
        <v>0</v>
      </c>
      <c t="b" s="2" r="P111">
        <v>1</v>
      </c>
      <c t="b" s="2" r="Q111">
        <v>0</v>
      </c>
      <c t="b" s="2" r="R111">
        <v>0</v>
      </c>
      <c t="b" s="2" r="S111">
        <v>0</v>
      </c>
      <c t="b" s="2" r="T111">
        <v>0</v>
      </c>
      <c t="b" s="2" r="U111">
        <v>0</v>
      </c>
      <c s="3" r="V111"/>
      <c s="2" r="W111"/>
      <c s="2" r="X111"/>
      <c t="s" s="3" r="Y111">
        <v>104</v>
      </c>
      <c s="2" r="Z111"/>
      <c s="2" r="AA111">
        <v>1</v>
      </c>
      <c s="3" r="AB111"/>
      <c s="3" r="AC111"/>
      <c t="s" s="3" r="AD111">
        <v>105</v>
      </c>
      <c t="s" s="3" r="AE111">
        <v>106</v>
      </c>
      <c s="3" r="AF111"/>
      <c s="3" r="AG111"/>
      <c s="2" r="AH111"/>
      <c s="2" r="AI111"/>
      <c s="2" r="AJ111"/>
      <c s="3" r="AK111"/>
      <c s="2" r="AL111"/>
      <c s="2" r="AM111"/>
      <c s="2" r="AN111"/>
      <c s="2" r="AO111"/>
      <c s="2" r="AP111"/>
      <c s="2" r="AQ111"/>
      <c s="2" r="AR111"/>
      <c s="6" r="AS111"/>
      <c s="2" r="AT111"/>
      <c t="str" s="2" r="AU111">
        <f>JOIN("stc_user!31415926-9df7-4aa6-994f-600567b0a37a","Ghalimi, Ismael")</f>
        <v>Ghalimi, Ismael</v>
      </c>
      <c t="str" s="2" r="AV111">
        <f>JOIN("stc_user!31415926-9df7-4aa6-994f-600567b0a37a","Ghalimi, Ismael")</f>
        <v>Ghalimi, Ismael</v>
      </c>
      <c s="6" r="AW111">
        <v>41621.4913541667</v>
      </c>
      <c t="str" s="2" r="AX111">
        <f>JOIN("stc_user!31415926-9df7-4aa6-994f-600567b0a37a","Ghalimi, Ismael")</f>
        <v>Ghalimi, Ismael</v>
      </c>
      <c s="6" r="AY111">
        <v>40997.375</v>
      </c>
      <c t="str" s="2" r="AZ111">
        <f>JOIN("stc_user!31415926-9df7-4aa6-994f-600567b0a37a","Ghalimi, Ismael")</f>
        <v>Ghalimi, Ismael</v>
      </c>
      <c s="6" r="BA111">
        <v>41649.0444097222</v>
      </c>
      <c s="2" r="BB111"/>
      <c s="2" r="BC111"/>
      <c t="s" s="2" r="BD111">
        <v>43</v>
      </c>
      <c s="2" r="BE111"/>
    </row>
    <row r="112">
      <c t="s" s="2" r="A112">
        <v>322</v>
      </c>
      <c t="s" s="3" r="B112">
        <v>1</v>
      </c>
      <c t="s" s="2" r="C112">
        <v>37</v>
      </c>
      <c t="s" s="3" r="D112">
        <v>108</v>
      </c>
      <c t="s" s="3" r="E112">
        <v>39</v>
      </c>
      <c t="str" s="2" r="F112">
        <f>JOIN("stc_application!dff30f21-0bc1-427b-b37e-871d5643c8ce","Platform")</f>
        <v>Platform</v>
      </c>
      <c t="str" s="2" r="G112">
        <f>JOIN("stc_object!a8335e32-5c1f-4b9c-9a51-bd9e40535d3b","User")</f>
        <v>User</v>
      </c>
      <c t="str" s="2" r="H112">
        <f>JOIN("stc_datatype!994c9ef8-277b-46b2-a77b-e6cd4e33adf2","String")</f>
        <v>String</v>
      </c>
      <c s="3" r="I112"/>
      <c t="s" s="2" r="J112">
        <v>270</v>
      </c>
      <c t="b" s="2" r="K112">
        <v>1</v>
      </c>
      <c t="b" s="2" r="L112">
        <v>0</v>
      </c>
      <c t="b" s="2" r="M112">
        <v>0</v>
      </c>
      <c t="b" s="2" r="N112">
        <v>0</v>
      </c>
      <c t="b" s="2" r="O112">
        <v>0</v>
      </c>
      <c t="b" s="2" r="P112">
        <v>0</v>
      </c>
      <c t="b" s="2" r="Q112">
        <v>0</v>
      </c>
      <c t="b" s="2" r="R112">
        <v>0</v>
      </c>
      <c t="b" s="2" r="S112">
        <v>0</v>
      </c>
      <c t="b" s="2" r="T112">
        <v>0</v>
      </c>
      <c t="b" s="2" r="U112">
        <v>0</v>
      </c>
      <c s="3" r="V112"/>
      <c s="2" r="W112"/>
      <c s="2" r="X112"/>
      <c t="s" s="3" r="Y112">
        <v>104</v>
      </c>
      <c s="2" r="Z112"/>
      <c s="2" r="AA112">
        <v>2</v>
      </c>
      <c s="3" r="AB112"/>
      <c s="3" r="AC112"/>
      <c t="s" s="3" r="AD112">
        <v>110</v>
      </c>
      <c t="s" s="3" r="AE112">
        <v>111</v>
      </c>
      <c s="3" r="AF112"/>
      <c s="3" r="AG112"/>
      <c s="2" r="AH112"/>
      <c s="2" r="AI112"/>
      <c s="2" r="AJ112"/>
      <c s="3" r="AK112"/>
      <c s="2" r="AL112"/>
      <c s="2" r="AM112"/>
      <c s="2" r="AN112"/>
      <c s="2" r="AO112"/>
      <c s="2" r="AP112"/>
      <c s="2" r="AQ112"/>
      <c s="2" r="AR112"/>
      <c s="6" r="AS112"/>
      <c s="2" r="AT112"/>
      <c t="str" s="2" r="AU112">
        <f>JOIN("stc_user!31415926-9df7-4aa6-994f-600567b0a37a","Ghalimi, Ismael")</f>
        <v>Ghalimi, Ismael</v>
      </c>
      <c t="str" s="2" r="AV112">
        <f>JOIN("stc_user!31415926-9df7-4aa6-994f-600567b0a37a","Ghalimi, Ismael")</f>
        <v>Ghalimi, Ismael</v>
      </c>
      <c s="6" r="AW112">
        <v>41621.4913541667</v>
      </c>
      <c t="str" s="2" r="AX112">
        <f>JOIN("stc_user!31415926-9df7-4aa6-994f-600567b0a37a","Ghalimi, Ismael")</f>
        <v>Ghalimi, Ismael</v>
      </c>
      <c s="6" r="AY112">
        <v>40997.375</v>
      </c>
      <c t="str" s="2" r="AZ112">
        <f>JOIN("stc_user!31415926-9df7-4aa6-994f-600567b0a37a","Ghalimi, Ismael")</f>
        <v>Ghalimi, Ismael</v>
      </c>
      <c s="6" r="BA112">
        <v>41649.0444097222</v>
      </c>
      <c s="2" r="BB112"/>
      <c s="2" r="BC112"/>
      <c t="s" s="2" r="BD112">
        <v>43</v>
      </c>
      <c s="2" r="BE112"/>
    </row>
    <row r="113">
      <c t="s" s="2" r="A113">
        <v>323</v>
      </c>
      <c t="s" s="3" r="B113">
        <v>12</v>
      </c>
      <c t="s" s="2" r="C113">
        <v>37</v>
      </c>
      <c t="s" s="3" r="D113">
        <v>113</v>
      </c>
      <c t="s" s="3" r="E113">
        <v>39</v>
      </c>
      <c t="str" s="2" r="F113">
        <f>JOIN("stc_application!dff30f21-0bc1-427b-b37e-871d5643c8ce","Platform")</f>
        <v>Platform</v>
      </c>
      <c t="str" s="2" r="G113">
        <f>JOIN("stc_object!a8335e32-5c1f-4b9c-9a51-bd9e40535d3b","User")</f>
        <v>User</v>
      </c>
      <c t="str" s="2" r="H113">
        <f>JOIN("stc_datatype!148de59d-6120-4cbc-bf50-66273944e175","Attributes")</f>
        <v>Attributes</v>
      </c>
      <c s="3" r="I113"/>
      <c s="2" r="J113"/>
      <c t="b" s="2" r="K113">
        <v>0</v>
      </c>
      <c t="b" s="2" r="L113">
        <v>0</v>
      </c>
      <c t="b" s="2" r="M113">
        <v>0</v>
      </c>
      <c t="b" s="2" r="N113">
        <v>0</v>
      </c>
      <c t="b" s="2" r="O113">
        <v>0</v>
      </c>
      <c t="b" s="2" r="P113">
        <v>0</v>
      </c>
      <c t="b" s="2" r="Q113">
        <v>0</v>
      </c>
      <c t="b" s="2" r="R113">
        <v>0</v>
      </c>
      <c t="b" s="2" r="S113">
        <v>0</v>
      </c>
      <c t="b" s="2" r="T113">
        <v>0</v>
      </c>
      <c t="b" s="2" r="U113">
        <v>0</v>
      </c>
      <c s="3" r="V113"/>
      <c s="2" r="W113"/>
      <c s="2" r="X113"/>
      <c t="s" s="3" r="Y113">
        <v>104</v>
      </c>
      <c s="2" r="Z113"/>
      <c s="2" r="AA113">
        <v>3</v>
      </c>
      <c s="3" r="AB113"/>
      <c s="3" r="AC113"/>
      <c t="s" s="3" r="AD113">
        <v>114</v>
      </c>
      <c t="s" s="3" r="AE113">
        <v>115</v>
      </c>
      <c s="3" r="AF113"/>
      <c s="3" r="AG113"/>
      <c s="2" r="AH113"/>
      <c s="2" r="AI113"/>
      <c s="2" r="AJ113"/>
      <c s="3" r="AK113"/>
      <c s="2" r="AL113"/>
      <c s="2" r="AM113"/>
      <c s="2" r="AN113"/>
      <c s="2" r="AO113"/>
      <c s="2" r="AP113"/>
      <c s="2" r="AQ113"/>
      <c s="2" r="AR113"/>
      <c s="6" r="AS113"/>
      <c s="2" r="AT113"/>
      <c t="str" s="2" r="AU113">
        <f>JOIN("stc_user!31415926-9df7-4aa6-994f-600567b0a37a","Ghalimi, Ismael")</f>
        <v>Ghalimi, Ismael</v>
      </c>
      <c t="str" s="2" r="AV113">
        <f>JOIN("stc_user!31415926-9df7-4aa6-994f-600567b0a37a","Ghalimi, Ismael")</f>
        <v>Ghalimi, Ismael</v>
      </c>
      <c s="6" r="AW113">
        <v>41621.4913541667</v>
      </c>
      <c t="str" s="2" r="AX113">
        <f>JOIN("stc_user!31415926-9df7-4aa6-994f-600567b0a37a","Ghalimi, Ismael")</f>
        <v>Ghalimi, Ismael</v>
      </c>
      <c s="6" r="AY113">
        <v>40997.375</v>
      </c>
      <c t="str" s="2" r="AZ113">
        <f>JOIN("stc_user!31415926-9df7-4aa6-994f-600567b0a37a","Ghalimi, Ismael")</f>
        <v>Ghalimi, Ismael</v>
      </c>
      <c s="6" r="BA113">
        <v>41649.0444097222</v>
      </c>
      <c s="2" r="BB113"/>
      <c s="2" r="BC113"/>
      <c t="s" s="2" r="BD113">
        <v>43</v>
      </c>
      <c s="2" r="BE113"/>
    </row>
    <row r="114">
      <c t="s" s="2" r="A114">
        <v>324</v>
      </c>
      <c t="s" s="3" r="B114">
        <v>13</v>
      </c>
      <c t="s" s="2" r="C114">
        <v>37</v>
      </c>
      <c t="s" s="3" r="D114">
        <v>117</v>
      </c>
      <c t="s" s="3" r="E114">
        <v>39</v>
      </c>
      <c t="str" s="2" r="F114">
        <f>JOIN("stc_application!dff30f21-0bc1-427b-b37e-871d5643c8ce","Platform")</f>
        <v>Platform</v>
      </c>
      <c t="str" s="2" r="G114">
        <f>JOIN("stc_object!a8335e32-5c1f-4b9c-9a51-bd9e40535d3b","User")</f>
        <v>User</v>
      </c>
      <c t="str" s="2" r="H114">
        <f>JOIN("stc_datatype!994c9ef8-277b-46b2-a77b-e6cd4e33adf2","String")</f>
        <v>String</v>
      </c>
      <c s="3" r="I114"/>
      <c s="2" r="J114"/>
      <c t="b" s="2" r="K114">
        <v>0</v>
      </c>
      <c t="b" s="2" r="L114">
        <v>0</v>
      </c>
      <c t="b" s="2" r="M114">
        <v>0</v>
      </c>
      <c t="b" s="2" r="N114">
        <v>0</v>
      </c>
      <c t="b" s="2" r="O114">
        <v>0</v>
      </c>
      <c t="b" s="2" r="P114">
        <v>0</v>
      </c>
      <c t="b" s="2" r="Q114">
        <v>0</v>
      </c>
      <c t="b" s="2" r="R114">
        <v>0</v>
      </c>
      <c t="b" s="2" r="S114">
        <v>0</v>
      </c>
      <c t="b" s="2" r="T114">
        <v>0</v>
      </c>
      <c t="b" s="2" r="U114">
        <v>0</v>
      </c>
      <c s="3" r="V114"/>
      <c s="2" r="W114"/>
      <c s="2" r="X114"/>
      <c t="s" s="3" r="Y114">
        <v>104</v>
      </c>
      <c s="2" r="Z114"/>
      <c s="2" r="AA114">
        <v>4</v>
      </c>
      <c s="3" r="AB114"/>
      <c s="3" r="AC114"/>
      <c t="s" s="3" r="AD114">
        <v>118</v>
      </c>
      <c t="s" s="3" r="AE114">
        <v>119</v>
      </c>
      <c s="3" r="AF114"/>
      <c s="3" r="AG114"/>
      <c s="2" r="AH114"/>
      <c s="2" r="AI114"/>
      <c s="2" r="AJ114"/>
      <c s="3" r="AK114"/>
      <c s="2" r="AL114"/>
      <c s="2" r="AM114"/>
      <c s="2" r="AN114"/>
      <c s="2" r="AO114"/>
      <c s="2" r="AP114"/>
      <c s="2" r="AQ114"/>
      <c s="2" r="AR114"/>
      <c s="6" r="AS114"/>
      <c s="2" r="AT114"/>
      <c t="str" s="2" r="AU114">
        <f>JOIN("stc_user!31415926-9df7-4aa6-994f-600567b0a37a","Ghalimi, Ismael")</f>
        <v>Ghalimi, Ismael</v>
      </c>
      <c t="str" s="2" r="AV114">
        <f>JOIN("stc_user!31415926-9df7-4aa6-994f-600567b0a37a","Ghalimi, Ismael")</f>
        <v>Ghalimi, Ismael</v>
      </c>
      <c s="6" r="AW114">
        <v>41621.4913541667</v>
      </c>
      <c t="str" s="2" r="AX114">
        <f>JOIN("stc_user!31415926-9df7-4aa6-994f-600567b0a37a","Ghalimi, Ismael")</f>
        <v>Ghalimi, Ismael</v>
      </c>
      <c s="6" r="AY114">
        <v>40997.375</v>
      </c>
      <c t="str" s="2" r="AZ114">
        <f>JOIN("stc_user!31415926-9df7-4aa6-994f-600567b0a37a","Ghalimi, Ismael")</f>
        <v>Ghalimi, Ismael</v>
      </c>
      <c s="6" r="BA114">
        <v>41649.0444097222</v>
      </c>
      <c s="2" r="BB114"/>
      <c s="2" r="BC114"/>
      <c t="s" s="2" r="BD114">
        <v>43</v>
      </c>
      <c s="2" r="BE114"/>
    </row>
    <row r="115">
      <c t="s" s="2" r="A115">
        <v>325</v>
      </c>
      <c t="s" s="3" r="B115">
        <v>14</v>
      </c>
      <c t="s" s="2" r="C115">
        <v>37</v>
      </c>
      <c t="s" s="3" r="D115">
        <v>121</v>
      </c>
      <c t="s" s="3" r="E115">
        <v>39</v>
      </c>
      <c t="str" s="2" r="F115">
        <f>JOIN("stc_application!dff30f21-0bc1-427b-b37e-871d5643c8ce","Platform")</f>
        <v>Platform</v>
      </c>
      <c t="str" s="2" r="G115">
        <f>JOIN("stc_object!a8335e32-5c1f-4b9c-9a51-bd9e40535d3b","User")</f>
        <v>User</v>
      </c>
      <c t="str" s="2" r="H115">
        <f>JOIN("stc_datatype!0802cd2f-c851-4882-8158-3724c1938fc0","Rich Content")</f>
        <v>Rich Content</v>
      </c>
      <c s="3" r="I115"/>
      <c s="2" r="J115"/>
      <c t="b" s="2" r="K115">
        <v>0</v>
      </c>
      <c t="b" s="2" r="L115">
        <v>0</v>
      </c>
      <c t="b" s="2" r="M115">
        <v>0</v>
      </c>
      <c t="b" s="2" r="N115">
        <v>0</v>
      </c>
      <c t="b" s="2" r="O115">
        <v>0</v>
      </c>
      <c t="b" s="2" r="P115">
        <v>0</v>
      </c>
      <c t="b" s="2" r="Q115">
        <v>0</v>
      </c>
      <c t="b" s="2" r="R115">
        <v>0</v>
      </c>
      <c t="b" s="2" r="S115">
        <v>0</v>
      </c>
      <c t="b" s="2" r="T115">
        <v>0</v>
      </c>
      <c t="b" s="2" r="U115">
        <v>0</v>
      </c>
      <c s="3" r="V115"/>
      <c s="2" r="W115"/>
      <c s="2" r="X115"/>
      <c t="s" s="3" r="Y115">
        <v>104</v>
      </c>
      <c s="2" r="Z115"/>
      <c s="2" r="AA115">
        <v>5</v>
      </c>
      <c s="3" r="AB115"/>
      <c s="3" r="AC115"/>
      <c t="s" s="3" r="AD115">
        <v>122</v>
      </c>
      <c t="s" s="3" r="AE115">
        <v>123</v>
      </c>
      <c s="3" r="AF115"/>
      <c s="3" r="AG115"/>
      <c s="2" r="AH115"/>
      <c s="2" r="AI115"/>
      <c s="2" r="AJ115"/>
      <c s="3" r="AK115"/>
      <c s="2" r="AL115"/>
      <c s="2" r="AM115"/>
      <c s="2" r="AN115"/>
      <c s="2" r="AO115"/>
      <c s="2" r="AP115"/>
      <c s="2" r="AQ115"/>
      <c s="2" r="AR115"/>
      <c s="6" r="AS115"/>
      <c s="2" r="AT115"/>
      <c t="str" s="2" r="AU115">
        <f>JOIN("stc_user!31415926-9df7-4aa6-994f-600567b0a37a","Ghalimi, Ismael")</f>
        <v>Ghalimi, Ismael</v>
      </c>
      <c t="str" s="2" r="AV115">
        <f>JOIN("stc_user!31415926-9df7-4aa6-994f-600567b0a37a","Ghalimi, Ismael")</f>
        <v>Ghalimi, Ismael</v>
      </c>
      <c s="6" r="AW115">
        <v>41621.4913541667</v>
      </c>
      <c t="str" s="2" r="AX115">
        <f>JOIN("stc_user!31415926-9df7-4aa6-994f-600567b0a37a","Ghalimi, Ismael")</f>
        <v>Ghalimi, Ismael</v>
      </c>
      <c s="6" r="AY115">
        <v>40997.375</v>
      </c>
      <c t="str" s="2" r="AZ115">
        <f>JOIN("stc_user!31415926-9df7-4aa6-994f-600567b0a37a","Ghalimi, Ismael")</f>
        <v>Ghalimi, Ismael</v>
      </c>
      <c s="6" r="BA115">
        <v>41649.0444097222</v>
      </c>
      <c s="2" r="BB115"/>
      <c s="2" r="BC115"/>
      <c t="s" s="2" r="BD115">
        <v>43</v>
      </c>
      <c s="2" r="BE115"/>
    </row>
    <row r="116">
      <c t="s" s="2" r="A116">
        <v>326</v>
      </c>
      <c t="s" s="3" r="B116">
        <v>17</v>
      </c>
      <c t="s" s="2" r="C116">
        <v>37</v>
      </c>
      <c t="s" s="3" r="D116">
        <v>125</v>
      </c>
      <c t="s" s="3" r="E116">
        <v>39</v>
      </c>
      <c t="str" s="2" r="F116">
        <f>JOIN("stc_application!dff30f21-0bc1-427b-b37e-871d5643c8ce","Platform")</f>
        <v>Platform</v>
      </c>
      <c t="str" s="2" r="G116">
        <f>JOIN("stc_object!a8335e32-5c1f-4b9c-9a51-bd9e40535d3b","User")</f>
        <v>User</v>
      </c>
      <c t="str" s="2" r="H116">
        <f>JOIN("stc_datatype!d9a8cb2b-950c-40ba-b6cd-c63e700029ab","Advanced relationship")</f>
        <v>Advanced relationship</v>
      </c>
      <c s="3" r="I116"/>
      <c s="2" r="J116"/>
      <c t="b" s="2" r="K116">
        <v>0</v>
      </c>
      <c t="b" s="2" r="L116">
        <v>0</v>
      </c>
      <c t="b" s="2" r="M116">
        <v>0</v>
      </c>
      <c t="b" s="2" r="N116">
        <v>0</v>
      </c>
      <c t="b" s="2" r="O116">
        <v>0</v>
      </c>
      <c t="b" s="2" r="P116">
        <v>0</v>
      </c>
      <c t="b" s="2" r="Q116">
        <v>0</v>
      </c>
      <c t="b" s="2" r="R116">
        <v>0</v>
      </c>
      <c t="b" s="2" r="S116">
        <v>0</v>
      </c>
      <c t="b" s="2" r="T116">
        <v>0</v>
      </c>
      <c t="b" s="2" r="U116">
        <v>0</v>
      </c>
      <c s="3" r="V116"/>
      <c s="2" r="W116"/>
      <c s="2" r="X116"/>
      <c t="s" s="3" r="Y116">
        <v>104</v>
      </c>
      <c t="str" s="2" r="Z116">
        <f>JOIN("stc_control!a0fa31c7-189f-4ddc-8792-ffba526b5a7a","Comments Box")</f>
        <v>Comments Box</v>
      </c>
      <c s="2" r="AA116">
        <v>6</v>
      </c>
      <c s="3" r="AB116"/>
      <c s="3" r="AC116"/>
      <c t="s" s="3" r="AD116">
        <v>126</v>
      </c>
      <c t="s" s="3" r="AE116">
        <v>127</v>
      </c>
      <c s="3" r="AF116"/>
      <c s="3" r="AG116"/>
      <c s="2" r="AH116"/>
      <c t="s" s="2" r="AI116">
        <v>128</v>
      </c>
      <c s="2" r="AJ116"/>
      <c s="3" r="AK116"/>
      <c s="2" r="AL116"/>
      <c s="2" r="AM116"/>
      <c s="2" r="AN116"/>
      <c s="2" r="AO116"/>
      <c s="2" r="AP116"/>
      <c s="2" r="AQ116"/>
      <c s="2" r="AR116"/>
      <c s="6" r="AS116"/>
      <c s="2" r="AT116"/>
      <c t="str" s="2" r="AU116">
        <f>JOIN("stc_user!31415926-9df7-4aa6-994f-600567b0a37a","Ghalimi, Ismael")</f>
        <v>Ghalimi, Ismael</v>
      </c>
      <c t="str" s="2" r="AV116">
        <f>JOIN("stc_user!31415926-9df7-4aa6-994f-600567b0a37a","Ghalimi, Ismael")</f>
        <v>Ghalimi, Ismael</v>
      </c>
      <c s="6" r="AW116">
        <v>41621.4913541667</v>
      </c>
      <c t="str" s="2" r="AX116">
        <f>JOIN("stc_user!31415926-9df7-4aa6-994f-600567b0a37a","Ghalimi, Ismael")</f>
        <v>Ghalimi, Ismael</v>
      </c>
      <c s="6" r="AY116">
        <v>40997.375</v>
      </c>
      <c t="str" s="2" r="AZ116">
        <f>JOIN("stc_user!31415926-9df7-4aa6-994f-600567b0a37a","Ghalimi, Ismael")</f>
        <v>Ghalimi, Ismael</v>
      </c>
      <c s="6" r="BA116">
        <v>41649.0444097222</v>
      </c>
      <c s="2" r="BB116"/>
      <c s="2" r="BC116"/>
      <c t="s" s="2" r="BD116">
        <v>43</v>
      </c>
      <c s="2" r="BE116"/>
    </row>
    <row r="117">
      <c t="s" s="2" r="A117">
        <v>327</v>
      </c>
      <c t="s" s="3" r="B117">
        <v>18</v>
      </c>
      <c t="s" s="2" r="C117">
        <v>37</v>
      </c>
      <c t="s" s="3" r="D117">
        <v>130</v>
      </c>
      <c t="s" s="3" r="E117">
        <v>39</v>
      </c>
      <c t="str" s="2" r="F117">
        <f>JOIN("stc_application!dff30f21-0bc1-427b-b37e-871d5643c8ce","Platform")</f>
        <v>Platform</v>
      </c>
      <c t="str" s="2" r="G117">
        <f>JOIN("stc_object!a8335e32-5c1f-4b9c-9a51-bd9e40535d3b","User")</f>
        <v>User</v>
      </c>
      <c t="str" s="2" r="H117">
        <f>JOIN("stc_datatype!d9a8cb2b-950c-40ba-b6cd-c63e700029ab","Advanced relationship")</f>
        <v>Advanced relationship</v>
      </c>
      <c s="3" r="I117"/>
      <c s="2" r="J117"/>
      <c t="b" s="2" r="K117">
        <v>0</v>
      </c>
      <c t="b" s="2" r="L117">
        <v>0</v>
      </c>
      <c t="b" s="2" r="M117">
        <v>0</v>
      </c>
      <c t="b" s="2" r="N117">
        <v>0</v>
      </c>
      <c t="b" s="2" r="O117">
        <v>0</v>
      </c>
      <c t="b" s="2" r="P117">
        <v>0</v>
      </c>
      <c t="b" s="2" r="Q117">
        <v>0</v>
      </c>
      <c t="b" s="2" r="R117">
        <v>0</v>
      </c>
      <c t="b" s="2" r="S117">
        <v>0</v>
      </c>
      <c t="b" s="2" r="T117">
        <v>0</v>
      </c>
      <c t="b" s="2" r="U117">
        <v>0</v>
      </c>
      <c s="3" r="V117"/>
      <c s="2" r="W117"/>
      <c s="2" r="X117"/>
      <c t="s" s="3" r="Y117">
        <v>104</v>
      </c>
      <c t="str" s="2" r="Z117">
        <f>JOIN("stc_control!82478ca0-f505-4f79-b135-f8ccffeb89ef","Files Box")</f>
        <v>Files Box</v>
      </c>
      <c s="2" r="AA117">
        <v>7</v>
      </c>
      <c s="3" r="AB117"/>
      <c s="3" r="AC117"/>
      <c t="s" s="3" r="AD117">
        <v>131</v>
      </c>
      <c t="s" s="3" r="AE117">
        <v>132</v>
      </c>
      <c s="3" r="AF117"/>
      <c s="3" r="AG117"/>
      <c s="2" r="AH117"/>
      <c t="s" s="2" r="AI117">
        <v>133</v>
      </c>
      <c s="2" r="AJ117"/>
      <c s="3" r="AK117"/>
      <c s="2" r="AL117"/>
      <c s="2" r="AM117"/>
      <c s="2" r="AN117"/>
      <c s="2" r="AO117"/>
      <c s="2" r="AP117"/>
      <c s="2" r="AQ117"/>
      <c s="2" r="AR117"/>
      <c s="6" r="AS117"/>
      <c s="2" r="AT117"/>
      <c t="str" s="2" r="AU117">
        <f>JOIN("stc_user!31415926-9df7-4aa6-994f-600567b0a37a","Ghalimi, Ismael")</f>
        <v>Ghalimi, Ismael</v>
      </c>
      <c t="str" s="2" r="AV117">
        <f>JOIN("stc_user!31415926-9df7-4aa6-994f-600567b0a37a","Ghalimi, Ismael")</f>
        <v>Ghalimi, Ismael</v>
      </c>
      <c s="6" r="AW117">
        <v>41621.4913541667</v>
      </c>
      <c t="str" s="2" r="AX117">
        <f>JOIN("stc_user!31415926-9df7-4aa6-994f-600567b0a37a","Ghalimi, Ismael")</f>
        <v>Ghalimi, Ismael</v>
      </c>
      <c s="6" r="AY117">
        <v>40997.375</v>
      </c>
      <c t="str" s="2" r="AZ117">
        <f>JOIN("stc_user!31415926-9df7-4aa6-994f-600567b0a37a","Ghalimi, Ismael")</f>
        <v>Ghalimi, Ismael</v>
      </c>
      <c s="6" r="BA117">
        <v>41649.0444097222</v>
      </c>
      <c s="2" r="BB117"/>
      <c s="2" r="BC117"/>
      <c t="s" s="2" r="BD117">
        <v>43</v>
      </c>
      <c s="2" r="BE117"/>
    </row>
    <row r="118">
      <c t="s" s="2" r="A118">
        <v>328</v>
      </c>
      <c t="s" s="3" r="B118">
        <v>19</v>
      </c>
      <c t="s" s="2" r="C118">
        <v>37</v>
      </c>
      <c t="s" s="3" r="D118">
        <v>135</v>
      </c>
      <c t="s" s="3" r="E118">
        <v>39</v>
      </c>
      <c t="str" s="2" r="F118">
        <f>JOIN("stc_application!dff30f21-0bc1-427b-b37e-871d5643c8ce","Platform")</f>
        <v>Platform</v>
      </c>
      <c t="str" s="2" r="G118">
        <f>JOIN("stc_object!a8335e32-5c1f-4b9c-9a51-bd9e40535d3b","User")</f>
        <v>User</v>
      </c>
      <c t="str" s="2" r="H118">
        <f>JOIN("stc_datatype!d9a8cb2b-950c-40ba-b6cd-c63e700029ab","Advanced relationship")</f>
        <v>Advanced relationship</v>
      </c>
      <c s="3" r="I118"/>
      <c s="2" r="J118"/>
      <c t="b" s="2" r="K118">
        <v>0</v>
      </c>
      <c t="b" s="2" r="L118">
        <v>0</v>
      </c>
      <c t="b" s="2" r="M118">
        <v>0</v>
      </c>
      <c t="b" s="2" r="N118">
        <v>0</v>
      </c>
      <c t="b" s="2" r="O118">
        <v>0</v>
      </c>
      <c t="b" s="2" r="P118">
        <v>0</v>
      </c>
      <c t="b" s="2" r="Q118">
        <v>0</v>
      </c>
      <c t="b" s="2" r="R118">
        <v>0</v>
      </c>
      <c t="b" s="2" r="S118">
        <v>0</v>
      </c>
      <c t="b" s="2" r="T118">
        <v>0</v>
      </c>
      <c t="b" s="2" r="U118">
        <v>0</v>
      </c>
      <c s="3" r="V118"/>
      <c s="2" r="W118"/>
      <c s="2" r="X118"/>
      <c t="s" s="3" r="Y118">
        <v>104</v>
      </c>
      <c s="2" r="Z118"/>
      <c s="2" r="AA118">
        <v>8</v>
      </c>
      <c s="3" r="AB118"/>
      <c s="3" r="AC118"/>
      <c t="s" s="3" r="AD118">
        <v>136</v>
      </c>
      <c t="s" s="3" r="AE118">
        <v>137</v>
      </c>
      <c s="3" r="AF118"/>
      <c s="3" r="AG118"/>
      <c s="2" r="AH118"/>
      <c t="s" s="2" r="AI118">
        <v>138</v>
      </c>
      <c s="2" r="AJ118"/>
      <c s="3" r="AK118"/>
      <c s="2" r="AL118"/>
      <c s="2" r="AM118"/>
      <c s="2" r="AN118"/>
      <c s="2" r="AO118"/>
      <c s="2" r="AP118"/>
      <c s="2" r="AQ118"/>
      <c s="2" r="AR118"/>
      <c s="6" r="AS118"/>
      <c s="2" r="AT118"/>
      <c t="str" s="2" r="AU118">
        <f>JOIN("stc_user!31415926-9df7-4aa6-994f-600567b0a37a","Ghalimi, Ismael")</f>
        <v>Ghalimi, Ismael</v>
      </c>
      <c t="str" s="2" r="AV118">
        <f>JOIN("stc_user!31415926-9df7-4aa6-994f-600567b0a37a","Ghalimi, Ismael")</f>
        <v>Ghalimi, Ismael</v>
      </c>
      <c s="6" r="AW118">
        <v>41621.4913541667</v>
      </c>
      <c t="str" s="2" r="AX118">
        <f>JOIN("stc_user!31415926-9df7-4aa6-994f-600567b0a37a","Ghalimi, Ismael")</f>
        <v>Ghalimi, Ismael</v>
      </c>
      <c s="6" r="AY118">
        <v>40997.375</v>
      </c>
      <c t="str" s="2" r="AZ118">
        <f>JOIN("stc_user!31415926-9df7-4aa6-994f-600567b0a37a","Ghalimi, Ismael")</f>
        <v>Ghalimi, Ismael</v>
      </c>
      <c s="6" r="BA118">
        <v>41649.0444097222</v>
      </c>
      <c s="2" r="BB118"/>
      <c s="2" r="BC118"/>
      <c t="s" s="2" r="BD118">
        <v>43</v>
      </c>
      <c s="2" r="BE118"/>
    </row>
    <row r="119">
      <c t="s" s="2" r="A119">
        <v>329</v>
      </c>
      <c t="s" s="3" r="B119">
        <v>20</v>
      </c>
      <c t="s" s="2" r="C119">
        <v>37</v>
      </c>
      <c t="s" s="3" r="D119">
        <v>140</v>
      </c>
      <c t="s" s="3" r="E119">
        <v>39</v>
      </c>
      <c t="str" s="2" r="F119">
        <f>JOIN("stc_application!dff30f21-0bc1-427b-b37e-871d5643c8ce","Platform")</f>
        <v>Platform</v>
      </c>
      <c t="str" s="2" r="G119">
        <f>JOIN("stc_object!a8335e32-5c1f-4b9c-9a51-bd9e40535d3b","User")</f>
        <v>User</v>
      </c>
      <c t="str" s="2" r="H119">
        <f>JOIN("stc_datatype!36f10c72-4186-45ec-ac7d-6ce384fad909","Tags")</f>
        <v>Tags</v>
      </c>
      <c s="3" r="I119"/>
      <c s="2" r="J119"/>
      <c t="b" s="2" r="K119">
        <v>0</v>
      </c>
      <c t="b" s="2" r="L119">
        <v>0</v>
      </c>
      <c t="b" s="2" r="M119">
        <v>0</v>
      </c>
      <c t="b" s="2" r="N119">
        <v>0</v>
      </c>
      <c t="b" s="2" r="O119">
        <v>0</v>
      </c>
      <c t="b" s="2" r="P119">
        <v>0</v>
      </c>
      <c t="b" s="2" r="Q119">
        <v>0</v>
      </c>
      <c t="b" s="2" r="R119">
        <v>0</v>
      </c>
      <c t="b" s="2" r="S119">
        <v>0</v>
      </c>
      <c t="b" s="2" r="T119">
        <v>0</v>
      </c>
      <c t="b" s="2" r="U119">
        <v>0</v>
      </c>
      <c s="3" r="V119"/>
      <c s="2" r="W119"/>
      <c s="2" r="X119"/>
      <c t="s" s="3" r="Y119">
        <v>104</v>
      </c>
      <c s="2" r="Z119"/>
      <c s="2" r="AA119">
        <v>9</v>
      </c>
      <c s="3" r="AB119"/>
      <c s="3" r="AC119"/>
      <c t="s" s="3" r="AD119">
        <v>141</v>
      </c>
      <c t="s" s="3" r="AE119">
        <v>142</v>
      </c>
      <c s="3" r="AF119"/>
      <c s="3" r="AG119"/>
      <c s="2" r="AH119"/>
      <c s="2" r="AI119"/>
      <c s="2" r="AJ119"/>
      <c s="3" r="AK119"/>
      <c s="2" r="AL119"/>
      <c s="2" r="AM119"/>
      <c s="2" r="AN119"/>
      <c s="2" r="AO119"/>
      <c s="2" r="AP119"/>
      <c s="2" r="AQ119"/>
      <c s="2" r="AR119"/>
      <c s="6" r="AS119"/>
      <c s="2" r="AT119"/>
      <c t="str" s="2" r="AU119">
        <f>JOIN("stc_user!31415926-9df7-4aa6-994f-600567b0a37a","Ghalimi, Ismael")</f>
        <v>Ghalimi, Ismael</v>
      </c>
      <c t="str" s="2" r="AV119">
        <f>JOIN("stc_user!31415926-9df7-4aa6-994f-600567b0a37a","Ghalimi, Ismael")</f>
        <v>Ghalimi, Ismael</v>
      </c>
      <c s="6" r="AW119">
        <v>41621.4913541667</v>
      </c>
      <c t="str" s="2" r="AX119">
        <f>JOIN("stc_user!31415926-9df7-4aa6-994f-600567b0a37a","Ghalimi, Ismael")</f>
        <v>Ghalimi, Ismael</v>
      </c>
      <c s="6" r="AY119">
        <v>40997.375</v>
      </c>
      <c t="str" s="2" r="AZ119">
        <f>JOIN("stc_user!31415926-9df7-4aa6-994f-600567b0a37a","Ghalimi, Ismael")</f>
        <v>Ghalimi, Ismael</v>
      </c>
      <c s="6" r="BA119">
        <v>41649.0444097222</v>
      </c>
      <c s="2" r="BB119"/>
      <c s="2" r="BC119"/>
      <c t="s" s="2" r="BD119">
        <v>43</v>
      </c>
      <c s="2" r="BE119"/>
    </row>
    <row r="120">
      <c t="s" s="2" r="A120">
        <v>330</v>
      </c>
      <c t="s" s="3" r="B120">
        <v>2</v>
      </c>
      <c t="s" s="2" r="C120">
        <v>37</v>
      </c>
      <c t="s" s="3" r="D120">
        <v>144</v>
      </c>
      <c t="s" s="3" r="E120">
        <v>39</v>
      </c>
      <c t="str" s="2" r="F120">
        <f>JOIN("stc_application!dff30f21-0bc1-427b-b37e-871d5643c8ce","Platform")</f>
        <v>Platform</v>
      </c>
      <c t="str" s="2" r="G120">
        <f>JOIN("stc_object!a8335e32-5c1f-4b9c-9a51-bd9e40535d3b","User")</f>
        <v>User</v>
      </c>
      <c t="str" s="2" r="H120">
        <f>JOIN("stc_datatype!9ab6c9f1-f11e-4544-8fb2-2c9da26554f5","Workflow")</f>
        <v>Workflow</v>
      </c>
      <c t="s" s="3" r="I120">
        <v>331</v>
      </c>
      <c s="2" r="J120"/>
      <c t="b" s="2" r="K120">
        <v>1</v>
      </c>
      <c t="b" s="2" r="L120">
        <v>0</v>
      </c>
      <c t="b" s="2" r="M120">
        <v>0</v>
      </c>
      <c t="b" s="2" r="N120">
        <v>0</v>
      </c>
      <c t="b" s="2" r="O120">
        <v>0</v>
      </c>
      <c t="b" s="2" r="P120">
        <v>0</v>
      </c>
      <c t="b" s="2" r="Q120">
        <v>0</v>
      </c>
      <c t="b" s="2" r="R120">
        <v>0</v>
      </c>
      <c t="b" s="2" r="S120">
        <v>0</v>
      </c>
      <c t="b" s="2" r="T120">
        <v>0</v>
      </c>
      <c t="b" s="2" r="U120">
        <v>0</v>
      </c>
      <c s="3" r="V120"/>
      <c s="2" r="W120"/>
      <c s="2" r="X120"/>
      <c t="s" s="3" r="Y120">
        <v>104</v>
      </c>
      <c s="2" r="Z120"/>
      <c s="2" r="AA120">
        <v>10</v>
      </c>
      <c s="3" r="AB120"/>
      <c s="3" r="AC120"/>
      <c t="s" s="3" r="AD120">
        <v>146</v>
      </c>
      <c t="s" s="3" r="AE120">
        <v>147</v>
      </c>
      <c s="3" r="AF120"/>
      <c s="3" r="AG120"/>
      <c s="2" r="AH120"/>
      <c t="s" s="2" r="AI120">
        <v>332</v>
      </c>
      <c s="2" r="AJ120"/>
      <c s="3" r="AK120"/>
      <c s="2" r="AL120"/>
      <c s="2" r="AM120"/>
      <c s="2" r="AN120"/>
      <c s="2" r="AO120"/>
      <c s="2" r="AP120"/>
      <c s="2" r="AQ120"/>
      <c s="2" r="AR120"/>
      <c s="6" r="AS120"/>
      <c s="2" r="AT120"/>
      <c t="str" s="2" r="AU120">
        <f>JOIN("stc_user!31415926-9df7-4aa6-994f-600567b0a37a","Ghalimi, Ismael")</f>
        <v>Ghalimi, Ismael</v>
      </c>
      <c t="str" s="2" r="AV120">
        <f>JOIN("stc_user!31415926-9df7-4aa6-994f-600567b0a37a","Ghalimi, Ismael")</f>
        <v>Ghalimi, Ismael</v>
      </c>
      <c s="6" r="AW120">
        <v>41621.4913541667</v>
      </c>
      <c t="str" s="2" r="AX120">
        <f>JOIN("stc_user!31415926-9df7-4aa6-994f-600567b0a37a","Ghalimi, Ismael")</f>
        <v>Ghalimi, Ismael</v>
      </c>
      <c s="6" r="AY120">
        <v>40997.375</v>
      </c>
      <c t="str" s="2" r="AZ120">
        <f>JOIN("stc_user!31415926-9df7-4aa6-994f-600567b0a37a","Ghalimi, Ismael")</f>
        <v>Ghalimi, Ismael</v>
      </c>
      <c s="6" r="BA120">
        <v>41649.0444097222</v>
      </c>
      <c s="2" r="BB120"/>
      <c s="2" r="BC120"/>
      <c t="s" s="2" r="BD120">
        <v>43</v>
      </c>
      <c s="2" r="BE120"/>
    </row>
    <row r="121">
      <c t="s" s="2" r="A121">
        <v>333</v>
      </c>
      <c t="s" s="3" r="B121">
        <v>15</v>
      </c>
      <c t="s" s="2" r="C121">
        <v>37</v>
      </c>
      <c t="s" s="3" r="D121">
        <v>150</v>
      </c>
      <c t="s" s="3" r="E121">
        <v>39</v>
      </c>
      <c t="str" s="2" r="F121">
        <f>JOIN("stc_application!dff30f21-0bc1-427b-b37e-871d5643c8ce","Platform")</f>
        <v>Platform</v>
      </c>
      <c t="str" s="2" r="G121">
        <f>JOIN("stc_object!a8335e32-5c1f-4b9c-9a51-bd9e40535d3b","User")</f>
        <v>User</v>
      </c>
      <c t="str" s="2" r="H121">
        <f>JOIN("stc_datatype!e9f3ee19-47c0-468a-96ac-83f8822c3d90","UUID")</f>
        <v>UUID</v>
      </c>
      <c s="3" r="I121"/>
      <c s="2" r="J121"/>
      <c t="b" s="2" r="K121">
        <v>0</v>
      </c>
      <c t="b" s="2" r="L121">
        <v>0</v>
      </c>
      <c t="b" s="2" r="M121">
        <v>1</v>
      </c>
      <c t="b" s="2" r="N121">
        <v>1</v>
      </c>
      <c t="b" s="2" r="O121">
        <v>0</v>
      </c>
      <c t="b" s="2" r="P121">
        <v>1</v>
      </c>
      <c t="b" s="2" r="Q121">
        <v>0</v>
      </c>
      <c t="b" s="2" r="R121">
        <v>0</v>
      </c>
      <c t="b" s="2" r="S121">
        <v>0</v>
      </c>
      <c t="b" s="2" r="T121">
        <v>0</v>
      </c>
      <c t="b" s="2" r="U121">
        <v>0</v>
      </c>
      <c s="3" r="V121"/>
      <c s="2" r="W121"/>
      <c s="2" r="X121"/>
      <c t="s" s="3" r="Y121">
        <v>104</v>
      </c>
      <c s="2" r="Z121"/>
      <c s="2" r="AA121">
        <v>11</v>
      </c>
      <c s="3" r="AB121"/>
      <c s="3" r="AC121"/>
      <c t="s" s="3" r="AD121">
        <v>151</v>
      </c>
      <c t="s" s="3" r="AE121">
        <v>152</v>
      </c>
      <c s="3" r="AF121"/>
      <c s="3" r="AG121"/>
      <c s="2" r="AH121"/>
      <c s="2" r="AI121"/>
      <c s="2" r="AJ121"/>
      <c s="3" r="AK121"/>
      <c s="2" r="AL121"/>
      <c s="2" r="AM121"/>
      <c s="2" r="AN121"/>
      <c s="2" r="AO121"/>
      <c s="2" r="AP121"/>
      <c s="2" r="AQ121"/>
      <c s="2" r="AR121"/>
      <c s="6" r="AS121"/>
      <c s="2" r="AT121"/>
      <c t="str" s="2" r="AU121">
        <f>JOIN("stc_user!31415926-9df7-4aa6-994f-600567b0a37a","Ghalimi, Ismael")</f>
        <v>Ghalimi, Ismael</v>
      </c>
      <c t="str" s="2" r="AV121">
        <f>JOIN("stc_user!31415926-9df7-4aa6-994f-600567b0a37a","Ghalimi, Ismael")</f>
        <v>Ghalimi, Ismael</v>
      </c>
      <c s="6" r="AW121">
        <v>41621.4913541667</v>
      </c>
      <c t="str" s="2" r="AX121">
        <f>JOIN("stc_user!31415926-9df7-4aa6-994f-600567b0a37a","Ghalimi, Ismael")</f>
        <v>Ghalimi, Ismael</v>
      </c>
      <c s="6" r="AY121">
        <v>40997.375</v>
      </c>
      <c t="str" s="2" r="AZ121">
        <f>JOIN("stc_user!31415926-9df7-4aa6-994f-600567b0a37a","Ghalimi, Ismael")</f>
        <v>Ghalimi, Ismael</v>
      </c>
      <c s="6" r="BA121">
        <v>41649.0444097222</v>
      </c>
      <c s="2" r="BB121"/>
      <c s="2" r="BC121"/>
      <c t="s" s="2" r="BD121">
        <v>43</v>
      </c>
      <c s="2" r="BE121"/>
    </row>
    <row r="122">
      <c t="s" s="2" r="A122">
        <v>334</v>
      </c>
      <c t="s" s="3" r="B122">
        <v>16</v>
      </c>
      <c t="s" s="2" r="C122">
        <v>37</v>
      </c>
      <c t="s" s="3" r="D122">
        <v>154</v>
      </c>
      <c t="s" s="3" r="E122">
        <v>39</v>
      </c>
      <c t="str" s="2" r="F122">
        <f>JOIN("stc_application!dff30f21-0bc1-427b-b37e-871d5643c8ce","Platform")</f>
        <v>Platform</v>
      </c>
      <c t="str" s="2" r="G122">
        <f>JOIN("stc_object!a8335e32-5c1f-4b9c-9a51-bd9e40535d3b","User")</f>
        <v>User</v>
      </c>
      <c t="str" s="2" r="H122">
        <f>JOIN("stc_datatype!df26e30c-b6a3-4020-a474-6ce9be15a4f3","JSON")</f>
        <v>JSON</v>
      </c>
      <c s="3" r="I122"/>
      <c s="2" r="J122"/>
      <c t="b" s="2" r="K122">
        <v>0</v>
      </c>
      <c t="b" s="2" r="L122">
        <v>0</v>
      </c>
      <c t="b" s="2" r="M122">
        <v>1</v>
      </c>
      <c t="b" s="2" r="N122">
        <v>1</v>
      </c>
      <c t="b" s="2" r="O122">
        <v>0</v>
      </c>
      <c t="b" s="2" r="P122">
        <v>1</v>
      </c>
      <c t="b" s="2" r="Q122">
        <v>0</v>
      </c>
      <c t="b" s="2" r="R122">
        <v>0</v>
      </c>
      <c t="b" s="2" r="S122">
        <v>0</v>
      </c>
      <c t="b" s="2" r="T122">
        <v>0</v>
      </c>
      <c t="b" s="2" r="U122">
        <v>0</v>
      </c>
      <c s="3" r="V122"/>
      <c s="2" r="W122"/>
      <c s="2" r="X122"/>
      <c t="s" s="3" r="Y122">
        <v>104</v>
      </c>
      <c s="2" r="Z122"/>
      <c s="2" r="AA122">
        <v>12</v>
      </c>
      <c s="3" r="AB122"/>
      <c s="3" r="AC122"/>
      <c t="s" s="3" r="AD122">
        <v>155</v>
      </c>
      <c t="s" s="3" r="AE122">
        <v>156</v>
      </c>
      <c s="3" r="AF122"/>
      <c s="3" r="AG122"/>
      <c s="2" r="AH122"/>
      <c t="s" s="2" r="AI122">
        <v>157</v>
      </c>
      <c s="2" r="AJ122"/>
      <c s="3" r="AK122"/>
      <c s="2" r="AL122"/>
      <c s="2" r="AM122"/>
      <c s="2" r="AN122"/>
      <c s="2" r="AO122"/>
      <c s="2" r="AP122"/>
      <c s="2" r="AQ122"/>
      <c s="2" r="AR122"/>
      <c s="6" r="AS122"/>
      <c s="2" r="AT122"/>
      <c t="str" s="2" r="AU122">
        <f>JOIN("stc_user!31415926-9df7-4aa6-994f-600567b0a37a","Ghalimi, Ismael")</f>
        <v>Ghalimi, Ismael</v>
      </c>
      <c t="str" s="2" r="AV122">
        <f>JOIN("stc_user!31415926-9df7-4aa6-994f-600567b0a37a","Ghalimi, Ismael")</f>
        <v>Ghalimi, Ismael</v>
      </c>
      <c s="6" r="AW122">
        <v>41621.4913541667</v>
      </c>
      <c t="str" s="2" r="AX122">
        <f>JOIN("stc_user!31415926-9df7-4aa6-994f-600567b0a37a","Ghalimi, Ismael")</f>
        <v>Ghalimi, Ismael</v>
      </c>
      <c s="6" r="AY122">
        <v>40997.375</v>
      </c>
      <c t="str" s="2" r="AZ122">
        <f>JOIN("stc_user!31415926-9df7-4aa6-994f-600567b0a37a","Ghalimi, Ismael")</f>
        <v>Ghalimi, Ismael</v>
      </c>
      <c s="6" r="BA122">
        <v>41649.0444097222</v>
      </c>
      <c s="2" r="BB122"/>
      <c s="2" r="BC122"/>
      <c t="s" s="2" r="BD122">
        <v>43</v>
      </c>
      <c s="2" r="BE122"/>
    </row>
    <row r="123">
      <c t="s" s="2" r="A123">
        <v>335</v>
      </c>
      <c t="s" s="3" r="B123">
        <v>21</v>
      </c>
      <c t="s" s="2" r="C123">
        <v>37</v>
      </c>
      <c t="s" s="3" r="D123">
        <v>159</v>
      </c>
      <c t="s" s="3" r="E123">
        <v>39</v>
      </c>
      <c t="str" s="2" r="F123">
        <f>JOIN("stc_application!dff30f21-0bc1-427b-b37e-871d5643c8ce","Platform")</f>
        <v>Platform</v>
      </c>
      <c t="str" s="2" r="G123">
        <f>JOIN("stc_object!a8335e32-5c1f-4b9c-9a51-bd9e40535d3b","User")</f>
        <v>User</v>
      </c>
      <c t="str" s="2" r="H123">
        <f>JOIN("stc_datatype!aba4d80d-8da6-4a64-80cc-0363aaf2e8fa","Relationship")</f>
        <v>Relationship</v>
      </c>
      <c s="3" r="I123"/>
      <c s="2" r="J123"/>
      <c t="b" s="2" r="K123">
        <v>0</v>
      </c>
      <c t="b" s="2" r="L123">
        <v>0</v>
      </c>
      <c t="b" s="2" r="M123">
        <v>0</v>
      </c>
      <c t="b" s="2" r="N123">
        <v>1</v>
      </c>
      <c t="b" s="2" r="O123">
        <v>0</v>
      </c>
      <c t="b" s="2" r="P123">
        <v>0</v>
      </c>
      <c t="b" s="2" r="Q123">
        <v>0</v>
      </c>
      <c t="b" s="2" r="R123">
        <v>0</v>
      </c>
      <c t="b" s="2" r="S123">
        <v>0</v>
      </c>
      <c t="b" s="2" r="T123">
        <v>0</v>
      </c>
      <c t="b" s="2" r="U123">
        <v>0</v>
      </c>
      <c s="3" r="V123"/>
      <c s="2" r="W123"/>
      <c s="2" r="X123"/>
      <c t="s" s="3" r="Y123">
        <v>104</v>
      </c>
      <c s="2" r="Z123"/>
      <c s="2" r="AA123">
        <v>13</v>
      </c>
      <c s="3" r="AB123"/>
      <c s="3" r="AC123"/>
      <c t="s" s="3" r="AD123">
        <v>160</v>
      </c>
      <c t="s" s="3" r="AE123">
        <v>161</v>
      </c>
      <c s="3" r="AF123"/>
      <c s="3" r="AG123"/>
      <c s="2" r="AH123"/>
      <c t="s" s="2" r="AI123">
        <v>162</v>
      </c>
      <c s="2" r="AJ123"/>
      <c s="3" r="AK123"/>
      <c s="2" r="AL123"/>
      <c s="2" r="AM123"/>
      <c s="2" r="AN123"/>
      <c s="2" r="AO123"/>
      <c s="2" r="AP123"/>
      <c s="2" r="AQ123"/>
      <c s="2" r="AR123"/>
      <c s="6" r="AS123"/>
      <c s="2" r="AT123"/>
      <c t="str" s="2" r="AU123">
        <f>JOIN("stc_user!31415926-9df7-4aa6-994f-600567b0a37a","Ghalimi, Ismael")</f>
        <v>Ghalimi, Ismael</v>
      </c>
      <c t="str" s="2" r="AV123">
        <f>JOIN("stc_user!31415926-9df7-4aa6-994f-600567b0a37a","Ghalimi, Ismael")</f>
        <v>Ghalimi, Ismael</v>
      </c>
      <c s="6" r="AW123">
        <v>41621.4913541667</v>
      </c>
      <c t="str" s="2" r="AX123">
        <f>JOIN("stc_user!31415926-9df7-4aa6-994f-600567b0a37a","Ghalimi, Ismael")</f>
        <v>Ghalimi, Ismael</v>
      </c>
      <c s="6" r="AY123">
        <v>40997.375</v>
      </c>
      <c t="str" s="2" r="AZ123">
        <f>JOIN("stc_user!31415926-9df7-4aa6-994f-600567b0a37a","Ghalimi, Ismael")</f>
        <v>Ghalimi, Ismael</v>
      </c>
      <c s="6" r="BA123">
        <v>41649.0444097222</v>
      </c>
      <c s="2" r="BB123"/>
      <c s="2" r="BC123"/>
      <c t="s" s="2" r="BD123">
        <v>43</v>
      </c>
      <c s="2" r="BE123"/>
    </row>
    <row r="124">
      <c t="s" s="2" r="A124">
        <v>336</v>
      </c>
      <c t="s" s="3" r="B124">
        <v>22</v>
      </c>
      <c t="s" s="2" r="C124">
        <v>37</v>
      </c>
      <c t="s" s="3" r="D124">
        <v>164</v>
      </c>
      <c t="s" s="3" r="E124">
        <v>39</v>
      </c>
      <c t="str" s="2" r="F124">
        <f>JOIN("stc_application!dff30f21-0bc1-427b-b37e-871d5643c8ce","Platform")</f>
        <v>Platform</v>
      </c>
      <c t="str" s="2" r="G124">
        <f>JOIN("stc_object!a8335e32-5c1f-4b9c-9a51-bd9e40535d3b","User")</f>
        <v>User</v>
      </c>
      <c t="str" s="2" r="H124">
        <f>JOIN("stc_datatype!dea608f2-a257-4ebf-982b-ecea1e1fa38d","Timestamp")</f>
        <v>Timestamp</v>
      </c>
      <c s="3" r="I124"/>
      <c s="2" r="J124"/>
      <c t="b" s="2" r="K124">
        <v>0</v>
      </c>
      <c t="b" s="2" r="L124">
        <v>0</v>
      </c>
      <c t="b" s="2" r="M124">
        <v>0</v>
      </c>
      <c t="b" s="2" r="N124">
        <v>1</v>
      </c>
      <c t="b" s="2" r="O124">
        <v>0</v>
      </c>
      <c t="b" s="2" r="P124">
        <v>0</v>
      </c>
      <c t="b" s="2" r="Q124">
        <v>0</v>
      </c>
      <c t="b" s="2" r="R124">
        <v>0</v>
      </c>
      <c t="b" s="2" r="S124">
        <v>0</v>
      </c>
      <c t="b" s="2" r="T124">
        <v>0</v>
      </c>
      <c t="b" s="2" r="U124">
        <v>0</v>
      </c>
      <c s="3" r="V124"/>
      <c s="2" r="W124"/>
      <c s="2" r="X124"/>
      <c t="s" s="3" r="Y124">
        <v>104</v>
      </c>
      <c s="2" r="Z124"/>
      <c s="2" r="AA124">
        <v>14</v>
      </c>
      <c s="3" r="AB124"/>
      <c s="3" r="AC124"/>
      <c t="s" s="3" r="AD124">
        <v>165</v>
      </c>
      <c t="s" s="3" r="AE124">
        <v>166</v>
      </c>
      <c s="3" r="AF124"/>
      <c s="3" r="AG124"/>
      <c s="2" r="AH124"/>
      <c s="2" r="AI124"/>
      <c s="2" r="AJ124"/>
      <c s="3" r="AK124"/>
      <c s="2" r="AL124"/>
      <c s="2" r="AM124"/>
      <c s="2" r="AN124"/>
      <c s="2" r="AO124"/>
      <c s="2" r="AP124"/>
      <c s="2" r="AQ124"/>
      <c s="2" r="AR124"/>
      <c s="6" r="AS124"/>
      <c s="2" r="AT124"/>
      <c t="str" s="2" r="AU124">
        <f>JOIN("stc_user!31415926-9df7-4aa6-994f-600567b0a37a","Ghalimi, Ismael")</f>
        <v>Ghalimi, Ismael</v>
      </c>
      <c t="str" s="2" r="AV124">
        <f>JOIN("stc_user!31415926-9df7-4aa6-994f-600567b0a37a","Ghalimi, Ismael")</f>
        <v>Ghalimi, Ismael</v>
      </c>
      <c s="6" r="AW124">
        <v>41621.4913541667</v>
      </c>
      <c t="str" s="2" r="AX124">
        <f>JOIN("stc_user!31415926-9df7-4aa6-994f-600567b0a37a","Ghalimi, Ismael")</f>
        <v>Ghalimi, Ismael</v>
      </c>
      <c s="6" r="AY124">
        <v>40997.375</v>
      </c>
      <c t="str" s="2" r="AZ124">
        <f>JOIN("stc_user!31415926-9df7-4aa6-994f-600567b0a37a","Ghalimi, Ismael")</f>
        <v>Ghalimi, Ismael</v>
      </c>
      <c s="6" r="BA124">
        <v>41649.0444097222</v>
      </c>
      <c s="2" r="BB124"/>
      <c s="2" r="BC124"/>
      <c t="s" s="2" r="BD124">
        <v>43</v>
      </c>
      <c s="2" r="BE124"/>
    </row>
    <row r="125">
      <c t="s" s="2" r="A125">
        <v>337</v>
      </c>
      <c t="s" s="3" r="B125">
        <v>23</v>
      </c>
      <c t="s" s="2" r="C125">
        <v>37</v>
      </c>
      <c t="s" s="3" r="D125">
        <v>168</v>
      </c>
      <c t="s" s="3" r="E125">
        <v>39</v>
      </c>
      <c t="str" s="2" r="F125">
        <f>JOIN("stc_application!dff30f21-0bc1-427b-b37e-871d5643c8ce","Platform")</f>
        <v>Platform</v>
      </c>
      <c t="str" s="2" r="G125">
        <f>JOIN("stc_object!a8335e32-5c1f-4b9c-9a51-bd9e40535d3b","User")</f>
        <v>User</v>
      </c>
      <c t="str" s="2" r="H125">
        <f>JOIN("stc_datatype!df26e30c-b6a3-4020-a474-6ce9be15a4f3","JSON")</f>
        <v>JSON</v>
      </c>
      <c s="3" r="I125"/>
      <c s="2" r="J125"/>
      <c t="b" s="2" r="K125">
        <v>0</v>
      </c>
      <c t="b" s="2" r="L125">
        <v>0</v>
      </c>
      <c t="b" s="2" r="M125">
        <v>0</v>
      </c>
      <c t="b" s="2" r="N125">
        <v>1</v>
      </c>
      <c t="b" s="2" r="O125">
        <v>0</v>
      </c>
      <c t="b" s="2" r="P125">
        <v>0</v>
      </c>
      <c t="b" s="2" r="Q125">
        <v>0</v>
      </c>
      <c t="b" s="2" r="R125">
        <v>0</v>
      </c>
      <c t="b" s="2" r="S125">
        <v>0</v>
      </c>
      <c t="b" s="2" r="T125">
        <v>0</v>
      </c>
      <c t="b" s="2" r="U125">
        <v>0</v>
      </c>
      <c s="3" r="V125"/>
      <c s="2" r="W125"/>
      <c s="2" r="X125"/>
      <c t="s" s="3" r="Y125">
        <v>104</v>
      </c>
      <c s="2" r="Z125"/>
      <c s="2" r="AA125">
        <v>15</v>
      </c>
      <c s="3" r="AB125"/>
      <c s="3" r="AC125"/>
      <c t="s" s="3" r="AD125">
        <v>169</v>
      </c>
      <c t="s" s="3" r="AE125">
        <v>170</v>
      </c>
      <c s="3" r="AF125"/>
      <c s="3" r="AG125"/>
      <c s="2" r="AH125"/>
      <c t="s" s="2" r="AI125">
        <v>171</v>
      </c>
      <c s="2" r="AJ125"/>
      <c s="3" r="AK125"/>
      <c s="2" r="AL125"/>
      <c s="2" r="AM125"/>
      <c s="2" r="AN125"/>
      <c s="2" r="AO125"/>
      <c s="2" r="AP125"/>
      <c s="2" r="AQ125"/>
      <c s="2" r="AR125"/>
      <c s="6" r="AS125"/>
      <c s="2" r="AT125"/>
      <c t="str" s="2" r="AU125">
        <f>JOIN("stc_user!31415926-9df7-4aa6-994f-600567b0a37a","Ghalimi, Ismael")</f>
        <v>Ghalimi, Ismael</v>
      </c>
      <c t="str" s="2" r="AV125">
        <f>JOIN("stc_user!31415926-9df7-4aa6-994f-600567b0a37a","Ghalimi, Ismael")</f>
        <v>Ghalimi, Ismael</v>
      </c>
      <c s="6" r="AW125">
        <v>41621.4913541667</v>
      </c>
      <c t="str" s="2" r="AX125">
        <f>JOIN("stc_user!31415926-9df7-4aa6-994f-600567b0a37a","Ghalimi, Ismael")</f>
        <v>Ghalimi, Ismael</v>
      </c>
      <c s="6" r="AY125">
        <v>40997.375</v>
      </c>
      <c t="str" s="2" r="AZ125">
        <f>JOIN("stc_user!31415926-9df7-4aa6-994f-600567b0a37a","Ghalimi, Ismael")</f>
        <v>Ghalimi, Ismael</v>
      </c>
      <c s="6" r="BA125">
        <v>41649.0444097222</v>
      </c>
      <c s="2" r="BB125"/>
      <c s="2" r="BC125"/>
      <c t="s" s="2" r="BD125">
        <v>43</v>
      </c>
      <c s="2" r="BE125"/>
    </row>
    <row r="126">
      <c t="s" s="2" r="A126">
        <v>338</v>
      </c>
      <c t="s" s="3" r="B126">
        <v>24</v>
      </c>
      <c t="s" s="2" r="C126">
        <v>37</v>
      </c>
      <c t="s" s="3" r="D126">
        <v>173</v>
      </c>
      <c t="s" s="3" r="E126">
        <v>39</v>
      </c>
      <c t="str" s="2" r="F126">
        <f>JOIN("stc_application!dff30f21-0bc1-427b-b37e-871d5643c8ce","Platform")</f>
        <v>Platform</v>
      </c>
      <c t="str" s="2" r="G126">
        <f>JOIN("stc_object!a8335e32-5c1f-4b9c-9a51-bd9e40535d3b","User")</f>
        <v>User</v>
      </c>
      <c t="str" s="2" r="H126">
        <f>JOIN("stc_datatype!aba4d80d-8da6-4a64-80cc-0363aaf2e8fa","Relationship")</f>
        <v>Relationship</v>
      </c>
      <c s="3" r="I126"/>
      <c s="2" r="J126"/>
      <c t="b" s="2" r="K126">
        <v>1</v>
      </c>
      <c t="b" s="2" r="L126">
        <v>0</v>
      </c>
      <c t="b" s="2" r="M126">
        <v>1</v>
      </c>
      <c t="b" s="2" r="N126">
        <v>1</v>
      </c>
      <c t="b" s="2" r="O126">
        <v>0</v>
      </c>
      <c t="b" s="2" r="P126">
        <v>1</v>
      </c>
      <c t="b" s="2" r="Q126">
        <v>0</v>
      </c>
      <c t="b" s="2" r="R126">
        <v>0</v>
      </c>
      <c t="b" s="2" r="S126">
        <v>0</v>
      </c>
      <c t="b" s="2" r="T126">
        <v>0</v>
      </c>
      <c t="b" s="2" r="U126">
        <v>0</v>
      </c>
      <c s="3" r="V126"/>
      <c s="2" r="W126"/>
      <c s="2" r="X126"/>
      <c t="s" s="3" r="Y126">
        <v>104</v>
      </c>
      <c s="2" r="Z126"/>
      <c s="2" r="AA126">
        <v>16</v>
      </c>
      <c s="3" r="AB126"/>
      <c s="3" r="AC126"/>
      <c t="s" s="3" r="AD126">
        <v>174</v>
      </c>
      <c t="s" s="3" r="AE126">
        <v>175</v>
      </c>
      <c s="3" r="AF126"/>
      <c s="3" r="AG126"/>
      <c s="2" r="AH126"/>
      <c t="s" s="2" r="AI126">
        <v>162</v>
      </c>
      <c s="2" r="AJ126"/>
      <c s="3" r="AK126"/>
      <c s="2" r="AL126"/>
      <c s="2" r="AM126"/>
      <c s="2" r="AN126"/>
      <c s="2" r="AO126"/>
      <c s="2" r="AP126"/>
      <c s="2" r="AQ126"/>
      <c s="2" r="AR126"/>
      <c s="6" r="AS126"/>
      <c s="2" r="AT126"/>
      <c t="str" s="2" r="AU126">
        <f>JOIN("stc_user!31415926-9df7-4aa6-994f-600567b0a37a","Ghalimi, Ismael")</f>
        <v>Ghalimi, Ismael</v>
      </c>
      <c t="str" s="2" r="AV126">
        <f>JOIN("stc_user!31415926-9df7-4aa6-994f-600567b0a37a","Ghalimi, Ismael")</f>
        <v>Ghalimi, Ismael</v>
      </c>
      <c s="6" r="AW126">
        <v>41621.4913541667</v>
      </c>
      <c t="str" s="2" r="AX126">
        <f>JOIN("stc_user!31415926-9df7-4aa6-994f-600567b0a37a","Ghalimi, Ismael")</f>
        <v>Ghalimi, Ismael</v>
      </c>
      <c s="6" r="AY126">
        <v>40997.375</v>
      </c>
      <c t="str" s="2" r="AZ126">
        <f>JOIN("stc_user!31415926-9df7-4aa6-994f-600567b0a37a","Ghalimi, Ismael")</f>
        <v>Ghalimi, Ismael</v>
      </c>
      <c s="6" r="BA126">
        <v>41649.0444097222</v>
      </c>
      <c s="2" r="BB126"/>
      <c s="2" r="BC126"/>
      <c t="s" s="2" r="BD126">
        <v>43</v>
      </c>
      <c s="2" r="BE126"/>
    </row>
    <row r="127">
      <c t="s" s="2" r="A127">
        <v>339</v>
      </c>
      <c t="s" s="3" r="B127">
        <v>25</v>
      </c>
      <c t="s" s="2" r="C127">
        <v>37</v>
      </c>
      <c t="s" s="3" r="D127">
        <v>177</v>
      </c>
      <c t="s" s="3" r="E127">
        <v>39</v>
      </c>
      <c t="str" s="2" r="F127">
        <f>JOIN("stc_application!dff30f21-0bc1-427b-b37e-871d5643c8ce","Platform")</f>
        <v>Platform</v>
      </c>
      <c t="str" s="2" r="G127">
        <f>JOIN("stc_object!a8335e32-5c1f-4b9c-9a51-bd9e40535d3b","User")</f>
        <v>User</v>
      </c>
      <c t="str" s="2" r="H127">
        <f>JOIN("stc_datatype!aba4d80d-8da6-4a64-80cc-0363aaf2e8fa","Relationship")</f>
        <v>Relationship</v>
      </c>
      <c s="3" r="I127"/>
      <c s="2" r="J127"/>
      <c t="b" s="2" r="K127">
        <v>1</v>
      </c>
      <c t="b" s="2" r="L127">
        <v>0</v>
      </c>
      <c t="b" s="2" r="M127">
        <v>1</v>
      </c>
      <c t="b" s="2" r="N127">
        <v>1</v>
      </c>
      <c t="b" s="2" r="O127">
        <v>0</v>
      </c>
      <c t="b" s="2" r="P127">
        <v>1</v>
      </c>
      <c t="b" s="2" r="Q127">
        <v>0</v>
      </c>
      <c t="b" s="2" r="R127">
        <v>0</v>
      </c>
      <c t="b" s="2" r="S127">
        <v>0</v>
      </c>
      <c t="b" s="2" r="T127">
        <v>0</v>
      </c>
      <c t="b" s="2" r="U127">
        <v>0</v>
      </c>
      <c s="3" r="V127"/>
      <c s="2" r="W127"/>
      <c s="2" r="X127"/>
      <c t="s" s="3" r="Y127">
        <v>104</v>
      </c>
      <c s="2" r="Z127"/>
      <c s="2" r="AA127">
        <v>17</v>
      </c>
      <c s="3" r="AB127"/>
      <c s="3" r="AC127"/>
      <c t="s" s="3" r="AD127">
        <v>178</v>
      </c>
      <c t="s" s="3" r="AE127">
        <v>179</v>
      </c>
      <c s="3" r="AF127"/>
      <c s="3" r="AG127"/>
      <c s="2" r="AH127"/>
      <c t="s" s="2" r="AI127">
        <v>162</v>
      </c>
      <c s="2" r="AJ127"/>
      <c s="3" r="AK127"/>
      <c s="2" r="AL127"/>
      <c s="2" r="AM127"/>
      <c s="2" r="AN127"/>
      <c s="2" r="AO127"/>
      <c s="2" r="AP127"/>
      <c s="2" r="AQ127"/>
      <c s="2" r="AR127"/>
      <c s="6" r="AS127"/>
      <c s="2" r="AT127"/>
      <c t="str" s="2" r="AU127">
        <f>JOIN("stc_user!31415926-9df7-4aa6-994f-600567b0a37a","Ghalimi, Ismael")</f>
        <v>Ghalimi, Ismael</v>
      </c>
      <c t="str" s="2" r="AV127">
        <f>JOIN("stc_user!31415926-9df7-4aa6-994f-600567b0a37a","Ghalimi, Ismael")</f>
        <v>Ghalimi, Ismael</v>
      </c>
      <c s="6" r="AW127">
        <v>41621.4913541667</v>
      </c>
      <c t="str" s="2" r="AX127">
        <f>JOIN("stc_user!31415926-9df7-4aa6-994f-600567b0a37a","Ghalimi, Ismael")</f>
        <v>Ghalimi, Ismael</v>
      </c>
      <c s="6" r="AY127">
        <v>40997.375</v>
      </c>
      <c t="str" s="2" r="AZ127">
        <f>JOIN("stc_user!31415926-9df7-4aa6-994f-600567b0a37a","Ghalimi, Ismael")</f>
        <v>Ghalimi, Ismael</v>
      </c>
      <c s="6" r="BA127">
        <v>41649.0444097222</v>
      </c>
      <c s="2" r="BB127"/>
      <c s="2" r="BC127"/>
      <c t="s" s="2" r="BD127">
        <v>43</v>
      </c>
      <c s="2" r="BE127"/>
    </row>
    <row r="128">
      <c t="s" s="2" r="A128">
        <v>340</v>
      </c>
      <c t="s" s="3" r="B128">
        <v>26</v>
      </c>
      <c t="s" s="2" r="C128">
        <v>37</v>
      </c>
      <c t="s" s="3" r="D128">
        <v>181</v>
      </c>
      <c t="s" s="3" r="E128">
        <v>39</v>
      </c>
      <c t="str" s="2" r="F128">
        <f>JOIN("stc_application!dff30f21-0bc1-427b-b37e-871d5643c8ce","Platform")</f>
        <v>Platform</v>
      </c>
      <c t="str" s="2" r="G128">
        <f>JOIN("stc_object!a8335e32-5c1f-4b9c-9a51-bd9e40535d3b","User")</f>
        <v>User</v>
      </c>
      <c t="str" s="2" r="H128">
        <f>JOIN("stc_datatype!dea608f2-a257-4ebf-982b-ecea1e1fa38d","Timestamp")</f>
        <v>Timestamp</v>
      </c>
      <c s="3" r="I128"/>
      <c s="2" r="J128"/>
      <c t="b" s="2" r="K128">
        <v>1</v>
      </c>
      <c t="b" s="2" r="L128">
        <v>0</v>
      </c>
      <c t="b" s="2" r="M128">
        <v>1</v>
      </c>
      <c t="b" s="2" r="N128">
        <v>1</v>
      </c>
      <c t="b" s="2" r="O128">
        <v>0</v>
      </c>
      <c t="b" s="2" r="P128">
        <v>1</v>
      </c>
      <c t="b" s="2" r="Q128">
        <v>0</v>
      </c>
      <c t="b" s="2" r="R128">
        <v>0</v>
      </c>
      <c t="b" s="2" r="S128">
        <v>0</v>
      </c>
      <c t="b" s="2" r="T128">
        <v>0</v>
      </c>
      <c t="b" s="2" r="U128">
        <v>0</v>
      </c>
      <c s="3" r="V128"/>
      <c s="2" r="W128"/>
      <c s="2" r="X128"/>
      <c t="s" s="3" r="Y128">
        <v>104</v>
      </c>
      <c s="2" r="Z128"/>
      <c s="2" r="AA128">
        <v>18</v>
      </c>
      <c s="3" r="AB128"/>
      <c s="3" r="AC128"/>
      <c t="s" s="3" r="AD128">
        <v>182</v>
      </c>
      <c t="s" s="3" r="AE128">
        <v>183</v>
      </c>
      <c s="3" r="AF128"/>
      <c s="3" r="AG128"/>
      <c s="2" r="AH128"/>
      <c s="2" r="AI128"/>
      <c s="2" r="AJ128"/>
      <c s="3" r="AK128"/>
      <c s="2" r="AL128"/>
      <c s="2" r="AM128"/>
      <c s="2" r="AN128"/>
      <c s="2" r="AO128"/>
      <c s="2" r="AP128"/>
      <c s="2" r="AQ128"/>
      <c s="2" r="AR128"/>
      <c s="6" r="AS128"/>
      <c s="2" r="AT128"/>
      <c t="str" s="2" r="AU128">
        <f>JOIN("stc_user!31415926-9df7-4aa6-994f-600567b0a37a","Ghalimi, Ismael")</f>
        <v>Ghalimi, Ismael</v>
      </c>
      <c t="str" s="2" r="AV128">
        <f>JOIN("stc_user!31415926-9df7-4aa6-994f-600567b0a37a","Ghalimi, Ismael")</f>
        <v>Ghalimi, Ismael</v>
      </c>
      <c s="6" r="AW128">
        <v>41621.4913541667</v>
      </c>
      <c t="str" s="2" r="AX128">
        <f>JOIN("stc_user!31415926-9df7-4aa6-994f-600567b0a37a","Ghalimi, Ismael")</f>
        <v>Ghalimi, Ismael</v>
      </c>
      <c s="6" r="AY128">
        <v>40997.375</v>
      </c>
      <c t="str" s="2" r="AZ128">
        <f>JOIN("stc_user!31415926-9df7-4aa6-994f-600567b0a37a","Ghalimi, Ismael")</f>
        <v>Ghalimi, Ismael</v>
      </c>
      <c s="6" r="BA128">
        <v>41649.0444097222</v>
      </c>
      <c s="2" r="BB128"/>
      <c s="2" r="BC128"/>
      <c t="s" s="2" r="BD128">
        <v>43</v>
      </c>
      <c s="2" r="BE128"/>
    </row>
    <row r="129">
      <c t="s" s="2" r="A129">
        <v>341</v>
      </c>
      <c t="s" s="3" r="B129">
        <v>27</v>
      </c>
      <c t="s" s="2" r="C129">
        <v>37</v>
      </c>
      <c t="s" s="3" r="D129">
        <v>185</v>
      </c>
      <c t="s" s="3" r="E129">
        <v>39</v>
      </c>
      <c t="str" s="2" r="F129">
        <f>JOIN("stc_application!dff30f21-0bc1-427b-b37e-871d5643c8ce","Platform")</f>
        <v>Platform</v>
      </c>
      <c t="str" s="2" r="G129">
        <f>JOIN("stc_object!a8335e32-5c1f-4b9c-9a51-bd9e40535d3b","User")</f>
        <v>User</v>
      </c>
      <c t="str" s="2" r="H129">
        <f>JOIN("stc_datatype!aba4d80d-8da6-4a64-80cc-0363aaf2e8fa","Relationship")</f>
        <v>Relationship</v>
      </c>
      <c s="3" r="I129"/>
      <c s="2" r="J129"/>
      <c t="b" s="2" r="K129">
        <v>0</v>
      </c>
      <c t="b" s="2" r="L129">
        <v>0</v>
      </c>
      <c t="b" s="2" r="M129">
        <v>1</v>
      </c>
      <c t="b" s="2" r="N129">
        <v>1</v>
      </c>
      <c t="b" s="2" r="O129">
        <v>0</v>
      </c>
      <c t="b" s="2" r="P129">
        <v>1</v>
      </c>
      <c t="b" s="2" r="Q129">
        <v>0</v>
      </c>
      <c t="b" s="2" r="R129">
        <v>0</v>
      </c>
      <c t="b" s="2" r="S129">
        <v>0</v>
      </c>
      <c t="b" s="2" r="T129">
        <v>0</v>
      </c>
      <c t="b" s="2" r="U129">
        <v>0</v>
      </c>
      <c s="3" r="V129"/>
      <c s="2" r="W129"/>
      <c s="2" r="X129"/>
      <c t="s" s="3" r="Y129">
        <v>104</v>
      </c>
      <c s="2" r="Z129"/>
      <c s="2" r="AA129">
        <v>19</v>
      </c>
      <c s="3" r="AB129"/>
      <c s="3" r="AC129"/>
      <c t="s" s="3" r="AD129">
        <v>186</v>
      </c>
      <c t="s" s="3" r="AE129">
        <v>187</v>
      </c>
      <c s="3" r="AF129"/>
      <c s="3" r="AG129"/>
      <c s="2" r="AH129"/>
      <c t="s" s="2" r="AI129">
        <v>162</v>
      </c>
      <c s="2" r="AJ129"/>
      <c s="3" r="AK129"/>
      <c s="2" r="AL129"/>
      <c s="2" r="AM129"/>
      <c s="2" r="AN129"/>
      <c s="2" r="AO129"/>
      <c s="2" r="AP129"/>
      <c s="2" r="AQ129"/>
      <c s="2" r="AR129"/>
      <c s="6" r="AS129"/>
      <c s="2" r="AT129"/>
      <c t="str" s="2" r="AU129">
        <f>JOIN("stc_user!31415926-9df7-4aa6-994f-600567b0a37a","Ghalimi, Ismael")</f>
        <v>Ghalimi, Ismael</v>
      </c>
      <c t="str" s="2" r="AV129">
        <f>JOIN("stc_user!31415926-9df7-4aa6-994f-600567b0a37a","Ghalimi, Ismael")</f>
        <v>Ghalimi, Ismael</v>
      </c>
      <c s="6" r="AW129">
        <v>41621.4913541667</v>
      </c>
      <c t="str" s="2" r="AX129">
        <f>JOIN("stc_user!31415926-9df7-4aa6-994f-600567b0a37a","Ghalimi, Ismael")</f>
        <v>Ghalimi, Ismael</v>
      </c>
      <c s="6" r="AY129">
        <v>40997.375</v>
      </c>
      <c t="str" s="2" r="AZ129">
        <f>JOIN("stc_user!31415926-9df7-4aa6-994f-600567b0a37a","Ghalimi, Ismael")</f>
        <v>Ghalimi, Ismael</v>
      </c>
      <c s="6" r="BA129">
        <v>41649.0444097222</v>
      </c>
      <c s="2" r="BB129"/>
      <c s="2" r="BC129"/>
      <c t="s" s="2" r="BD129">
        <v>43</v>
      </c>
      <c s="2" r="BE129"/>
    </row>
    <row r="130">
      <c t="s" s="2" r="A130">
        <v>342</v>
      </c>
      <c t="s" s="3" r="B130">
        <v>28</v>
      </c>
      <c t="s" s="2" r="C130">
        <v>37</v>
      </c>
      <c t="s" s="3" r="D130">
        <v>189</v>
      </c>
      <c t="s" s="3" r="E130">
        <v>39</v>
      </c>
      <c t="str" s="2" r="F130">
        <f>JOIN("stc_application!dff30f21-0bc1-427b-b37e-871d5643c8ce","Platform")</f>
        <v>Platform</v>
      </c>
      <c t="str" s="2" r="G130">
        <f>JOIN("stc_object!a8335e32-5c1f-4b9c-9a51-bd9e40535d3b","User")</f>
        <v>User</v>
      </c>
      <c t="str" s="2" r="H130">
        <f>JOIN("stc_datatype!dea608f2-a257-4ebf-982b-ecea1e1fa38d","Timestamp")</f>
        <v>Timestamp</v>
      </c>
      <c s="3" r="I130"/>
      <c s="2" r="J130"/>
      <c t="b" s="2" r="K130">
        <v>0</v>
      </c>
      <c t="b" s="2" r="L130">
        <v>0</v>
      </c>
      <c t="b" s="2" r="M130">
        <v>1</v>
      </c>
      <c t="b" s="2" r="N130">
        <v>1</v>
      </c>
      <c t="b" s="2" r="O130">
        <v>0</v>
      </c>
      <c t="b" s="2" r="P130">
        <v>1</v>
      </c>
      <c t="b" s="2" r="Q130">
        <v>0</v>
      </c>
      <c t="b" s="2" r="R130">
        <v>0</v>
      </c>
      <c t="b" s="2" r="S130">
        <v>0</v>
      </c>
      <c t="b" s="2" r="T130">
        <v>0</v>
      </c>
      <c t="b" s="2" r="U130">
        <v>0</v>
      </c>
      <c s="3" r="V130"/>
      <c s="2" r="W130"/>
      <c s="2" r="X130"/>
      <c t="s" s="3" r="Y130">
        <v>104</v>
      </c>
      <c s="2" r="Z130"/>
      <c s="2" r="AA130">
        <v>20</v>
      </c>
      <c s="3" r="AB130"/>
      <c s="3" r="AC130"/>
      <c t="s" s="3" r="AD130">
        <v>190</v>
      </c>
      <c t="s" s="3" r="AE130">
        <v>191</v>
      </c>
      <c s="3" r="AF130"/>
      <c s="3" r="AG130"/>
      <c s="2" r="AH130"/>
      <c s="2" r="AI130"/>
      <c s="2" r="AJ130"/>
      <c s="3" r="AK130"/>
      <c s="2" r="AL130"/>
      <c s="2" r="AM130"/>
      <c s="2" r="AN130"/>
      <c s="2" r="AO130"/>
      <c s="2" r="AP130"/>
      <c s="2" r="AQ130"/>
      <c s="2" r="AR130"/>
      <c s="6" r="AS130"/>
      <c s="2" r="AT130"/>
      <c t="str" s="2" r="AU130">
        <f>JOIN("stc_user!31415926-9df7-4aa6-994f-600567b0a37a","Ghalimi, Ismael")</f>
        <v>Ghalimi, Ismael</v>
      </c>
      <c t="str" s="2" r="AV130">
        <f>JOIN("stc_user!31415926-9df7-4aa6-994f-600567b0a37a","Ghalimi, Ismael")</f>
        <v>Ghalimi, Ismael</v>
      </c>
      <c s="6" r="AW130">
        <v>41621.4913541667</v>
      </c>
      <c t="str" s="2" r="AX130">
        <f>JOIN("stc_user!31415926-9df7-4aa6-994f-600567b0a37a","Ghalimi, Ismael")</f>
        <v>Ghalimi, Ismael</v>
      </c>
      <c s="6" r="AY130">
        <v>40997.375</v>
      </c>
      <c t="str" s="2" r="AZ130">
        <f>JOIN("stc_user!31415926-9df7-4aa6-994f-600567b0a37a","Ghalimi, Ismael")</f>
        <v>Ghalimi, Ismael</v>
      </c>
      <c s="6" r="BA130">
        <v>41649.0444097222</v>
      </c>
      <c s="2" r="BB130"/>
      <c s="2" r="BC130"/>
      <c t="s" s="2" r="BD130">
        <v>43</v>
      </c>
      <c s="2" r="BE130"/>
    </row>
    <row r="131">
      <c t="s" s="2" r="A131">
        <v>343</v>
      </c>
      <c t="s" s="3" r="B131">
        <v>29</v>
      </c>
      <c t="s" s="2" r="C131">
        <v>37</v>
      </c>
      <c t="s" s="3" r="D131">
        <v>193</v>
      </c>
      <c t="s" s="3" r="E131">
        <v>39</v>
      </c>
      <c t="str" s="2" r="F131">
        <f>JOIN("stc_application!dff30f21-0bc1-427b-b37e-871d5643c8ce","Platform")</f>
        <v>Platform</v>
      </c>
      <c t="str" s="2" r="G131">
        <f>JOIN("stc_object!a8335e32-5c1f-4b9c-9a51-bd9e40535d3b","User")</f>
        <v>User</v>
      </c>
      <c t="str" s="2" r="H131">
        <f>JOIN("stc_datatype!aba4d80d-8da6-4a64-80cc-0363aaf2e8fa","Relationship")</f>
        <v>Relationship</v>
      </c>
      <c s="3" r="I131"/>
      <c s="2" r="J131"/>
      <c t="b" s="2" r="K131">
        <v>0</v>
      </c>
      <c t="b" s="2" r="L131">
        <v>0</v>
      </c>
      <c t="b" s="2" r="M131">
        <v>1</v>
      </c>
      <c t="b" s="2" r="N131">
        <v>1</v>
      </c>
      <c t="b" s="2" r="O131">
        <v>0</v>
      </c>
      <c t="b" s="2" r="P131">
        <v>1</v>
      </c>
      <c t="b" s="2" r="Q131">
        <v>0</v>
      </c>
      <c t="b" s="2" r="R131">
        <v>0</v>
      </c>
      <c t="b" s="2" r="S131">
        <v>0</v>
      </c>
      <c t="b" s="2" r="T131">
        <v>0</v>
      </c>
      <c t="b" s="2" r="U131">
        <v>0</v>
      </c>
      <c s="3" r="V131"/>
      <c s="2" r="W131"/>
      <c s="2" r="X131"/>
      <c t="s" s="3" r="Y131">
        <v>104</v>
      </c>
      <c s="2" r="Z131"/>
      <c s="2" r="AA131">
        <v>21</v>
      </c>
      <c s="3" r="AB131"/>
      <c s="3" r="AC131"/>
      <c t="s" s="3" r="AD131">
        <v>194</v>
      </c>
      <c t="s" s="3" r="AE131">
        <v>195</v>
      </c>
      <c s="3" r="AF131"/>
      <c s="3" r="AG131"/>
      <c s="2" r="AH131"/>
      <c t="s" s="2" r="AI131">
        <v>162</v>
      </c>
      <c s="2" r="AJ131"/>
      <c s="3" r="AK131"/>
      <c s="2" r="AL131"/>
      <c s="2" r="AM131"/>
      <c s="2" r="AN131"/>
      <c s="2" r="AO131"/>
      <c s="2" r="AP131"/>
      <c s="2" r="AQ131"/>
      <c s="2" r="AR131"/>
      <c s="6" r="AS131"/>
      <c s="2" r="AT131"/>
      <c t="str" s="2" r="AU131">
        <f>JOIN("stc_user!31415926-9df7-4aa6-994f-600567b0a37a","Ghalimi, Ismael")</f>
        <v>Ghalimi, Ismael</v>
      </c>
      <c t="str" s="2" r="AV131">
        <f>JOIN("stc_user!31415926-9df7-4aa6-994f-600567b0a37a","Ghalimi, Ismael")</f>
        <v>Ghalimi, Ismael</v>
      </c>
      <c s="6" r="AW131">
        <v>41621.4913541667</v>
      </c>
      <c t="str" s="2" r="AX131">
        <f>JOIN("stc_user!31415926-9df7-4aa6-994f-600567b0a37a","Ghalimi, Ismael")</f>
        <v>Ghalimi, Ismael</v>
      </c>
      <c s="6" r="AY131">
        <v>40997.375</v>
      </c>
      <c t="str" s="2" r="AZ131">
        <f>JOIN("stc_user!31415926-9df7-4aa6-994f-600567b0a37a","Ghalimi, Ismael")</f>
        <v>Ghalimi, Ismael</v>
      </c>
      <c s="6" r="BA131">
        <v>41649.0444097222</v>
      </c>
      <c s="2" r="BB131"/>
      <c s="2" r="BC131"/>
      <c t="s" s="2" r="BD131">
        <v>43</v>
      </c>
      <c s="2" r="BE131"/>
    </row>
    <row r="132">
      <c t="s" s="2" r="A132">
        <v>344</v>
      </c>
      <c t="s" s="3" r="B132">
        <v>30</v>
      </c>
      <c t="s" s="2" r="C132">
        <v>37</v>
      </c>
      <c t="s" s="3" r="D132">
        <v>197</v>
      </c>
      <c t="s" s="3" r="E132">
        <v>39</v>
      </c>
      <c t="str" s="2" r="F132">
        <f>JOIN("stc_application!dff30f21-0bc1-427b-b37e-871d5643c8ce","Platform")</f>
        <v>Platform</v>
      </c>
      <c t="str" s="2" r="G132">
        <f>JOIN("stc_object!a8335e32-5c1f-4b9c-9a51-bd9e40535d3b","User")</f>
        <v>User</v>
      </c>
      <c t="str" s="2" r="H132">
        <f>JOIN("stc_datatype!dea608f2-a257-4ebf-982b-ecea1e1fa38d","Timestamp")</f>
        <v>Timestamp</v>
      </c>
      <c s="3" r="I132"/>
      <c s="2" r="J132"/>
      <c t="b" s="2" r="K132">
        <v>0</v>
      </c>
      <c t="b" s="2" r="L132">
        <v>0</v>
      </c>
      <c t="b" s="2" r="M132">
        <v>1</v>
      </c>
      <c t="b" s="2" r="N132">
        <v>1</v>
      </c>
      <c t="b" s="2" r="O132">
        <v>0</v>
      </c>
      <c t="b" s="2" r="P132">
        <v>1</v>
      </c>
      <c t="b" s="2" r="Q132">
        <v>0</v>
      </c>
      <c t="b" s="2" r="R132">
        <v>0</v>
      </c>
      <c t="b" s="2" r="S132">
        <v>0</v>
      </c>
      <c t="b" s="2" r="T132">
        <v>0</v>
      </c>
      <c t="b" s="2" r="U132">
        <v>0</v>
      </c>
      <c s="3" r="V132"/>
      <c s="2" r="W132"/>
      <c s="2" r="X132"/>
      <c t="s" s="3" r="Y132">
        <v>104</v>
      </c>
      <c s="2" r="Z132"/>
      <c s="2" r="AA132">
        <v>22</v>
      </c>
      <c s="3" r="AB132"/>
      <c s="3" r="AC132"/>
      <c t="s" s="3" r="AD132">
        <v>198</v>
      </c>
      <c t="s" s="3" r="AE132">
        <v>199</v>
      </c>
      <c s="3" r="AF132"/>
      <c s="3" r="AG132"/>
      <c s="2" r="AH132"/>
      <c s="2" r="AI132"/>
      <c s="2" r="AJ132"/>
      <c s="3" r="AK132"/>
      <c s="2" r="AL132"/>
      <c s="2" r="AM132"/>
      <c s="2" r="AN132"/>
      <c s="2" r="AO132"/>
      <c s="2" r="AP132"/>
      <c s="2" r="AQ132"/>
      <c s="2" r="AR132"/>
      <c s="6" r="AS132"/>
      <c s="2" r="AT132"/>
      <c t="str" s="2" r="AU132">
        <f>JOIN("stc_user!31415926-9df7-4aa6-994f-600567b0a37a","Ghalimi, Ismael")</f>
        <v>Ghalimi, Ismael</v>
      </c>
      <c t="str" s="2" r="AV132">
        <f>JOIN("stc_user!31415926-9df7-4aa6-994f-600567b0a37a","Ghalimi, Ismael")</f>
        <v>Ghalimi, Ismael</v>
      </c>
      <c s="6" r="AW132">
        <v>41621.4913541667</v>
      </c>
      <c t="str" s="2" r="AX132">
        <f>JOIN("stc_user!31415926-9df7-4aa6-994f-600567b0a37a","Ghalimi, Ismael")</f>
        <v>Ghalimi, Ismael</v>
      </c>
      <c s="6" r="AY132">
        <v>40997.375</v>
      </c>
      <c t="str" s="2" r="AZ132">
        <f>JOIN("stc_user!31415926-9df7-4aa6-994f-600567b0a37a","Ghalimi, Ismael")</f>
        <v>Ghalimi, Ismael</v>
      </c>
      <c s="6" r="BA132">
        <v>41649.0444097222</v>
      </c>
      <c s="2" r="BB132"/>
      <c s="2" r="BC132"/>
      <c t="s" s="2" r="BD132">
        <v>43</v>
      </c>
      <c s="2" r="BE132"/>
    </row>
    <row r="133">
      <c t="s" s="2" r="A133">
        <v>345</v>
      </c>
      <c t="s" s="3" r="B133">
        <v>31</v>
      </c>
      <c t="s" s="2" r="C133">
        <v>37</v>
      </c>
      <c t="s" s="3" r="D133">
        <v>201</v>
      </c>
      <c t="s" s="3" r="E133">
        <v>39</v>
      </c>
      <c t="str" s="2" r="F133">
        <f>JOIN("stc_application!dff30f21-0bc1-427b-b37e-871d5643c8ce","Platform")</f>
        <v>Platform</v>
      </c>
      <c t="str" s="2" r="G133">
        <f>JOIN("stc_object!a8335e32-5c1f-4b9c-9a51-bd9e40535d3b","User")</f>
        <v>User</v>
      </c>
      <c t="str" s="2" r="H133">
        <f>JOIN("stc_datatype!e9f3ee19-47c0-468a-96ac-83f8822c3d90","UUID")</f>
        <v>UUID</v>
      </c>
      <c s="3" r="I133"/>
      <c s="2" r="J133"/>
      <c t="b" s="2" r="K133">
        <v>0</v>
      </c>
      <c t="b" s="2" r="L133">
        <v>0</v>
      </c>
      <c t="b" s="2" r="M133">
        <v>1</v>
      </c>
      <c t="b" s="2" r="N133">
        <v>1</v>
      </c>
      <c t="b" s="2" r="O133">
        <v>0</v>
      </c>
      <c t="b" s="2" r="P133">
        <v>1</v>
      </c>
      <c t="b" s="2" r="Q133">
        <v>0</v>
      </c>
      <c t="b" s="2" r="R133">
        <v>0</v>
      </c>
      <c t="b" s="2" r="S133">
        <v>0</v>
      </c>
      <c t="b" s="2" r="T133">
        <v>0</v>
      </c>
      <c t="b" s="2" r="U133">
        <v>0</v>
      </c>
      <c s="3" r="V133"/>
      <c s="2" r="W133"/>
      <c s="2" r="X133"/>
      <c t="s" s="3" r="Y133">
        <v>104</v>
      </c>
      <c s="2" r="Z133"/>
      <c s="2" r="AA133">
        <v>23</v>
      </c>
      <c s="3" r="AB133"/>
      <c s="3" r="AC133"/>
      <c t="s" s="3" r="AD133">
        <v>202</v>
      </c>
      <c t="s" s="3" r="AE133">
        <v>203</v>
      </c>
      <c s="3" r="AF133"/>
      <c s="3" r="AG133"/>
      <c s="2" r="AH133"/>
      <c s="2" r="AI133"/>
      <c s="2" r="AJ133"/>
      <c s="3" r="AK133"/>
      <c s="2" r="AL133"/>
      <c s="2" r="AM133"/>
      <c s="2" r="AN133"/>
      <c s="2" r="AO133"/>
      <c s="2" r="AP133"/>
      <c s="2" r="AQ133"/>
      <c s="2" r="AR133"/>
      <c s="6" r="AS133"/>
      <c s="2" r="AT133"/>
      <c t="str" s="2" r="AU133">
        <f>JOIN("stc_user!31415926-9df7-4aa6-994f-600567b0a37a","Ghalimi, Ismael")</f>
        <v>Ghalimi, Ismael</v>
      </c>
      <c t="str" s="2" r="AV133">
        <f>JOIN("stc_user!31415926-9df7-4aa6-994f-600567b0a37a","Ghalimi, Ismael")</f>
        <v>Ghalimi, Ismael</v>
      </c>
      <c s="6" r="AW133">
        <v>41621.4913541667</v>
      </c>
      <c t="str" s="2" r="AX133">
        <f>JOIN("stc_user!31415926-9df7-4aa6-994f-600567b0a37a","Ghalimi, Ismael")</f>
        <v>Ghalimi, Ismael</v>
      </c>
      <c s="6" r="AY133">
        <v>40997.375</v>
      </c>
      <c t="str" s="2" r="AZ133">
        <f>JOIN("stc_user!31415926-9df7-4aa6-994f-600567b0a37a","Ghalimi, Ismael")</f>
        <v>Ghalimi, Ismael</v>
      </c>
      <c s="6" r="BA133">
        <v>41649.0444097222</v>
      </c>
      <c s="2" r="BB133"/>
      <c s="2" r="BC133"/>
      <c t="s" s="2" r="BD133">
        <v>43</v>
      </c>
      <c s="2" r="BE133"/>
    </row>
    <row r="134">
      <c t="s" s="2" r="A134">
        <v>346</v>
      </c>
      <c t="s" s="3" r="B134">
        <v>32</v>
      </c>
      <c t="s" s="2" r="C134">
        <v>37</v>
      </c>
      <c t="s" s="3" r="D134">
        <v>205</v>
      </c>
      <c t="s" s="3" r="E134">
        <v>39</v>
      </c>
      <c t="str" s="2" r="F134">
        <f>JOIN("stc_application!dff30f21-0bc1-427b-b37e-871d5643c8ce","Platform")</f>
        <v>Platform</v>
      </c>
      <c t="str" s="2" r="G134">
        <f>JOIN("stc_object!a8335e32-5c1f-4b9c-9a51-bd9e40535d3b","User")</f>
        <v>User</v>
      </c>
      <c t="str" s="2" r="H134">
        <f>JOIN("stc_datatype!df26e30c-b6a3-4020-a474-6ce9be15a4f3","JSON")</f>
        <v>JSON</v>
      </c>
      <c s="3" r="I134"/>
      <c s="2" r="J134"/>
      <c t="b" s="2" r="K134">
        <v>0</v>
      </c>
      <c t="b" s="2" r="L134">
        <v>0</v>
      </c>
      <c t="b" s="2" r="M134">
        <v>1</v>
      </c>
      <c t="b" s="2" r="N134">
        <v>1</v>
      </c>
      <c t="b" s="2" r="O134">
        <v>0</v>
      </c>
      <c t="b" s="2" r="P134">
        <v>0</v>
      </c>
      <c t="b" s="2" r="Q134">
        <v>0</v>
      </c>
      <c t="b" s="2" r="R134">
        <v>0</v>
      </c>
      <c t="b" s="2" r="S134">
        <v>0</v>
      </c>
      <c t="b" s="2" r="T134">
        <v>0</v>
      </c>
      <c t="b" s="2" r="U134">
        <v>0</v>
      </c>
      <c s="3" r="V134"/>
      <c s="2" r="W134"/>
      <c s="2" r="X134"/>
      <c t="s" s="3" r="Y134">
        <v>104</v>
      </c>
      <c s="2" r="Z134"/>
      <c s="2" r="AA134">
        <v>24</v>
      </c>
      <c s="3" r="AB134"/>
      <c s="3" r="AC134"/>
      <c t="s" s="3" r="AD134">
        <v>206</v>
      </c>
      <c t="s" s="3" r="AE134">
        <v>207</v>
      </c>
      <c s="3" r="AF134"/>
      <c s="3" r="AG134"/>
      <c s="2" r="AH134"/>
      <c s="2" r="AI134"/>
      <c s="2" r="AJ134"/>
      <c s="3" r="AK134"/>
      <c s="2" r="AL134"/>
      <c s="2" r="AM134"/>
      <c s="2" r="AN134"/>
      <c s="2" r="AO134"/>
      <c s="2" r="AP134"/>
      <c s="2" r="AQ134"/>
      <c s="2" r="AR134"/>
      <c s="6" r="AS134"/>
      <c s="2" r="AT134"/>
      <c t="str" s="2" r="AU134">
        <f>JOIN("stc_user!31415926-9df7-4aa6-994f-600567b0a37a","Ghalimi, Ismael")</f>
        <v>Ghalimi, Ismael</v>
      </c>
      <c t="str" s="2" r="AV134">
        <f>JOIN("stc_user!31415926-9df7-4aa6-994f-600567b0a37a","Ghalimi, Ismael")</f>
        <v>Ghalimi, Ismael</v>
      </c>
      <c s="6" r="AW134">
        <v>41621.4913541667</v>
      </c>
      <c t="str" s="2" r="AX134">
        <f>JOIN("stc_user!31415926-9df7-4aa6-994f-600567b0a37a","Ghalimi, Ismael")</f>
        <v>Ghalimi, Ismael</v>
      </c>
      <c s="6" r="AY134">
        <v>40997.375</v>
      </c>
      <c t="str" s="2" r="AZ134">
        <f>JOIN("stc_user!31415926-9df7-4aa6-994f-600567b0a37a","Ghalimi, Ismael")</f>
        <v>Ghalimi, Ismael</v>
      </c>
      <c s="6" r="BA134">
        <v>41649.0444097222</v>
      </c>
      <c s="2" r="BB134"/>
      <c s="2" r="BC134"/>
      <c t="s" s="2" r="BD134">
        <v>43</v>
      </c>
      <c s="2" r="BE134"/>
    </row>
    <row r="135">
      <c t="s" s="2" r="A135">
        <v>347</v>
      </c>
      <c t="s" s="3" r="B135">
        <v>33</v>
      </c>
      <c t="s" s="2" r="C135">
        <v>37</v>
      </c>
      <c t="s" s="3" r="D135">
        <v>209</v>
      </c>
      <c t="s" s="3" r="E135">
        <v>39</v>
      </c>
      <c t="str" s="2" r="F135">
        <f>JOIN("stc_application!dff30f21-0bc1-427b-b37e-871d5643c8ce","Platform")</f>
        <v>Platform</v>
      </c>
      <c t="str" s="2" r="G135">
        <f>JOIN("stc_object!a8335e32-5c1f-4b9c-9a51-bd9e40535d3b","User")</f>
        <v>User</v>
      </c>
      <c t="str" s="2" r="H135">
        <f>JOIN("stc_datatype!df26e30c-b6a3-4020-a474-6ce9be15a4f3","JSON")</f>
        <v>JSON</v>
      </c>
      <c t="s" s="3" r="I135">
        <v>210</v>
      </c>
      <c s="2" r="J135"/>
      <c t="b" s="2" r="K135">
        <v>0</v>
      </c>
      <c t="b" s="2" r="L135">
        <v>0</v>
      </c>
      <c t="b" s="2" r="M135">
        <v>1</v>
      </c>
      <c t="b" s="2" r="N135">
        <v>1</v>
      </c>
      <c t="b" s="2" r="O135">
        <v>0</v>
      </c>
      <c t="b" s="2" r="P135">
        <v>0</v>
      </c>
      <c t="b" s="2" r="Q135">
        <v>0</v>
      </c>
      <c t="b" s="2" r="R135">
        <v>0</v>
      </c>
      <c t="b" s="2" r="S135">
        <v>0</v>
      </c>
      <c t="b" s="2" r="T135">
        <v>0</v>
      </c>
      <c t="b" s="2" r="U135">
        <v>0</v>
      </c>
      <c s="3" r="V135"/>
      <c s="2" r="W135"/>
      <c s="2" r="X135"/>
      <c t="s" s="3" r="Y135">
        <v>104</v>
      </c>
      <c t="str" s="2" r="Z135">
        <f>JOIN("stc_control!b6d34d83-5ac7-47b6-8f30-2bac1e12d9ce","Copyright Editor")</f>
        <v>Copyright Editor</v>
      </c>
      <c s="2" r="AA135">
        <v>25</v>
      </c>
      <c s="3" r="AB135"/>
      <c s="3" r="AC135"/>
      <c t="s" s="3" r="AD135">
        <v>211</v>
      </c>
      <c t="s" s="3" r="AE135">
        <v>212</v>
      </c>
      <c s="3" r="AF135"/>
      <c s="3" r="AG135"/>
      <c s="2" r="AH135"/>
      <c t="s" s="2" r="AI135">
        <v>213</v>
      </c>
      <c s="2" r="AJ135"/>
      <c s="3" r="AK135"/>
      <c s="2" r="AL135"/>
      <c s="2" r="AM135"/>
      <c s="2" r="AN135"/>
      <c s="2" r="AO135"/>
      <c s="2" r="AP135"/>
      <c s="2" r="AQ135"/>
      <c s="2" r="AR135"/>
      <c s="6" r="AS135"/>
      <c s="2" r="AT135"/>
      <c t="str" s="2" r="AU135">
        <f>JOIN("stc_user!31415926-9df7-4aa6-994f-600567b0a37a","Ghalimi, Ismael")</f>
        <v>Ghalimi, Ismael</v>
      </c>
      <c t="str" s="2" r="AV135">
        <f>JOIN("stc_user!31415926-9df7-4aa6-994f-600567b0a37a","Ghalimi, Ismael")</f>
        <v>Ghalimi, Ismael</v>
      </c>
      <c s="6" r="AW135">
        <v>41621.4913541667</v>
      </c>
      <c t="str" s="2" r="AX135">
        <f>JOIN("stc_user!31415926-9df7-4aa6-994f-600567b0a37a","Ghalimi, Ismael")</f>
        <v>Ghalimi, Ismael</v>
      </c>
      <c s="6" r="AY135">
        <v>40997.375</v>
      </c>
      <c t="str" s="2" r="AZ135">
        <f>JOIN("stc_user!31415926-9df7-4aa6-994f-600567b0a37a","Ghalimi, Ismael")</f>
        <v>Ghalimi, Ismael</v>
      </c>
      <c s="6" r="BA135">
        <v>41649.0444097222</v>
      </c>
      <c s="2" r="BB135"/>
      <c s="2" r="BC135"/>
      <c t="s" s="2" r="BD135">
        <v>43</v>
      </c>
      <c s="2" r="BE135"/>
    </row>
    <row r="136">
      <c t="s" s="2" r="A136">
        <v>348</v>
      </c>
      <c t="s" s="3" r="B136">
        <v>34</v>
      </c>
      <c t="s" s="2" r="C136">
        <v>37</v>
      </c>
      <c t="s" s="3" r="D136">
        <v>215</v>
      </c>
      <c t="s" s="3" r="E136">
        <v>39</v>
      </c>
      <c t="str" s="2" r="F136">
        <f>JOIN("stc_application!dff30f21-0bc1-427b-b37e-871d5643c8ce","Platform")</f>
        <v>Platform</v>
      </c>
      <c t="str" s="2" r="G136">
        <f>JOIN("stc_object!a8335e32-5c1f-4b9c-9a51-bd9e40535d3b","User")</f>
        <v>User</v>
      </c>
      <c t="str" s="2" r="H136">
        <f>JOIN("stc_datatype!aba4d80d-8da6-4a64-80cc-0363aaf2e8fa","Relationship")</f>
        <v>Relationship</v>
      </c>
      <c s="3" r="I136"/>
      <c s="2" r="J136"/>
      <c t="b" s="2" r="K136">
        <v>0</v>
      </c>
      <c t="b" s="2" r="L136">
        <v>0</v>
      </c>
      <c t="b" s="2" r="M136">
        <v>1</v>
      </c>
      <c t="b" s="2" r="N136">
        <v>0</v>
      </c>
      <c t="b" s="2" r="O136">
        <v>0</v>
      </c>
      <c t="b" s="2" r="P136">
        <v>0</v>
      </c>
      <c t="b" s="2" r="Q136">
        <v>0</v>
      </c>
      <c t="b" s="2" r="R136">
        <v>0</v>
      </c>
      <c t="b" s="2" r="S136">
        <v>0</v>
      </c>
      <c t="b" s="2" r="T136">
        <v>0</v>
      </c>
      <c t="b" s="2" r="U136">
        <v>0</v>
      </c>
      <c s="3" r="V136"/>
      <c s="2" r="W136"/>
      <c s="2" r="X136"/>
      <c t="s" s="3" r="Y136">
        <v>104</v>
      </c>
      <c s="2" r="Z136"/>
      <c s="2" r="AA136">
        <v>26</v>
      </c>
      <c s="3" r="AB136"/>
      <c s="3" r="AC136"/>
      <c s="3" r="AD136"/>
      <c s="3" r="AE136"/>
      <c s="3" r="AF136"/>
      <c s="3" r="AG136"/>
      <c s="2" r="AH136"/>
      <c t="s" s="2" r="AI136">
        <v>216</v>
      </c>
      <c s="2" r="AJ136"/>
      <c s="3" r="AK136"/>
      <c s="2" r="AL136"/>
      <c s="2" r="AM136"/>
      <c s="2" r="AN136"/>
      <c s="2" r="AO136"/>
      <c s="2" r="AP136"/>
      <c s="2" r="AQ136"/>
      <c s="2" r="AR136"/>
      <c s="6" r="AS136"/>
      <c s="2" r="AT136"/>
      <c t="str" s="2" r="AU136">
        <f>JOIN("stc_user!31415926-9df7-4aa6-994f-600567b0a37a","Ghalimi, Ismael")</f>
        <v>Ghalimi, Ismael</v>
      </c>
      <c t="str" s="2" r="AV136">
        <f>JOIN("stc_user!31415926-9df7-4aa6-994f-600567b0a37a","Ghalimi, Ismael")</f>
        <v>Ghalimi, Ismael</v>
      </c>
      <c s="6" r="AW136">
        <v>41621.4913541667</v>
      </c>
      <c t="str" s="2" r="AX136">
        <f>JOIN("stc_user!31415926-9df7-4aa6-994f-600567b0a37a","Ghalimi, Ismael")</f>
        <v>Ghalimi, Ismael</v>
      </c>
      <c s="6" r="AY136">
        <v>40997.375</v>
      </c>
      <c t="str" s="2" r="AZ136">
        <f>JOIN("stc_user!31415926-9df7-4aa6-994f-600567b0a37a","Ghalimi, Ismael")</f>
        <v>Ghalimi, Ismael</v>
      </c>
      <c s="6" r="BA136">
        <v>41649.0444097222</v>
      </c>
      <c s="2" r="BB136"/>
      <c s="2" r="BC136"/>
      <c t="s" s="2" r="BD136">
        <v>43</v>
      </c>
      <c s="2" r="BE136"/>
    </row>
    <row r="137">
      <c t="s" s="2" r="A137">
        <v>349</v>
      </c>
      <c t="s" s="3" r="B137">
        <v>0</v>
      </c>
      <c t="s" s="2" r="C137">
        <v>37</v>
      </c>
      <c t="s" s="3" r="D137">
        <v>103</v>
      </c>
      <c t="s" s="3" r="E137">
        <v>39</v>
      </c>
      <c t="str" s="2" r="F137">
        <f>JOIN("stc_application!dff30f21-0bc1-427b-b37e-871d5643c8ce","Platform")</f>
        <v>Platform</v>
      </c>
      <c t="str" s="2" r="G137">
        <f>JOIN("stc_object!e64b0952-78e2-45ae-9dd6-5d9e6f267b64","Company")</f>
        <v>Company</v>
      </c>
      <c t="str" s="2" r="H137">
        <f>JOIN("stc_datatype!e9f3ee19-47c0-468a-96ac-83f8822c3d90","UUID")</f>
        <v>UUID</v>
      </c>
      <c s="3" r="I137"/>
      <c s="2" r="J137"/>
      <c t="b" s="2" r="K137">
        <v>1</v>
      </c>
      <c t="b" s="2" r="L137">
        <v>0</v>
      </c>
      <c t="b" s="2" r="M137">
        <v>1</v>
      </c>
      <c t="b" s="2" r="N137">
        <v>1</v>
      </c>
      <c t="b" s="2" r="O137">
        <v>0</v>
      </c>
      <c t="b" s="2" r="P137">
        <v>1</v>
      </c>
      <c t="b" s="2" r="Q137">
        <v>0</v>
      </c>
      <c t="b" s="2" r="R137">
        <v>0</v>
      </c>
      <c t="b" s="2" r="S137">
        <v>0</v>
      </c>
      <c t="b" s="2" r="T137">
        <v>0</v>
      </c>
      <c t="b" s="2" r="U137">
        <v>0</v>
      </c>
      <c s="3" r="V137"/>
      <c s="2" r="W137"/>
      <c s="2" r="X137"/>
      <c t="s" s="3" r="Y137">
        <v>104</v>
      </c>
      <c s="2" r="Z137"/>
      <c s="2" r="AA137">
        <v>1</v>
      </c>
      <c s="3" r="AB137"/>
      <c s="3" r="AC137"/>
      <c t="s" s="3" r="AD137">
        <v>105</v>
      </c>
      <c t="s" s="3" r="AE137">
        <v>106</v>
      </c>
      <c s="3" r="AF137"/>
      <c s="3" r="AG137"/>
      <c s="2" r="AH137"/>
      <c s="2" r="AI137"/>
      <c s="2" r="AJ137"/>
      <c s="3" r="AK137"/>
      <c s="2" r="AL137"/>
      <c s="2" r="AM137"/>
      <c s="2" r="AN137"/>
      <c s="2" r="AO137"/>
      <c s="2" r="AP137"/>
      <c s="2" r="AQ137"/>
      <c s="2" r="AR137"/>
      <c s="6" r="AS137"/>
      <c s="2" r="AT137"/>
      <c t="str" s="2" r="AU137">
        <f>JOIN("stc_user!31415926-9df7-4aa6-994f-600567b0a37a","Ghalimi, Ismael")</f>
        <v>Ghalimi, Ismael</v>
      </c>
      <c t="str" s="2" r="AV137">
        <f>JOIN("stc_user!31415926-9df7-4aa6-994f-600567b0a37a","Ghalimi, Ismael")</f>
        <v>Ghalimi, Ismael</v>
      </c>
      <c s="6" r="AW137">
        <v>41621.4913541667</v>
      </c>
      <c t="str" s="2" r="AX137">
        <f>JOIN("stc_user!31415926-9df7-4aa6-994f-600567b0a37a","Ghalimi, Ismael")</f>
        <v>Ghalimi, Ismael</v>
      </c>
      <c s="6" r="AY137">
        <v>40997.375</v>
      </c>
      <c t="str" s="2" r="AZ137">
        <f>JOIN("stc_user!31415926-9df7-4aa6-994f-600567b0a37a","Ghalimi, Ismael")</f>
        <v>Ghalimi, Ismael</v>
      </c>
      <c s="6" r="BA137">
        <v>41649.0444097222</v>
      </c>
      <c s="2" r="BB137"/>
      <c s="2" r="BC137"/>
      <c t="s" s="2" r="BD137">
        <v>43</v>
      </c>
      <c s="2" r="BE137"/>
    </row>
    <row r="138">
      <c t="s" s="2" r="A138">
        <v>350</v>
      </c>
      <c t="s" s="3" r="B138">
        <v>1</v>
      </c>
      <c t="s" s="2" r="C138">
        <v>37</v>
      </c>
      <c t="s" s="3" r="D138">
        <v>108</v>
      </c>
      <c t="s" s="3" r="E138">
        <v>39</v>
      </c>
      <c t="str" s="2" r="F138">
        <f>JOIN("stc_application!dff30f21-0bc1-427b-b37e-871d5643c8ce","Platform")</f>
        <v>Platform</v>
      </c>
      <c t="str" s="2" r="G138">
        <f>JOIN("stc_object!e64b0952-78e2-45ae-9dd6-5d9e6f267b64","Company")</f>
        <v>Company</v>
      </c>
      <c t="str" s="2" r="H138">
        <f>JOIN("stc_datatype!994c9ef8-277b-46b2-a77b-e6cd4e33adf2","String")</f>
        <v>String</v>
      </c>
      <c s="3" r="I138"/>
      <c s="2" r="J138"/>
      <c t="b" s="2" r="K138">
        <v>1</v>
      </c>
      <c t="b" s="2" r="L138">
        <v>0</v>
      </c>
      <c t="b" s="2" r="M138">
        <v>0</v>
      </c>
      <c t="b" s="2" r="N138">
        <v>0</v>
      </c>
      <c t="b" s="2" r="O138">
        <v>0</v>
      </c>
      <c t="b" s="2" r="P138">
        <v>0</v>
      </c>
      <c t="b" s="2" r="Q138">
        <v>0</v>
      </c>
      <c t="b" s="2" r="R138">
        <v>0</v>
      </c>
      <c t="b" s="2" r="S138">
        <v>0</v>
      </c>
      <c t="b" s="2" r="T138">
        <v>0</v>
      </c>
      <c t="b" s="2" r="U138">
        <v>0</v>
      </c>
      <c s="3" r="V138"/>
      <c s="2" r="W138"/>
      <c s="2" r="X138"/>
      <c t="s" s="3" r="Y138">
        <v>104</v>
      </c>
      <c s="2" r="Z138"/>
      <c s="2" r="AA138">
        <v>2</v>
      </c>
      <c s="3" r="AB138"/>
      <c s="3" r="AC138"/>
      <c t="s" s="3" r="AD138">
        <v>110</v>
      </c>
      <c t="s" s="3" r="AE138">
        <v>111</v>
      </c>
      <c s="3" r="AF138"/>
      <c s="3" r="AG138"/>
      <c s="2" r="AH138"/>
      <c s="2" r="AI138"/>
      <c s="2" r="AJ138"/>
      <c s="3" r="AK138"/>
      <c s="2" r="AL138"/>
      <c s="2" r="AM138"/>
      <c s="2" r="AN138"/>
      <c s="2" r="AO138"/>
      <c s="2" r="AP138"/>
      <c s="2" r="AQ138"/>
      <c s="2" r="AR138"/>
      <c s="6" r="AS138"/>
      <c s="2" r="AT138"/>
      <c t="str" s="2" r="AU138">
        <f>JOIN("stc_user!31415926-9df7-4aa6-994f-600567b0a37a","Ghalimi, Ismael")</f>
        <v>Ghalimi, Ismael</v>
      </c>
      <c t="str" s="2" r="AV138">
        <f>JOIN("stc_user!31415926-9df7-4aa6-994f-600567b0a37a","Ghalimi, Ismael")</f>
        <v>Ghalimi, Ismael</v>
      </c>
      <c s="6" r="AW138">
        <v>41621.4913541667</v>
      </c>
      <c t="str" s="2" r="AX138">
        <f>JOIN("stc_user!31415926-9df7-4aa6-994f-600567b0a37a","Ghalimi, Ismael")</f>
        <v>Ghalimi, Ismael</v>
      </c>
      <c s="6" r="AY138">
        <v>40997.375</v>
      </c>
      <c t="str" s="2" r="AZ138">
        <f>JOIN("stc_user!31415926-9df7-4aa6-994f-600567b0a37a","Ghalimi, Ismael")</f>
        <v>Ghalimi, Ismael</v>
      </c>
      <c s="6" r="BA138">
        <v>41649.0444097222</v>
      </c>
      <c s="2" r="BB138"/>
      <c s="2" r="BC138"/>
      <c t="s" s="2" r="BD138">
        <v>43</v>
      </c>
      <c s="2" r="BE138"/>
    </row>
    <row r="139">
      <c t="s" s="2" r="A139">
        <v>351</v>
      </c>
      <c t="s" s="3" r="B139">
        <v>31</v>
      </c>
      <c t="s" s="2" r="C139">
        <v>37</v>
      </c>
      <c t="s" s="3" r="D139">
        <v>201</v>
      </c>
      <c t="s" s="3" r="E139">
        <v>39</v>
      </c>
      <c t="str" s="2" r="F139">
        <f>JOIN("stc_application!dff30f21-0bc1-427b-b37e-871d5643c8ce","Platform")</f>
        <v>Platform</v>
      </c>
      <c t="str" s="2" r="G139">
        <f>JOIN("stc_object!e64b0952-78e2-45ae-9dd6-5d9e6f267b64","Company")</f>
        <v>Company</v>
      </c>
      <c t="str" s="2" r="H139">
        <f>JOIN("stc_datatype!e9f3ee19-47c0-468a-96ac-83f8822c3d90","UUID")</f>
        <v>UUID</v>
      </c>
      <c s="3" r="I139"/>
      <c s="2" r="J139"/>
      <c t="b" s="2" r="K139">
        <v>0</v>
      </c>
      <c t="b" s="2" r="L139">
        <v>0</v>
      </c>
      <c t="b" s="2" r="M139">
        <v>1</v>
      </c>
      <c t="b" s="2" r="N139">
        <v>1</v>
      </c>
      <c t="b" s="2" r="O139">
        <v>0</v>
      </c>
      <c t="b" s="2" r="P139">
        <v>1</v>
      </c>
      <c t="b" s="2" r="Q139">
        <v>0</v>
      </c>
      <c t="b" s="2" r="R139">
        <v>0</v>
      </c>
      <c t="b" s="2" r="S139">
        <v>0</v>
      </c>
      <c t="b" s="2" r="T139">
        <v>0</v>
      </c>
      <c t="b" s="2" r="U139">
        <v>0</v>
      </c>
      <c s="3" r="V139"/>
      <c s="2" r="W139"/>
      <c s="2" r="X139"/>
      <c t="s" s="3" r="Y139">
        <v>104</v>
      </c>
      <c s="2" r="Z139"/>
      <c s="2" r="AA139">
        <v>3</v>
      </c>
      <c s="3" r="AB139"/>
      <c s="3" r="AC139"/>
      <c t="s" s="3" r="AD139">
        <v>202</v>
      </c>
      <c t="s" s="3" r="AE139">
        <v>203</v>
      </c>
      <c s="3" r="AF139"/>
      <c s="3" r="AG139"/>
      <c s="2" r="AH139"/>
      <c s="2" r="AI139"/>
      <c s="2" r="AJ139"/>
      <c s="3" r="AK139"/>
      <c s="2" r="AL139"/>
      <c s="2" r="AM139"/>
      <c s="2" r="AN139"/>
      <c s="2" r="AO139"/>
      <c s="2" r="AP139"/>
      <c s="2" r="AQ139"/>
      <c s="2" r="AR139"/>
      <c s="6" r="AS139"/>
      <c s="2" r="AT139"/>
      <c t="str" s="2" r="AU139">
        <f>JOIN("stc_user!31415926-9df7-4aa6-994f-600567b0a37a","Ghalimi, Ismael")</f>
        <v>Ghalimi, Ismael</v>
      </c>
      <c t="str" s="2" r="AV139">
        <f>JOIN("stc_user!31415926-9df7-4aa6-994f-600567b0a37a","Ghalimi, Ismael")</f>
        <v>Ghalimi, Ismael</v>
      </c>
      <c s="6" r="AW139">
        <v>41621.4913541667</v>
      </c>
      <c t="str" s="2" r="AX139">
        <f>JOIN("stc_user!31415926-9df7-4aa6-994f-600567b0a37a","Ghalimi, Ismael")</f>
        <v>Ghalimi, Ismael</v>
      </c>
      <c s="6" r="AY139">
        <v>40997.375</v>
      </c>
      <c t="str" s="2" r="AZ139">
        <f>JOIN("stc_user!31415926-9df7-4aa6-994f-600567b0a37a","Ghalimi, Ismael")</f>
        <v>Ghalimi, Ismael</v>
      </c>
      <c s="6" r="BA139">
        <v>41649.0444097222</v>
      </c>
      <c s="2" r="BB139"/>
      <c s="2" r="BC139"/>
      <c t="s" s="2" r="BD139">
        <v>43</v>
      </c>
      <c s="2" r="BE139"/>
    </row>
    <row r="140">
      <c t="s" s="2" r="A140">
        <v>352</v>
      </c>
      <c t="s" s="3" r="B140">
        <v>44</v>
      </c>
      <c t="s" s="2" r="C140">
        <v>37</v>
      </c>
      <c t="s" s="3" r="D140">
        <v>353</v>
      </c>
      <c t="s" s="3" r="E140">
        <v>39</v>
      </c>
      <c t="str" s="2" r="F140">
        <f>JOIN("stc_application!dff30f21-0bc1-427b-b37e-871d5643c8ce","Platform")</f>
        <v>Platform</v>
      </c>
      <c t="str" s="2" r="G140">
        <f>JOIN("stc_object!e64b0952-78e2-45ae-9dd6-5d9e6f267b64","Company")</f>
        <v>Company</v>
      </c>
      <c t="str" s="2" r="H140">
        <f>JOIN("stc_datatype!11875772-4fef-445c-98d9-53668c801205","Image")</f>
        <v>Image</v>
      </c>
      <c s="3" r="I140"/>
      <c s="2" r="J140"/>
      <c t="b" s="2" r="K140">
        <v>0</v>
      </c>
      <c t="b" s="2" r="L140">
        <v>0</v>
      </c>
      <c t="b" s="2" r="M140">
        <v>0</v>
      </c>
      <c t="b" s="2" r="N140">
        <v>0</v>
      </c>
      <c t="b" s="2" r="O140">
        <v>0</v>
      </c>
      <c t="b" s="2" r="P140">
        <v>0</v>
      </c>
      <c t="b" s="2" r="Q140">
        <v>0</v>
      </c>
      <c t="b" s="2" r="R140">
        <v>0</v>
      </c>
      <c t="b" s="2" r="S140">
        <v>0</v>
      </c>
      <c t="b" s="2" r="T140">
        <v>0</v>
      </c>
      <c t="b" s="2" r="U140">
        <v>0</v>
      </c>
      <c s="3" r="V140"/>
      <c s="2" r="W140"/>
      <c s="2" r="X140"/>
      <c t="s" s="3" r="Y140">
        <v>104</v>
      </c>
      <c s="2" r="Z140"/>
      <c s="2" r="AA140">
        <v>3</v>
      </c>
      <c s="3" r="AB140"/>
      <c s="3" r="AC140"/>
      <c s="3" r="AD140"/>
      <c t="s" s="3" r="AE140">
        <v>354</v>
      </c>
      <c s="3" r="AF140"/>
      <c s="3" r="AG140"/>
      <c t="s" s="2" r="AH140">
        <v>355</v>
      </c>
      <c s="2" r="AI140"/>
      <c s="2" r="AJ140"/>
      <c s="3" r="AK140"/>
      <c s="2" r="AL140"/>
      <c s="2" r="AM140"/>
      <c s="2" r="AN140"/>
      <c s="2" r="AO140"/>
      <c s="2" r="AP140"/>
      <c s="2" r="AQ140"/>
      <c s="2" r="AR140"/>
      <c s="6" r="AS140"/>
      <c s="2" r="AT140"/>
      <c t="str" s="2" r="AU140">
        <f>JOIN("stc_user!31415926-9df7-4aa6-994f-600567b0a37a","Ghalimi, Ismael")</f>
        <v>Ghalimi, Ismael</v>
      </c>
      <c t="str" s="2" r="AV140">
        <f>JOIN("stc_user!31415926-9df7-4aa6-994f-600567b0a37a","Ghalimi, Ismael")</f>
        <v>Ghalimi, Ismael</v>
      </c>
      <c s="6" r="AW140">
        <v>40997.375</v>
      </c>
      <c t="str" s="2" r="AX140">
        <f>JOIN("stc_user!31415926-9df7-4aa6-994f-600567b0a37a","Ghalimi, Ismael")</f>
        <v>Ghalimi, Ismael</v>
      </c>
      <c s="6" r="AY140">
        <v>40997.375</v>
      </c>
      <c t="str" s="2" r="AZ140">
        <f>JOIN("stc_user!31415926-9df7-4aa6-994f-600567b0a37a","Ghalimi, Ismael")</f>
        <v>Ghalimi, Ismael</v>
      </c>
      <c s="6" r="BA140">
        <v>40997.375</v>
      </c>
      <c s="2" r="BB140"/>
      <c s="2" r="BC140"/>
      <c t="s" s="2" r="BD140">
        <v>43</v>
      </c>
      <c s="2" r="BE140"/>
    </row>
    <row r="141">
      <c t="s" s="2" r="A141">
        <v>356</v>
      </c>
      <c t="s" s="3" r="B141">
        <v>45</v>
      </c>
      <c t="s" s="2" r="C141">
        <v>37</v>
      </c>
      <c t="s" s="3" r="D141">
        <v>357</v>
      </c>
      <c t="s" s="3" r="E141">
        <v>39</v>
      </c>
      <c t="str" s="2" r="F141">
        <f>JOIN("stc_application!dff30f21-0bc1-427b-b37e-871d5643c8ce","Platform")</f>
        <v>Platform</v>
      </c>
      <c t="str" s="2" r="G141">
        <f>JOIN("stc_object!e64b0952-78e2-45ae-9dd6-5d9e6f267b64","Company")</f>
        <v>Company</v>
      </c>
      <c t="str" s="2" r="H141">
        <f>JOIN("stc_datatype!aba4d80d-8da6-4a64-80cc-0363aaf2e8fa","Relationship")</f>
        <v>Relationship</v>
      </c>
      <c s="3" r="I141"/>
      <c s="2" r="J141"/>
      <c t="b" s="2" r="K141">
        <v>0</v>
      </c>
      <c t="b" s="2" r="L141">
        <v>0</v>
      </c>
      <c t="b" s="2" r="M141">
        <v>0</v>
      </c>
      <c t="b" s="2" r="N141">
        <v>0</v>
      </c>
      <c t="b" s="2" r="O141">
        <v>0</v>
      </c>
      <c t="b" s="2" r="P141">
        <v>0</v>
      </c>
      <c t="b" s="2" r="Q141">
        <v>0</v>
      </c>
      <c t="b" s="2" r="R141">
        <v>0</v>
      </c>
      <c t="b" s="2" r="S141">
        <v>0</v>
      </c>
      <c t="b" s="2" r="T141">
        <v>0</v>
      </c>
      <c t="b" s="2" r="U141">
        <v>0</v>
      </c>
      <c s="3" r="V141"/>
      <c s="2" r="W141"/>
      <c s="2" r="X141"/>
      <c t="s" s="3" r="Y141">
        <v>104</v>
      </c>
      <c s="2" r="Z141"/>
      <c s="2" r="AA141">
        <v>4</v>
      </c>
      <c s="3" r="AB141"/>
      <c s="3" r="AC141"/>
      <c s="3" r="AD141"/>
      <c t="s" s="3" r="AE141">
        <v>358</v>
      </c>
      <c s="3" r="AF141"/>
      <c s="3" r="AG141"/>
      <c t="s" s="2" r="AH141">
        <v>359</v>
      </c>
      <c t="s" s="2" r="AI141">
        <v>360</v>
      </c>
      <c s="2" r="AJ141"/>
      <c s="3" r="AK141"/>
      <c s="2" r="AL141"/>
      <c s="2" r="AM141"/>
      <c s="2" r="AN141"/>
      <c s="2" r="AO141"/>
      <c s="2" r="AP141"/>
      <c s="2" r="AQ141"/>
      <c s="2" r="AR141"/>
      <c s="6" r="AS141"/>
      <c s="2" r="AT141"/>
      <c t="str" s="2" r="AU141">
        <f>JOIN("stc_user!31415926-9df7-4aa6-994f-600567b0a37a","Ghalimi, Ismael")</f>
        <v>Ghalimi, Ismael</v>
      </c>
      <c t="str" s="2" r="AV141">
        <f>JOIN("stc_user!31415926-9df7-4aa6-994f-600567b0a37a","Ghalimi, Ismael")</f>
        <v>Ghalimi, Ismael</v>
      </c>
      <c s="6" r="AW141">
        <v>40997.375</v>
      </c>
      <c t="str" s="2" r="AX141">
        <f>JOIN("stc_user!31415926-9df7-4aa6-994f-600567b0a37a","Ghalimi, Ismael")</f>
        <v>Ghalimi, Ismael</v>
      </c>
      <c s="6" r="AY141">
        <v>40997.375</v>
      </c>
      <c t="str" s="2" r="AZ141">
        <f>JOIN("stc_user!31415926-9df7-4aa6-994f-600567b0a37a","Ghalimi, Ismael")</f>
        <v>Ghalimi, Ismael</v>
      </c>
      <c s="6" r="BA141">
        <v>40997.375</v>
      </c>
      <c s="2" r="BB141"/>
      <c s="2" r="BC141"/>
      <c t="s" s="2" r="BD141">
        <v>43</v>
      </c>
      <c s="2" r="BE141"/>
    </row>
    <row r="142">
      <c t="s" s="2" r="A142">
        <v>361</v>
      </c>
      <c t="s" s="3" r="B142">
        <v>46</v>
      </c>
      <c t="s" s="2" r="C142">
        <v>37</v>
      </c>
      <c t="s" s="3" r="D142">
        <v>362</v>
      </c>
      <c t="s" s="3" r="E142">
        <v>39</v>
      </c>
      <c t="str" s="2" r="F142">
        <f>JOIN("stc_application!dff30f21-0bc1-427b-b37e-871d5643c8ce","Platform")</f>
        <v>Platform</v>
      </c>
      <c t="str" s="2" r="G142">
        <f>JOIN("stc_object!e64b0952-78e2-45ae-9dd6-5d9e6f267b64","Company")</f>
        <v>Company</v>
      </c>
      <c t="str" s="2" r="H142">
        <f>JOIN("stc_datatype!85f02b34-7935-4894-b792-0783afb9963d","Variation")</f>
        <v>Variation</v>
      </c>
      <c t="s" s="3" r="I142">
        <v>363</v>
      </c>
      <c s="2" r="J142"/>
      <c t="b" s="2" r="K142">
        <v>0</v>
      </c>
      <c t="b" s="2" r="L142">
        <v>0</v>
      </c>
      <c t="b" s="2" r="M142">
        <v>0</v>
      </c>
      <c t="b" s="2" r="N142">
        <v>0</v>
      </c>
      <c t="b" s="2" r="O142">
        <v>0</v>
      </c>
      <c t="b" s="2" r="P142">
        <v>0</v>
      </c>
      <c t="b" s="2" r="Q142">
        <v>0</v>
      </c>
      <c t="b" s="2" r="R142">
        <v>0</v>
      </c>
      <c t="b" s="2" r="S142">
        <v>0</v>
      </c>
      <c t="b" s="2" r="T142">
        <v>0</v>
      </c>
      <c t="b" s="2" r="U142">
        <v>0</v>
      </c>
      <c s="3" r="V142"/>
      <c s="2" r="W142"/>
      <c s="2" r="X142"/>
      <c t="s" s="3" r="Y142">
        <v>104</v>
      </c>
      <c s="2" r="Z142"/>
      <c s="2" r="AA142">
        <v>5</v>
      </c>
      <c s="3" r="AB142"/>
      <c s="3" r="AC142"/>
      <c s="3" r="AD142"/>
      <c t="s" s="3" r="AE142">
        <v>364</v>
      </c>
      <c s="3" r="AF142"/>
      <c s="3" r="AG142"/>
      <c t="s" s="2" r="AH142">
        <v>365</v>
      </c>
      <c s="2" r="AI142"/>
      <c s="2" r="AJ142"/>
      <c s="3" r="AK142"/>
      <c s="2" r="AL142"/>
      <c s="2" r="AM142"/>
      <c s="2" r="AN142"/>
      <c s="2" r="AO142"/>
      <c s="2" r="AP142"/>
      <c s="2" r="AQ142"/>
      <c s="2" r="AR142"/>
      <c s="6" r="AS142"/>
      <c s="2" r="AT142"/>
      <c t="str" s="2" r="AU142">
        <f>JOIN("stc_user!31415926-9df7-4aa6-994f-600567b0a37a","Ghalimi, Ismael")</f>
        <v>Ghalimi, Ismael</v>
      </c>
      <c t="str" s="2" r="AV142">
        <f>JOIN("stc_user!31415926-9df7-4aa6-994f-600567b0a37a","Ghalimi, Ismael")</f>
        <v>Ghalimi, Ismael</v>
      </c>
      <c s="6" r="AW142">
        <v>40997.375</v>
      </c>
      <c t="str" s="2" r="AX142">
        <f>JOIN("stc_user!31415926-9df7-4aa6-994f-600567b0a37a","Ghalimi, Ismael")</f>
        <v>Ghalimi, Ismael</v>
      </c>
      <c s="6" r="AY142">
        <v>40997.375</v>
      </c>
      <c t="str" s="2" r="AZ142">
        <f>JOIN("stc_user!31415926-9df7-4aa6-994f-600567b0a37a","Ghalimi, Ismael")</f>
        <v>Ghalimi, Ismael</v>
      </c>
      <c s="6" r="BA142">
        <v>40997.375</v>
      </c>
      <c s="2" r="BB142"/>
      <c s="2" r="BC142"/>
      <c t="s" s="2" r="BD142">
        <v>43</v>
      </c>
      <c s="2" r="BE142"/>
    </row>
    <row r="143">
      <c t="s" s="2" r="A143">
        <v>366</v>
      </c>
      <c t="s" s="3" r="B143">
        <v>47</v>
      </c>
      <c t="s" s="2" r="C143">
        <v>37</v>
      </c>
      <c t="s" s="3" r="D143">
        <v>367</v>
      </c>
      <c t="s" s="3" r="E143">
        <v>39</v>
      </c>
      <c t="str" s="2" r="F143">
        <f>JOIN("stc_application!dff30f21-0bc1-427b-b37e-871d5643c8ce","Platform")</f>
        <v>Platform</v>
      </c>
      <c t="str" s="2" r="G143">
        <f>JOIN("stc_object!e64b0952-78e2-45ae-9dd6-5d9e6f267b64","Company")</f>
        <v>Company</v>
      </c>
      <c t="str" s="2" r="H143">
        <f>JOIN("stc_datatype!85f02b34-7935-4894-b792-0783afb9963d","Variation")</f>
        <v>Variation</v>
      </c>
      <c t="s" s="3" r="I143">
        <v>363</v>
      </c>
      <c s="2" r="J143"/>
      <c t="b" s="2" r="K143">
        <v>0</v>
      </c>
      <c t="b" s="2" r="L143">
        <v>0</v>
      </c>
      <c t="b" s="2" r="M143">
        <v>0</v>
      </c>
      <c t="b" s="2" r="N143">
        <v>0</v>
      </c>
      <c t="b" s="2" r="O143">
        <v>0</v>
      </c>
      <c t="b" s="2" r="P143">
        <v>0</v>
      </c>
      <c t="b" s="2" r="Q143">
        <v>0</v>
      </c>
      <c t="b" s="2" r="R143">
        <v>0</v>
      </c>
      <c t="b" s="2" r="S143">
        <v>0</v>
      </c>
      <c t="b" s="2" r="T143">
        <v>0</v>
      </c>
      <c t="b" s="2" r="U143">
        <v>0</v>
      </c>
      <c s="3" r="V143"/>
      <c s="2" r="W143"/>
      <c s="2" r="X143"/>
      <c t="s" s="3" r="Y143">
        <v>104</v>
      </c>
      <c s="2" r="Z143"/>
      <c s="2" r="AA143">
        <v>6</v>
      </c>
      <c s="3" r="AB143"/>
      <c s="3" r="AC143"/>
      <c s="3" r="AD143"/>
      <c t="s" s="3" r="AE143">
        <v>368</v>
      </c>
      <c s="3" r="AF143"/>
      <c s="3" r="AG143"/>
      <c t="s" s="2" r="AH143">
        <v>369</v>
      </c>
      <c s="2" r="AI143"/>
      <c s="2" r="AJ143"/>
      <c s="3" r="AK143"/>
      <c s="2" r="AL143"/>
      <c s="2" r="AM143"/>
      <c s="2" r="AN143"/>
      <c s="2" r="AO143"/>
      <c s="2" r="AP143"/>
      <c s="2" r="AQ143"/>
      <c s="2" r="AR143"/>
      <c s="6" r="AS143"/>
      <c s="2" r="AT143"/>
      <c t="str" s="2" r="AU143">
        <f>JOIN("stc_user!31415926-9df7-4aa6-994f-600567b0a37a","Ghalimi, Ismael")</f>
        <v>Ghalimi, Ismael</v>
      </c>
      <c t="str" s="2" r="AV143">
        <f>JOIN("stc_user!31415926-9df7-4aa6-994f-600567b0a37a","Ghalimi, Ismael")</f>
        <v>Ghalimi, Ismael</v>
      </c>
      <c s="6" r="AW143">
        <v>40997.375</v>
      </c>
      <c t="str" s="2" r="AX143">
        <f>JOIN("stc_user!31415926-9df7-4aa6-994f-600567b0a37a","Ghalimi, Ismael")</f>
        <v>Ghalimi, Ismael</v>
      </c>
      <c s="6" r="AY143">
        <v>40997.375</v>
      </c>
      <c t="str" s="2" r="AZ143">
        <f>JOIN("stc_user!31415926-9df7-4aa6-994f-600567b0a37a","Ghalimi, Ismael")</f>
        <v>Ghalimi, Ismael</v>
      </c>
      <c s="6" r="BA143">
        <v>40997.375</v>
      </c>
      <c s="2" r="BB143"/>
      <c s="2" r="BC143"/>
      <c t="s" s="2" r="BD143">
        <v>43</v>
      </c>
      <c s="2" r="BE143"/>
    </row>
    <row r="144">
      <c t="s" s="2" r="A144">
        <v>370</v>
      </c>
      <c t="s" s="3" r="B144">
        <v>48</v>
      </c>
      <c t="s" s="2" r="C144">
        <v>37</v>
      </c>
      <c t="s" s="3" r="D144">
        <v>371</v>
      </c>
      <c t="s" s="3" r="E144">
        <v>39</v>
      </c>
      <c t="str" s="2" r="F144">
        <f>JOIN("stc_application!dff30f21-0bc1-427b-b37e-871d5643c8ce","Platform")</f>
        <v>Platform</v>
      </c>
      <c t="str" s="2" r="G144">
        <f>JOIN("stc_object!e64b0952-78e2-45ae-9dd6-5d9e6f267b64","Company")</f>
        <v>Company</v>
      </c>
      <c t="str" s="2" r="H144">
        <f>JOIN("stc_datatype!85f02b34-7935-4894-b792-0783afb9963d","Variation")</f>
        <v>Variation</v>
      </c>
      <c t="s" s="3" r="I144">
        <v>363</v>
      </c>
      <c s="2" r="J144"/>
      <c t="b" s="2" r="K144">
        <v>0</v>
      </c>
      <c t="b" s="2" r="L144">
        <v>0</v>
      </c>
      <c t="b" s="2" r="M144">
        <v>0</v>
      </c>
      <c t="b" s="2" r="N144">
        <v>0</v>
      </c>
      <c t="b" s="2" r="O144">
        <v>0</v>
      </c>
      <c t="b" s="2" r="P144">
        <v>0</v>
      </c>
      <c t="b" s="2" r="Q144">
        <v>0</v>
      </c>
      <c t="b" s="2" r="R144">
        <v>0</v>
      </c>
      <c t="b" s="2" r="S144">
        <v>0</v>
      </c>
      <c t="b" s="2" r="T144">
        <v>0</v>
      </c>
      <c t="b" s="2" r="U144">
        <v>0</v>
      </c>
      <c s="3" r="V144"/>
      <c s="2" r="W144"/>
      <c s="2" r="X144"/>
      <c t="s" s="3" r="Y144">
        <v>104</v>
      </c>
      <c s="2" r="Z144"/>
      <c s="2" r="AA144">
        <v>7</v>
      </c>
      <c s="3" r="AB144"/>
      <c s="3" r="AC144"/>
      <c s="3" r="AD144"/>
      <c t="s" s="3" r="AE144">
        <v>372</v>
      </c>
      <c s="3" r="AF144"/>
      <c s="3" r="AG144"/>
      <c t="s" s="2" r="AH144">
        <v>373</v>
      </c>
      <c s="2" r="AI144"/>
      <c s="2" r="AJ144"/>
      <c s="3" r="AK144"/>
      <c s="2" r="AL144"/>
      <c s="2" r="AM144"/>
      <c s="2" r="AN144"/>
      <c s="2" r="AO144"/>
      <c s="2" r="AP144"/>
      <c s="2" r="AQ144"/>
      <c s="2" r="AR144"/>
      <c s="6" r="AS144"/>
      <c s="2" r="AT144"/>
      <c t="str" s="2" r="AU144">
        <f>JOIN("stc_user!31415926-9df7-4aa6-994f-600567b0a37a","Ghalimi, Ismael")</f>
        <v>Ghalimi, Ismael</v>
      </c>
      <c t="str" s="2" r="AV144">
        <f>JOIN("stc_user!31415926-9df7-4aa6-994f-600567b0a37a","Ghalimi, Ismael")</f>
        <v>Ghalimi, Ismael</v>
      </c>
      <c s="6" r="AW144">
        <v>40997.375</v>
      </c>
      <c t="str" s="2" r="AX144">
        <f>JOIN("stc_user!31415926-9df7-4aa6-994f-600567b0a37a","Ghalimi, Ismael")</f>
        <v>Ghalimi, Ismael</v>
      </c>
      <c s="6" r="AY144">
        <v>40997.375</v>
      </c>
      <c t="str" s="2" r="AZ144">
        <f>JOIN("stc_user!31415926-9df7-4aa6-994f-600567b0a37a","Ghalimi, Ismael")</f>
        <v>Ghalimi, Ismael</v>
      </c>
      <c s="6" r="BA144">
        <v>40997.375</v>
      </c>
      <c s="2" r="BB144"/>
      <c s="2" r="BC144"/>
      <c t="s" s="2" r="BD144">
        <v>43</v>
      </c>
      <c s="2" r="BE144"/>
    </row>
    <row r="145">
      <c t="s" s="2" r="A145">
        <v>374</v>
      </c>
      <c t="s" s="3" r="B145">
        <v>49</v>
      </c>
      <c t="s" s="2" r="C145">
        <v>37</v>
      </c>
      <c t="s" s="3" r="D145">
        <v>375</v>
      </c>
      <c t="s" s="3" r="E145">
        <v>39</v>
      </c>
      <c t="str" s="2" r="F145">
        <f>JOIN("stc_application!dff30f21-0bc1-427b-b37e-871d5643c8ce","Platform")</f>
        <v>Platform</v>
      </c>
      <c t="str" s="2" r="G145">
        <f>JOIN("stc_object!e64b0952-78e2-45ae-9dd6-5d9e6f267b64","Company")</f>
        <v>Company</v>
      </c>
      <c t="str" s="2" r="H145">
        <f>JOIN("stc_datatype!85f02b34-7935-4894-b792-0783afb9963d","Variation")</f>
        <v>Variation</v>
      </c>
      <c t="s" s="3" r="I145">
        <v>363</v>
      </c>
      <c s="2" r="J145"/>
      <c t="b" s="2" r="K145">
        <v>0</v>
      </c>
      <c t="b" s="2" r="L145">
        <v>0</v>
      </c>
      <c t="b" s="2" r="M145">
        <v>0</v>
      </c>
      <c t="b" s="2" r="N145">
        <v>0</v>
      </c>
      <c t="b" s="2" r="O145">
        <v>0</v>
      </c>
      <c t="b" s="2" r="P145">
        <v>0</v>
      </c>
      <c t="b" s="2" r="Q145">
        <v>0</v>
      </c>
      <c t="b" s="2" r="R145">
        <v>0</v>
      </c>
      <c t="b" s="2" r="S145">
        <v>0</v>
      </c>
      <c t="b" s="2" r="T145">
        <v>0</v>
      </c>
      <c t="b" s="2" r="U145">
        <v>0</v>
      </c>
      <c s="3" r="V145"/>
      <c s="2" r="W145"/>
      <c s="2" r="X145"/>
      <c t="s" s="3" r="Y145">
        <v>104</v>
      </c>
      <c s="2" r="Z145"/>
      <c s="2" r="AA145">
        <v>8</v>
      </c>
      <c s="3" r="AB145"/>
      <c s="3" r="AC145"/>
      <c s="3" r="AD145"/>
      <c t="s" s="3" r="AE145">
        <v>376</v>
      </c>
      <c s="3" r="AF145"/>
      <c s="3" r="AG145"/>
      <c t="s" s="2" r="AH145">
        <v>377</v>
      </c>
      <c s="2" r="AI145"/>
      <c s="2" r="AJ145"/>
      <c s="3" r="AK145"/>
      <c s="2" r="AL145"/>
      <c s="2" r="AM145"/>
      <c s="2" r="AN145"/>
      <c s="2" r="AO145"/>
      <c s="2" r="AP145"/>
      <c s="2" r="AQ145"/>
      <c s="2" r="AR145"/>
      <c s="6" r="AS145"/>
      <c s="2" r="AT145"/>
      <c t="str" s="2" r="AU145">
        <f>JOIN("stc_user!31415926-9df7-4aa6-994f-600567b0a37a","Ghalimi, Ismael")</f>
        <v>Ghalimi, Ismael</v>
      </c>
      <c t="str" s="2" r="AV145">
        <f>JOIN("stc_user!31415926-9df7-4aa6-994f-600567b0a37a","Ghalimi, Ismael")</f>
        <v>Ghalimi, Ismael</v>
      </c>
      <c s="6" r="AW145">
        <v>40997.375</v>
      </c>
      <c t="str" s="2" r="AX145">
        <f>JOIN("stc_user!31415926-9df7-4aa6-994f-600567b0a37a","Ghalimi, Ismael")</f>
        <v>Ghalimi, Ismael</v>
      </c>
      <c s="6" r="AY145">
        <v>40997.375</v>
      </c>
      <c t="str" s="2" r="AZ145">
        <f>JOIN("stc_user!31415926-9df7-4aa6-994f-600567b0a37a","Ghalimi, Ismael")</f>
        <v>Ghalimi, Ismael</v>
      </c>
      <c s="6" r="BA145">
        <v>40997.375</v>
      </c>
      <c s="2" r="BB145"/>
      <c s="2" r="BC145"/>
      <c t="s" s="2" r="BD145">
        <v>43</v>
      </c>
      <c s="2" r="BE145"/>
    </row>
    <row r="146">
      <c t="s" s="2" r="A146">
        <v>378</v>
      </c>
      <c t="s" s="3" r="B146">
        <v>50</v>
      </c>
      <c t="s" s="2" r="C146">
        <v>37</v>
      </c>
      <c t="s" s="3" r="D146">
        <v>379</v>
      </c>
      <c t="s" s="3" r="E146">
        <v>39</v>
      </c>
      <c t="str" s="2" r="F146">
        <f>JOIN("stc_application!dff30f21-0bc1-427b-b37e-871d5643c8ce","Platform")</f>
        <v>Platform</v>
      </c>
      <c t="str" s="2" r="G146">
        <f>JOIN("stc_object!e64b0952-78e2-45ae-9dd6-5d9e6f267b64","Company")</f>
        <v>Company</v>
      </c>
      <c t="str" s="2" r="H146">
        <f>JOIN("stc_datatype!727bceeb-8236-42fb-9b79-fcd6d0f76bb2","Email")</f>
        <v>Email</v>
      </c>
      <c s="3" r="I146"/>
      <c s="2" r="J146"/>
      <c t="b" s="2" r="K146">
        <v>0</v>
      </c>
      <c t="b" s="2" r="L146">
        <v>0</v>
      </c>
      <c t="b" s="2" r="M146">
        <v>0</v>
      </c>
      <c t="b" s="2" r="N146">
        <v>0</v>
      </c>
      <c t="b" s="2" r="O146">
        <v>0</v>
      </c>
      <c t="b" s="2" r="P146">
        <v>0</v>
      </c>
      <c t="b" s="2" r="Q146">
        <v>0</v>
      </c>
      <c t="b" s="2" r="R146">
        <v>0</v>
      </c>
      <c t="b" s="2" r="S146">
        <v>0</v>
      </c>
      <c t="b" s="2" r="T146">
        <v>0</v>
      </c>
      <c t="b" s="2" r="U146">
        <v>0</v>
      </c>
      <c s="3" r="V146"/>
      <c s="2" r="W146"/>
      <c s="2" r="X146"/>
      <c t="s" s="3" r="Y146">
        <v>104</v>
      </c>
      <c s="2" r="Z146"/>
      <c s="2" r="AA146">
        <v>9</v>
      </c>
      <c s="3" r="AB146"/>
      <c s="3" r="AC146"/>
      <c s="3" r="AD146"/>
      <c t="s" s="3" r="AE146">
        <v>380</v>
      </c>
      <c s="3" r="AF146"/>
      <c s="3" r="AG146"/>
      <c t="s" s="2" r="AH146">
        <v>381</v>
      </c>
      <c s="2" r="AI146"/>
      <c s="2" r="AJ146"/>
      <c s="3" r="AK146"/>
      <c s="2" r="AL146"/>
      <c s="2" r="AM146"/>
      <c s="2" r="AN146"/>
      <c s="2" r="AO146"/>
      <c s="2" r="AP146"/>
      <c s="2" r="AQ146"/>
      <c s="2" r="AR146"/>
      <c s="6" r="AS146"/>
      <c s="2" r="AT146"/>
      <c t="str" s="2" r="AU146">
        <f>JOIN("stc_user!31415926-9df7-4aa6-994f-600567b0a37a","Ghalimi, Ismael")</f>
        <v>Ghalimi, Ismael</v>
      </c>
      <c t="str" s="2" r="AV146">
        <f>JOIN("stc_user!31415926-9df7-4aa6-994f-600567b0a37a","Ghalimi, Ismael")</f>
        <v>Ghalimi, Ismael</v>
      </c>
      <c s="6" r="AW146">
        <v>40997.375</v>
      </c>
      <c t="str" s="2" r="AX146">
        <f>JOIN("stc_user!31415926-9df7-4aa6-994f-600567b0a37a","Ghalimi, Ismael")</f>
        <v>Ghalimi, Ismael</v>
      </c>
      <c s="6" r="AY146">
        <v>40997.375</v>
      </c>
      <c t="str" s="2" r="AZ146">
        <f>JOIN("stc_user!31415926-9df7-4aa6-994f-600567b0a37a","Ghalimi, Ismael")</f>
        <v>Ghalimi, Ismael</v>
      </c>
      <c s="6" r="BA146">
        <v>40997.375</v>
      </c>
      <c s="2" r="BB146"/>
      <c s="2" r="BC146"/>
      <c t="s" s="2" r="BD146">
        <v>43</v>
      </c>
      <c s="2" r="BE146"/>
    </row>
    <row r="147">
      <c t="s" s="2" r="A147">
        <v>382</v>
      </c>
      <c t="s" s="3" r="B147">
        <v>51</v>
      </c>
      <c t="s" s="2" r="C147">
        <v>37</v>
      </c>
      <c t="s" s="3" r="D147">
        <v>230</v>
      </c>
      <c t="s" s="3" r="E147">
        <v>39</v>
      </c>
      <c t="str" s="2" r="F147">
        <f>JOIN("stc_application!dff30f21-0bc1-427b-b37e-871d5643c8ce","Platform")</f>
        <v>Platform</v>
      </c>
      <c t="str" s="2" r="G147">
        <f>JOIN("stc_object!e64b0952-78e2-45ae-9dd6-5d9e6f267b64","Company")</f>
        <v>Company</v>
      </c>
      <c t="str" s="2" r="H147">
        <f>JOIN("stc_datatype!dfb7fa14-14a0-48fc-a695-45f8b9580772","Link")</f>
        <v>Link</v>
      </c>
      <c s="3" r="I147"/>
      <c s="2" r="J147"/>
      <c t="b" s="2" r="K147">
        <v>0</v>
      </c>
      <c t="b" s="2" r="L147">
        <v>1</v>
      </c>
      <c t="b" s="2" r="M147">
        <v>0</v>
      </c>
      <c t="b" s="2" r="N147">
        <v>0</v>
      </c>
      <c t="b" s="2" r="O147">
        <v>0</v>
      </c>
      <c t="b" s="2" r="P147">
        <v>0</v>
      </c>
      <c t="b" s="2" r="Q147">
        <v>0</v>
      </c>
      <c t="b" s="2" r="R147">
        <v>0</v>
      </c>
      <c t="b" s="2" r="S147">
        <v>0</v>
      </c>
      <c t="b" s="2" r="T147">
        <v>0</v>
      </c>
      <c t="b" s="2" r="U147">
        <v>0</v>
      </c>
      <c s="3" r="V147"/>
      <c s="2" r="W147"/>
      <c s="2" r="X147"/>
      <c t="s" s="3" r="Y147">
        <v>104</v>
      </c>
      <c s="2" r="Z147"/>
      <c s="2" r="AA147">
        <v>10</v>
      </c>
      <c s="3" r="AB147"/>
      <c s="3" r="AC147"/>
      <c s="3" r="AD147"/>
      <c t="s" s="3" r="AE147">
        <v>383</v>
      </c>
      <c s="3" r="AF147"/>
      <c s="3" r="AG147"/>
      <c t="s" s="2" r="AH147">
        <v>232</v>
      </c>
      <c s="2" r="AI147"/>
      <c s="2" r="AJ147"/>
      <c s="3" r="AK147"/>
      <c s="2" r="AL147"/>
      <c s="2" r="AM147"/>
      <c s="2" r="AN147"/>
      <c s="2" r="AO147"/>
      <c s="2" r="AP147"/>
      <c s="2" r="AQ147"/>
      <c s="2" r="AR147"/>
      <c s="6" r="AS147"/>
      <c s="2" r="AT147"/>
      <c t="str" s="2" r="AU147">
        <f>JOIN("stc_user!31415926-9df7-4aa6-994f-600567b0a37a","Ghalimi, Ismael")</f>
        <v>Ghalimi, Ismael</v>
      </c>
      <c t="str" s="2" r="AV147">
        <f>JOIN("stc_user!31415926-9df7-4aa6-994f-600567b0a37a","Ghalimi, Ismael")</f>
        <v>Ghalimi, Ismael</v>
      </c>
      <c s="6" r="AW147">
        <v>40997.375</v>
      </c>
      <c t="str" s="2" r="AX147">
        <f>JOIN("stc_user!31415926-9df7-4aa6-994f-600567b0a37a","Ghalimi, Ismael")</f>
        <v>Ghalimi, Ismael</v>
      </c>
      <c s="6" r="AY147">
        <v>40997.375</v>
      </c>
      <c t="str" s="2" r="AZ147">
        <f>JOIN("stc_user!31415926-9df7-4aa6-994f-600567b0a37a","Ghalimi, Ismael")</f>
        <v>Ghalimi, Ismael</v>
      </c>
      <c s="6" r="BA147">
        <v>40997.375</v>
      </c>
      <c s="2" r="BB147"/>
      <c s="2" r="BC147"/>
      <c t="s" s="2" r="BD147">
        <v>43</v>
      </c>
      <c s="2" r="BE147"/>
    </row>
    <row r="148">
      <c t="s" s="2" r="A148">
        <v>384</v>
      </c>
      <c t="s" s="3" r="B148">
        <v>52</v>
      </c>
      <c t="s" s="2" r="C148">
        <v>37</v>
      </c>
      <c t="s" s="3" r="D148">
        <v>385</v>
      </c>
      <c t="s" s="3" r="E148">
        <v>39</v>
      </c>
      <c t="str" s="2" r="F148">
        <f>JOIN("stc_application!dff30f21-0bc1-427b-b37e-871d5643c8ce","Platform")</f>
        <v>Platform</v>
      </c>
      <c t="str" s="2" r="G148">
        <f>JOIN("stc_object!e64b0952-78e2-45ae-9dd6-5d9e6f267b64","Company")</f>
        <v>Company</v>
      </c>
      <c t="str" s="2" r="H148">
        <f>JOIN("stc_datatype!5a224d23-30b3-4fae-bc27-7321d8a4d58c","Phone number")</f>
        <v>Phone number</v>
      </c>
      <c s="3" r="I148"/>
      <c s="2" r="J148"/>
      <c t="b" s="2" r="K148">
        <v>0</v>
      </c>
      <c t="b" s="2" r="L148">
        <v>0</v>
      </c>
      <c t="b" s="2" r="M148">
        <v>0</v>
      </c>
      <c t="b" s="2" r="N148">
        <v>0</v>
      </c>
      <c t="b" s="2" r="O148">
        <v>0</v>
      </c>
      <c t="b" s="2" r="P148">
        <v>0</v>
      </c>
      <c t="b" s="2" r="Q148">
        <v>0</v>
      </c>
      <c t="b" s="2" r="R148">
        <v>0</v>
      </c>
      <c t="b" s="2" r="S148">
        <v>0</v>
      </c>
      <c t="b" s="2" r="T148">
        <v>0</v>
      </c>
      <c t="b" s="2" r="U148">
        <v>0</v>
      </c>
      <c s="3" r="V148"/>
      <c s="2" r="W148"/>
      <c s="2" r="X148"/>
      <c t="s" s="3" r="Y148">
        <v>104</v>
      </c>
      <c s="2" r="Z148"/>
      <c s="2" r="AA148">
        <v>11</v>
      </c>
      <c s="3" r="AB148"/>
      <c s="3" r="AC148"/>
      <c s="3" r="AD148"/>
      <c t="s" s="3" r="AE148">
        <v>386</v>
      </c>
      <c s="3" r="AF148"/>
      <c s="3" r="AG148"/>
      <c t="s" s="2" r="AH148">
        <v>387</v>
      </c>
      <c s="2" r="AI148"/>
      <c s="2" r="AJ148"/>
      <c s="3" r="AK148"/>
      <c s="2" r="AL148"/>
      <c s="2" r="AM148"/>
      <c s="2" r="AN148"/>
      <c s="2" r="AO148"/>
      <c s="2" r="AP148"/>
      <c s="2" r="AQ148"/>
      <c s="2" r="AR148"/>
      <c s="6" r="AS148"/>
      <c s="2" r="AT148"/>
      <c t="str" s="2" r="AU148">
        <f>JOIN("stc_user!31415926-9df7-4aa6-994f-600567b0a37a","Ghalimi, Ismael")</f>
        <v>Ghalimi, Ismael</v>
      </c>
      <c t="str" s="2" r="AV148">
        <f>JOIN("stc_user!31415926-9df7-4aa6-994f-600567b0a37a","Ghalimi, Ismael")</f>
        <v>Ghalimi, Ismael</v>
      </c>
      <c s="6" r="AW148">
        <v>40997.375</v>
      </c>
      <c t="str" s="2" r="AX148">
        <f>JOIN("stc_user!31415926-9df7-4aa6-994f-600567b0a37a","Ghalimi, Ismael")</f>
        <v>Ghalimi, Ismael</v>
      </c>
      <c s="6" r="AY148">
        <v>40997.375</v>
      </c>
      <c t="str" s="2" r="AZ148">
        <f>JOIN("stc_user!31415926-9df7-4aa6-994f-600567b0a37a","Ghalimi, Ismael")</f>
        <v>Ghalimi, Ismael</v>
      </c>
      <c s="6" r="BA148">
        <v>40997.375</v>
      </c>
      <c s="2" r="BB148"/>
      <c s="2" r="BC148"/>
      <c t="s" s="2" r="BD148">
        <v>43</v>
      </c>
      <c s="2" r="BE148"/>
    </row>
    <row r="149">
      <c t="s" s="2" r="A149">
        <v>388</v>
      </c>
      <c t="s" s="3" r="B149">
        <v>53</v>
      </c>
      <c t="s" s="2" r="C149">
        <v>37</v>
      </c>
      <c t="s" s="3" r="D149">
        <v>389</v>
      </c>
      <c t="s" s="3" r="E149">
        <v>39</v>
      </c>
      <c t="str" s="2" r="F149">
        <f>JOIN("stc_application!dff30f21-0bc1-427b-b37e-871d5643c8ce","Platform")</f>
        <v>Platform</v>
      </c>
      <c t="str" s="2" r="G149">
        <f>JOIN("stc_object!e64b0952-78e2-45ae-9dd6-5d9e6f267b64","Company")</f>
        <v>Company</v>
      </c>
      <c t="str" s="2" r="H149">
        <f>JOIN("stc_datatype!5a224d23-30b3-4fae-bc27-7321d8a4d58c","Phone number")</f>
        <v>Phone number</v>
      </c>
      <c s="3" r="I149"/>
      <c s="2" r="J149"/>
      <c t="b" s="2" r="K149">
        <v>0</v>
      </c>
      <c t="b" s="2" r="L149">
        <v>0</v>
      </c>
      <c t="b" s="2" r="M149">
        <v>0</v>
      </c>
      <c t="b" s="2" r="N149">
        <v>0</v>
      </c>
      <c t="b" s="2" r="O149">
        <v>0</v>
      </c>
      <c t="b" s="2" r="P149">
        <v>0</v>
      </c>
      <c t="b" s="2" r="Q149">
        <v>0</v>
      </c>
      <c t="b" s="2" r="R149">
        <v>0</v>
      </c>
      <c t="b" s="2" r="S149">
        <v>0</v>
      </c>
      <c t="b" s="2" r="T149">
        <v>0</v>
      </c>
      <c t="b" s="2" r="U149">
        <v>0</v>
      </c>
      <c s="3" r="V149"/>
      <c s="2" r="W149"/>
      <c s="2" r="X149"/>
      <c t="s" s="3" r="Y149">
        <v>104</v>
      </c>
      <c s="2" r="Z149"/>
      <c s="2" r="AA149">
        <v>12</v>
      </c>
      <c s="3" r="AB149"/>
      <c s="3" r="AC149"/>
      <c s="3" r="AD149"/>
      <c t="s" s="3" r="AE149">
        <v>390</v>
      </c>
      <c s="3" r="AF149"/>
      <c s="3" r="AG149"/>
      <c t="s" s="2" r="AH149">
        <v>391</v>
      </c>
      <c s="2" r="AI149"/>
      <c s="2" r="AJ149"/>
      <c s="3" r="AK149"/>
      <c s="2" r="AL149"/>
      <c s="2" r="AM149"/>
      <c s="2" r="AN149"/>
      <c s="2" r="AO149"/>
      <c s="2" r="AP149"/>
      <c s="2" r="AQ149"/>
      <c s="2" r="AR149"/>
      <c s="6" r="AS149"/>
      <c s="2" r="AT149"/>
      <c t="str" s="2" r="AU149">
        <f>JOIN("stc_user!31415926-9df7-4aa6-994f-600567b0a37a","Ghalimi, Ismael")</f>
        <v>Ghalimi, Ismael</v>
      </c>
      <c t="str" s="2" r="AV149">
        <f>JOIN("stc_user!31415926-9df7-4aa6-994f-600567b0a37a","Ghalimi, Ismael")</f>
        <v>Ghalimi, Ismael</v>
      </c>
      <c s="6" r="AW149">
        <v>40997.375</v>
      </c>
      <c t="str" s="2" r="AX149">
        <f>JOIN("stc_user!31415926-9df7-4aa6-994f-600567b0a37a","Ghalimi, Ismael")</f>
        <v>Ghalimi, Ismael</v>
      </c>
      <c s="6" r="AY149">
        <v>40997.375</v>
      </c>
      <c t="str" s="2" r="AZ149">
        <f>JOIN("stc_user!31415926-9df7-4aa6-994f-600567b0a37a","Ghalimi, Ismael")</f>
        <v>Ghalimi, Ismael</v>
      </c>
      <c s="6" r="BA149">
        <v>40997.375</v>
      </c>
      <c s="2" r="BB149"/>
      <c s="2" r="BC149"/>
      <c t="s" s="2" r="BD149">
        <v>43</v>
      </c>
      <c s="2" r="BE149"/>
    </row>
    <row r="150">
      <c t="s" s="2" r="A150">
        <v>392</v>
      </c>
      <c t="s" s="3" r="B150">
        <v>54</v>
      </c>
      <c t="s" s="2" r="C150">
        <v>37</v>
      </c>
      <c t="s" s="3" r="D150">
        <v>393</v>
      </c>
      <c t="s" s="3" r="E150">
        <v>39</v>
      </c>
      <c t="str" s="2" r="F150">
        <f>JOIN("stc_application!dff30f21-0bc1-427b-b37e-871d5643c8ce","Platform")</f>
        <v>Platform</v>
      </c>
      <c t="str" s="2" r="G150">
        <f>JOIN("stc_object!e64b0952-78e2-45ae-9dd6-5d9e6f267b64","Company")</f>
        <v>Company</v>
      </c>
      <c t="str" s="2" r="H150">
        <f>JOIN("stc_datatype!d6339921-4a0b-4d80-9be1-a2ab5cb7036f","Address")</f>
        <v>Address</v>
      </c>
      <c s="3" r="I150"/>
      <c s="2" r="J150"/>
      <c t="b" s="2" r="K150">
        <v>0</v>
      </c>
      <c t="b" s="2" r="L150">
        <v>0</v>
      </c>
      <c t="b" s="2" r="M150">
        <v>0</v>
      </c>
      <c t="b" s="2" r="N150">
        <v>0</v>
      </c>
      <c t="b" s="2" r="O150">
        <v>0</v>
      </c>
      <c t="b" s="2" r="P150">
        <v>0</v>
      </c>
      <c t="b" s="2" r="Q150">
        <v>0</v>
      </c>
      <c t="b" s="2" r="R150">
        <v>0</v>
      </c>
      <c t="b" s="2" r="S150">
        <v>0</v>
      </c>
      <c t="b" s="2" r="T150">
        <v>0</v>
      </c>
      <c t="b" s="2" r="U150">
        <v>0</v>
      </c>
      <c s="3" r="V150"/>
      <c s="2" r="W150"/>
      <c s="2" r="X150"/>
      <c t="s" s="3" r="Y150">
        <v>104</v>
      </c>
      <c s="2" r="Z150"/>
      <c s="2" r="AA150">
        <v>13</v>
      </c>
      <c s="3" r="AB150"/>
      <c s="3" r="AC150"/>
      <c s="3" r="AD150"/>
      <c t="s" s="3" r="AE150">
        <v>394</v>
      </c>
      <c s="3" r="AF150"/>
      <c s="3" r="AG150"/>
      <c t="s" s="2" r="AH150">
        <v>395</v>
      </c>
      <c s="2" r="AI150"/>
      <c s="2" r="AJ150"/>
      <c s="3" r="AK150"/>
      <c s="2" r="AL150"/>
      <c s="2" r="AM150"/>
      <c s="2" r="AN150"/>
      <c s="2" r="AO150"/>
      <c s="2" r="AP150"/>
      <c s="2" r="AQ150"/>
      <c s="2" r="AR150"/>
      <c s="6" r="AS150"/>
      <c s="2" r="AT150"/>
      <c t="str" s="2" r="AU150">
        <f>JOIN("stc_user!31415926-9df7-4aa6-994f-600567b0a37a","Ghalimi, Ismael")</f>
        <v>Ghalimi, Ismael</v>
      </c>
      <c t="str" s="2" r="AV150">
        <f>JOIN("stc_user!31415926-9df7-4aa6-994f-600567b0a37a","Ghalimi, Ismael")</f>
        <v>Ghalimi, Ismael</v>
      </c>
      <c s="6" r="AW150">
        <v>40997.375</v>
      </c>
      <c t="str" s="2" r="AX150">
        <f>JOIN("stc_user!31415926-9df7-4aa6-994f-600567b0a37a","Ghalimi, Ismael")</f>
        <v>Ghalimi, Ismael</v>
      </c>
      <c s="6" r="AY150">
        <v>40997.375</v>
      </c>
      <c t="str" s="2" r="AZ150">
        <f>JOIN("stc_user!31415926-9df7-4aa6-994f-600567b0a37a","Ghalimi, Ismael")</f>
        <v>Ghalimi, Ismael</v>
      </c>
      <c s="6" r="BA150">
        <v>40997.375</v>
      </c>
      <c s="2" r="BB150"/>
      <c s="2" r="BC150"/>
      <c t="s" s="2" r="BD150">
        <v>43</v>
      </c>
      <c s="2" r="BE150"/>
    </row>
    <row r="151">
      <c t="s" s="2" r="A151">
        <v>396</v>
      </c>
      <c t="s" s="3" r="B151">
        <v>55</v>
      </c>
      <c t="s" s="2" r="C151">
        <v>37</v>
      </c>
      <c t="s" s="3" r="D151">
        <v>397</v>
      </c>
      <c t="s" s="3" r="E151">
        <v>39</v>
      </c>
      <c t="str" s="2" r="F151">
        <f>JOIN("stc_application!dff30f21-0bc1-427b-b37e-871d5643c8ce","Platform")</f>
        <v>Platform</v>
      </c>
      <c t="str" s="2" r="G151">
        <f>JOIN("stc_object!e64b0952-78e2-45ae-9dd6-5d9e6f267b64","Company")</f>
        <v>Company</v>
      </c>
      <c t="str" s="2" r="H151">
        <f>JOIN("stc_datatype!d6339921-4a0b-4d80-9be1-a2ab5cb7036f","Address")</f>
        <v>Address</v>
      </c>
      <c s="3" r="I151"/>
      <c s="2" r="J151"/>
      <c t="b" s="2" r="K151">
        <v>0</v>
      </c>
      <c t="b" s="2" r="L151">
        <v>0</v>
      </c>
      <c t="b" s="2" r="M151">
        <v>0</v>
      </c>
      <c t="b" s="2" r="N151">
        <v>0</v>
      </c>
      <c t="b" s="2" r="O151">
        <v>0</v>
      </c>
      <c t="b" s="2" r="P151">
        <v>0</v>
      </c>
      <c t="b" s="2" r="Q151">
        <v>0</v>
      </c>
      <c t="b" s="2" r="R151">
        <v>0</v>
      </c>
      <c t="b" s="2" r="S151">
        <v>0</v>
      </c>
      <c t="b" s="2" r="T151">
        <v>0</v>
      </c>
      <c t="b" s="2" r="U151">
        <v>0</v>
      </c>
      <c s="3" r="V151"/>
      <c s="2" r="W151"/>
      <c s="2" r="X151"/>
      <c t="s" s="3" r="Y151">
        <v>104</v>
      </c>
      <c s="2" r="Z151"/>
      <c s="2" r="AA151">
        <v>14</v>
      </c>
      <c s="3" r="AB151"/>
      <c s="3" r="AC151"/>
      <c s="3" r="AD151"/>
      <c t="s" s="3" r="AE151">
        <v>398</v>
      </c>
      <c s="3" r="AF151"/>
      <c s="3" r="AG151"/>
      <c t="s" s="2" r="AH151">
        <v>399</v>
      </c>
      <c s="2" r="AI151"/>
      <c s="2" r="AJ151"/>
      <c s="3" r="AK151"/>
      <c s="2" r="AL151"/>
      <c s="2" r="AM151"/>
      <c s="2" r="AN151"/>
      <c s="2" r="AO151"/>
      <c s="2" r="AP151"/>
      <c s="2" r="AQ151"/>
      <c s="2" r="AR151"/>
      <c s="6" r="AS151"/>
      <c s="2" r="AT151"/>
      <c t="str" s="2" r="AU151">
        <f>JOIN("stc_user!31415926-9df7-4aa6-994f-600567b0a37a","Ghalimi, Ismael")</f>
        <v>Ghalimi, Ismael</v>
      </c>
      <c t="str" s="2" r="AV151">
        <f>JOIN("stc_user!31415926-9df7-4aa6-994f-600567b0a37a","Ghalimi, Ismael")</f>
        <v>Ghalimi, Ismael</v>
      </c>
      <c s="6" r="AW151">
        <v>40997.375</v>
      </c>
      <c t="str" s="2" r="AX151">
        <f>JOIN("stc_user!31415926-9df7-4aa6-994f-600567b0a37a","Ghalimi, Ismael")</f>
        <v>Ghalimi, Ismael</v>
      </c>
      <c s="6" r="AY151">
        <v>40997.375</v>
      </c>
      <c t="str" s="2" r="AZ151">
        <f>JOIN("stc_user!31415926-9df7-4aa6-994f-600567b0a37a","Ghalimi, Ismael")</f>
        <v>Ghalimi, Ismael</v>
      </c>
      <c s="6" r="BA151">
        <v>40997.375</v>
      </c>
      <c s="2" r="BB151"/>
      <c s="2" r="BC151"/>
      <c t="s" s="2" r="BD151">
        <v>43</v>
      </c>
      <c s="2" r="BE151"/>
    </row>
    <row r="152">
      <c t="s" s="2" r="A152">
        <v>400</v>
      </c>
      <c t="s" s="3" r="B152">
        <v>56</v>
      </c>
      <c t="s" s="2" r="C152">
        <v>37</v>
      </c>
      <c t="s" s="3" r="D152">
        <v>401</v>
      </c>
      <c t="s" s="3" r="E152">
        <v>39</v>
      </c>
      <c t="str" s="2" r="F152">
        <f>JOIN("stc_application!dff30f21-0bc1-427b-b37e-871d5643c8ce","Platform")</f>
        <v>Platform</v>
      </c>
      <c t="str" s="2" r="G152">
        <f>JOIN("stc_object!e64b0952-78e2-45ae-9dd6-5d9e6f267b64","Company")</f>
        <v>Company</v>
      </c>
      <c t="str" s="2" r="H152">
        <f>JOIN("stc_datatype!aba4d80d-8da6-4a64-80cc-0363aaf2e8fa","Relationship")</f>
        <v>Relationship</v>
      </c>
      <c s="3" r="I152"/>
      <c s="2" r="J152"/>
      <c t="b" s="2" r="K152">
        <v>0</v>
      </c>
      <c t="b" s="2" r="L152">
        <v>0</v>
      </c>
      <c t="b" s="2" r="M152">
        <v>0</v>
      </c>
      <c t="b" s="2" r="N152">
        <v>0</v>
      </c>
      <c t="b" s="2" r="O152">
        <v>0</v>
      </c>
      <c t="b" s="2" r="P152">
        <v>0</v>
      </c>
      <c t="b" s="2" r="Q152">
        <v>0</v>
      </c>
      <c t="b" s="2" r="R152">
        <v>0</v>
      </c>
      <c t="b" s="2" r="S152">
        <v>0</v>
      </c>
      <c t="b" s="2" r="T152">
        <v>0</v>
      </c>
      <c t="b" s="2" r="U152">
        <v>0</v>
      </c>
      <c s="3" r="V152"/>
      <c s="2" r="W152"/>
      <c s="2" r="X152"/>
      <c t="s" s="3" r="Y152">
        <v>104</v>
      </c>
      <c s="2" r="Z152"/>
      <c s="2" r="AA152">
        <v>15</v>
      </c>
      <c s="3" r="AB152"/>
      <c s="3" r="AC152"/>
      <c s="3" r="AD152"/>
      <c t="s" s="3" r="AE152">
        <v>402</v>
      </c>
      <c s="3" r="AF152"/>
      <c s="3" r="AG152"/>
      <c t="s" s="2" r="AH152">
        <v>403</v>
      </c>
      <c t="s" s="2" r="AI152">
        <v>404</v>
      </c>
      <c s="2" r="AJ152"/>
      <c s="3" r="AK152"/>
      <c s="2" r="AL152"/>
      <c s="2" r="AM152"/>
      <c s="2" r="AN152"/>
      <c s="2" r="AO152"/>
      <c s="2" r="AP152"/>
      <c s="2" r="AQ152"/>
      <c s="2" r="AR152"/>
      <c s="6" r="AS152"/>
      <c s="2" r="AT152"/>
      <c t="str" s="2" r="AU152">
        <f>JOIN("stc_user!31415926-9df7-4aa6-994f-600567b0a37a","Ghalimi, Ismael")</f>
        <v>Ghalimi, Ismael</v>
      </c>
      <c t="str" s="2" r="AV152">
        <f>JOIN("stc_user!31415926-9df7-4aa6-994f-600567b0a37a","Ghalimi, Ismael")</f>
        <v>Ghalimi, Ismael</v>
      </c>
      <c s="6" r="AW152">
        <v>40997.375</v>
      </c>
      <c t="str" s="2" r="AX152">
        <f>JOIN("stc_user!31415926-9df7-4aa6-994f-600567b0a37a","Ghalimi, Ismael")</f>
        <v>Ghalimi, Ismael</v>
      </c>
      <c s="6" r="AY152">
        <v>40997.375</v>
      </c>
      <c t="str" s="2" r="AZ152">
        <f>JOIN("stc_user!31415926-9df7-4aa6-994f-600567b0a37a","Ghalimi, Ismael")</f>
        <v>Ghalimi, Ismael</v>
      </c>
      <c s="6" r="BA152">
        <v>40997.375</v>
      </c>
      <c s="2" r="BB152"/>
      <c s="2" r="BC152"/>
      <c t="s" s="2" r="BD152">
        <v>43</v>
      </c>
      <c s="2" r="BE152"/>
    </row>
    <row r="153">
      <c t="s" s="2" r="A153">
        <v>405</v>
      </c>
      <c t="s" s="3" r="B153">
        <v>3</v>
      </c>
      <c t="s" s="2" r="C153">
        <v>37</v>
      </c>
      <c t="s" s="3" r="D153">
        <v>406</v>
      </c>
      <c t="s" s="3" r="E153">
        <v>39</v>
      </c>
      <c t="str" s="2" r="F153">
        <f>JOIN("stc_application!dff30f21-0bc1-427b-b37e-871d5643c8ce","Platform")</f>
        <v>Platform</v>
      </c>
      <c t="str" s="2" r="G153">
        <f>JOIN("stc_object!e64b0952-78e2-45ae-9dd6-5d9e6f267b64","Company")</f>
        <v>Company</v>
      </c>
      <c t="str" s="2" r="H153">
        <f>JOIN("stc_datatype!4add36ca-d5ca-436b-9d3f-48297fd05308","Identifier")</f>
        <v>Identifier</v>
      </c>
      <c s="3" r="I153"/>
      <c s="2" r="J153"/>
      <c t="b" s="2" r="K153">
        <v>0</v>
      </c>
      <c t="b" s="2" r="L153">
        <v>0</v>
      </c>
      <c t="b" s="2" r="M153">
        <v>0</v>
      </c>
      <c t="b" s="2" r="N153">
        <v>0</v>
      </c>
      <c t="b" s="2" r="O153">
        <v>0</v>
      </c>
      <c t="b" s="2" r="P153">
        <v>0</v>
      </c>
      <c t="b" s="2" r="Q153">
        <v>0</v>
      </c>
      <c t="b" s="2" r="R153">
        <v>0</v>
      </c>
      <c t="b" s="2" r="S153">
        <v>0</v>
      </c>
      <c t="b" s="2" r="T153">
        <v>0</v>
      </c>
      <c t="b" s="2" r="U153">
        <v>0</v>
      </c>
      <c s="3" r="V153"/>
      <c s="2" r="W153"/>
      <c s="2" r="X153"/>
      <c t="s" s="3" r="Y153">
        <v>104</v>
      </c>
      <c s="2" r="Z153"/>
      <c s="2" r="AA153">
        <v>16</v>
      </c>
      <c s="3" r="AB153"/>
      <c s="3" r="AC153"/>
      <c s="3" r="AD153"/>
      <c t="s" s="3" r="AE153">
        <v>407</v>
      </c>
      <c s="3" r="AF153"/>
      <c s="3" r="AG153"/>
      <c t="s" s="2" r="AH153">
        <v>408</v>
      </c>
      <c s="2" r="AI153"/>
      <c s="2" r="AJ153"/>
      <c s="3" r="AK153"/>
      <c s="2" r="AL153"/>
      <c s="2" r="AM153"/>
      <c s="2" r="AN153"/>
      <c s="2" r="AO153"/>
      <c s="2" r="AP153"/>
      <c s="2" r="AQ153"/>
      <c s="2" r="AR153"/>
      <c s="6" r="AS153"/>
      <c s="2" r="AT153"/>
      <c t="str" s="2" r="AU153">
        <f>JOIN("stc_user!31415926-9df7-4aa6-994f-600567b0a37a","Ghalimi, Ismael")</f>
        <v>Ghalimi, Ismael</v>
      </c>
      <c t="str" s="2" r="AV153">
        <f>JOIN("stc_user!31415926-9df7-4aa6-994f-600567b0a37a","Ghalimi, Ismael")</f>
        <v>Ghalimi, Ismael</v>
      </c>
      <c s="6" r="AW153">
        <v>40997.375</v>
      </c>
      <c t="str" s="2" r="AX153">
        <f>JOIN("stc_user!31415926-9df7-4aa6-994f-600567b0a37a","Ghalimi, Ismael")</f>
        <v>Ghalimi, Ismael</v>
      </c>
      <c s="6" r="AY153">
        <v>40997.375</v>
      </c>
      <c t="str" s="2" r="AZ153">
        <f>JOIN("stc_user!31415926-9df7-4aa6-994f-600567b0a37a","Ghalimi, Ismael")</f>
        <v>Ghalimi, Ismael</v>
      </c>
      <c s="6" r="BA153">
        <v>40997.375</v>
      </c>
      <c s="2" r="BB153"/>
      <c s="2" r="BC153"/>
      <c t="s" s="2" r="BD153">
        <v>43</v>
      </c>
      <c s="2" r="BE153"/>
    </row>
    <row r="154">
      <c t="s" s="2" r="A154">
        <v>409</v>
      </c>
      <c t="s" s="3" r="B154">
        <v>57</v>
      </c>
      <c t="s" s="2" r="C154">
        <v>37</v>
      </c>
      <c t="s" s="3" r="D154">
        <v>410</v>
      </c>
      <c t="s" s="3" r="E154">
        <v>39</v>
      </c>
      <c t="str" s="2" r="F154">
        <f>JOIN("stc_application!dff30f21-0bc1-427b-b37e-871d5643c8ce","Platform")</f>
        <v>Platform</v>
      </c>
      <c t="str" s="2" r="G154">
        <f>JOIN("stc_object!e64b0952-78e2-45ae-9dd6-5d9e6f267b64","Company")</f>
        <v>Company</v>
      </c>
      <c t="str" s="2" r="H154">
        <f>JOIN("stc_datatype!994c9ef8-277b-46b2-a77b-e6cd4e33adf2","String")</f>
        <v>String</v>
      </c>
      <c s="3" r="I154"/>
      <c s="2" r="J154"/>
      <c t="b" s="2" r="K154">
        <v>0</v>
      </c>
      <c t="b" s="2" r="L154">
        <v>0</v>
      </c>
      <c t="b" s="2" r="M154">
        <v>0</v>
      </c>
      <c t="b" s="2" r="N154">
        <v>0</v>
      </c>
      <c t="b" s="2" r="O154">
        <v>0</v>
      </c>
      <c t="b" s="2" r="P154">
        <v>0</v>
      </c>
      <c t="b" s="2" r="Q154">
        <v>0</v>
      </c>
      <c t="b" s="2" r="R154">
        <v>0</v>
      </c>
      <c t="b" s="2" r="S154">
        <v>0</v>
      </c>
      <c t="b" s="2" r="T154">
        <v>0</v>
      </c>
      <c t="b" s="2" r="U154">
        <v>0</v>
      </c>
      <c s="3" r="V154"/>
      <c s="2" r="W154"/>
      <c s="2" r="X154"/>
      <c t="s" s="3" r="Y154">
        <v>104</v>
      </c>
      <c s="2" r="Z154"/>
      <c s="2" r="AA154">
        <v>17</v>
      </c>
      <c s="3" r="AB154"/>
      <c s="3" r="AC154"/>
      <c s="3" r="AD154"/>
      <c t="s" s="3" r="AE154">
        <v>411</v>
      </c>
      <c s="3" r="AF154"/>
      <c s="3" r="AG154"/>
      <c t="s" s="2" r="AH154">
        <v>412</v>
      </c>
      <c s="2" r="AI154"/>
      <c s="2" r="AJ154"/>
      <c s="3" r="AK154"/>
      <c s="2" r="AL154"/>
      <c s="2" r="AM154"/>
      <c s="2" r="AN154"/>
      <c s="2" r="AO154"/>
      <c s="2" r="AP154"/>
      <c s="2" r="AQ154"/>
      <c s="2" r="AR154"/>
      <c s="6" r="AS154"/>
      <c s="2" r="AT154"/>
      <c t="str" s="2" r="AU154">
        <f>JOIN("stc_user!31415926-9df7-4aa6-994f-600567b0a37a","Ghalimi, Ismael")</f>
        <v>Ghalimi, Ismael</v>
      </c>
      <c t="str" s="2" r="AV154">
        <f>JOIN("stc_user!31415926-9df7-4aa6-994f-600567b0a37a","Ghalimi, Ismael")</f>
        <v>Ghalimi, Ismael</v>
      </c>
      <c s="6" r="AW154">
        <v>40997.375</v>
      </c>
      <c t="str" s="2" r="AX154">
        <f>JOIN("stc_user!31415926-9df7-4aa6-994f-600567b0a37a","Ghalimi, Ismael")</f>
        <v>Ghalimi, Ismael</v>
      </c>
      <c s="6" r="AY154">
        <v>40997.375</v>
      </c>
      <c t="str" s="2" r="AZ154">
        <f>JOIN("stc_user!31415926-9df7-4aa6-994f-600567b0a37a","Ghalimi, Ismael")</f>
        <v>Ghalimi, Ismael</v>
      </c>
      <c s="6" r="BA154">
        <v>40997.375</v>
      </c>
      <c s="2" r="BB154"/>
      <c s="2" r="BC154"/>
      <c t="s" s="2" r="BD154">
        <v>43</v>
      </c>
      <c s="2" r="BE154"/>
    </row>
    <row r="155">
      <c t="s" s="2" r="A155">
        <v>413</v>
      </c>
      <c t="s" s="3" r="B155">
        <v>58</v>
      </c>
      <c t="s" s="2" r="C155">
        <v>37</v>
      </c>
      <c t="s" s="3" r="D155">
        <v>414</v>
      </c>
      <c t="s" s="3" r="E155">
        <v>39</v>
      </c>
      <c t="str" s="2" r="F155">
        <f>JOIN("stc_application!dff30f21-0bc1-427b-b37e-871d5643c8ce","Platform")</f>
        <v>Platform</v>
      </c>
      <c t="str" s="2" r="G155">
        <f>JOIN("stc_object!e64b0952-78e2-45ae-9dd6-5d9e6f267b64","Company")</f>
        <v>Company</v>
      </c>
      <c t="str" s="2" r="H155">
        <f>JOIN("stc_datatype!994c9ef8-277b-46b2-a77b-e6cd4e33adf2","String")</f>
        <v>String</v>
      </c>
      <c s="3" r="I155"/>
      <c s="2" r="J155"/>
      <c t="b" s="2" r="K155">
        <v>0</v>
      </c>
      <c t="b" s="2" r="L155">
        <v>0</v>
      </c>
      <c t="b" s="2" r="M155">
        <v>0</v>
      </c>
      <c t="b" s="2" r="N155">
        <v>0</v>
      </c>
      <c t="b" s="2" r="O155">
        <v>0</v>
      </c>
      <c t="b" s="2" r="P155">
        <v>0</v>
      </c>
      <c t="b" s="2" r="Q155">
        <v>0</v>
      </c>
      <c t="b" s="2" r="R155">
        <v>0</v>
      </c>
      <c t="b" s="2" r="S155">
        <v>0</v>
      </c>
      <c t="b" s="2" r="T155">
        <v>0</v>
      </c>
      <c t="b" s="2" r="U155">
        <v>0</v>
      </c>
      <c s="3" r="V155"/>
      <c s="2" r="W155"/>
      <c s="2" r="X155"/>
      <c t="s" s="3" r="Y155">
        <v>104</v>
      </c>
      <c s="2" r="Z155"/>
      <c s="2" r="AA155">
        <v>18</v>
      </c>
      <c s="3" r="AB155"/>
      <c s="3" r="AC155"/>
      <c s="3" r="AD155"/>
      <c t="s" s="3" r="AE155">
        <v>415</v>
      </c>
      <c s="3" r="AF155"/>
      <c s="3" r="AG155"/>
      <c t="s" s="2" r="AH155">
        <v>416</v>
      </c>
      <c s="2" r="AI155"/>
      <c s="2" r="AJ155"/>
      <c s="3" r="AK155"/>
      <c s="2" r="AL155"/>
      <c s="2" r="AM155"/>
      <c s="2" r="AN155"/>
      <c s="2" r="AO155"/>
      <c s="2" r="AP155"/>
      <c s="2" r="AQ155"/>
      <c s="2" r="AR155"/>
      <c s="6" r="AS155"/>
      <c s="2" r="AT155"/>
      <c t="str" s="2" r="AU155">
        <f>JOIN("stc_user!31415926-9df7-4aa6-994f-600567b0a37a","Ghalimi, Ismael")</f>
        <v>Ghalimi, Ismael</v>
      </c>
      <c t="str" s="2" r="AV155">
        <f>JOIN("stc_user!31415926-9df7-4aa6-994f-600567b0a37a","Ghalimi, Ismael")</f>
        <v>Ghalimi, Ismael</v>
      </c>
      <c s="6" r="AW155">
        <v>40997.375</v>
      </c>
      <c t="str" s="2" r="AX155">
        <f>JOIN("stc_user!31415926-9df7-4aa6-994f-600567b0a37a","Ghalimi, Ismael")</f>
        <v>Ghalimi, Ismael</v>
      </c>
      <c s="6" r="AY155">
        <v>40997.375</v>
      </c>
      <c t="str" s="2" r="AZ155">
        <f>JOIN("stc_user!31415926-9df7-4aa6-994f-600567b0a37a","Ghalimi, Ismael")</f>
        <v>Ghalimi, Ismael</v>
      </c>
      <c s="6" r="BA155">
        <v>40997.375</v>
      </c>
      <c s="2" r="BB155"/>
      <c s="2" r="BC155"/>
      <c t="s" s="2" r="BD155">
        <v>43</v>
      </c>
      <c s="2" r="BE155"/>
    </row>
    <row r="156">
      <c t="s" s="2" r="A156">
        <v>417</v>
      </c>
      <c t="s" s="3" r="B156">
        <v>59</v>
      </c>
      <c t="s" s="2" r="C156">
        <v>37</v>
      </c>
      <c t="s" s="3" r="D156">
        <v>418</v>
      </c>
      <c t="s" s="3" r="E156">
        <v>39</v>
      </c>
      <c t="str" s="2" r="F156">
        <f>JOIN("stc_application!dff30f21-0bc1-427b-b37e-871d5643c8ce","Platform")</f>
        <v>Platform</v>
      </c>
      <c t="str" s="2" r="G156">
        <f>JOIN("stc_object!e64b0952-78e2-45ae-9dd6-5d9e6f267b64","Company")</f>
        <v>Company</v>
      </c>
      <c t="str" s="2" r="H156">
        <f>JOIN("stc_datatype!aba4d80d-8da6-4a64-80cc-0363aaf2e8fa","Relationship")</f>
        <v>Relationship</v>
      </c>
      <c s="3" r="I156"/>
      <c s="2" r="J156"/>
      <c t="b" s="2" r="K156">
        <v>0</v>
      </c>
      <c t="b" s="2" r="L156">
        <v>0</v>
      </c>
      <c t="b" s="2" r="M156">
        <v>0</v>
      </c>
      <c t="b" s="2" r="N156">
        <v>0</v>
      </c>
      <c t="b" s="2" r="O156">
        <v>0</v>
      </c>
      <c t="b" s="2" r="P156">
        <v>0</v>
      </c>
      <c t="b" s="2" r="Q156">
        <v>0</v>
      </c>
      <c t="b" s="2" r="R156">
        <v>0</v>
      </c>
      <c t="b" s="2" r="S156">
        <v>0</v>
      </c>
      <c t="b" s="2" r="T156">
        <v>0</v>
      </c>
      <c t="b" s="2" r="U156">
        <v>0</v>
      </c>
      <c s="3" r="V156"/>
      <c s="2" r="W156"/>
      <c s="2" r="X156"/>
      <c t="s" s="3" r="Y156">
        <v>104</v>
      </c>
      <c s="2" r="Z156"/>
      <c s="2" r="AA156">
        <v>19</v>
      </c>
      <c s="3" r="AB156"/>
      <c s="3" r="AC156"/>
      <c s="3" r="AD156"/>
      <c t="s" s="3" r="AE156">
        <v>419</v>
      </c>
      <c s="3" r="AF156"/>
      <c s="3" r="AG156"/>
      <c t="s" s="2" r="AH156">
        <v>420</v>
      </c>
      <c t="s" s="2" r="AI156">
        <v>421</v>
      </c>
      <c s="2" r="AJ156"/>
      <c s="3" r="AK156"/>
      <c s="2" r="AL156"/>
      <c s="2" r="AM156"/>
      <c s="2" r="AN156"/>
      <c s="2" r="AO156"/>
      <c s="2" r="AP156"/>
      <c s="2" r="AQ156"/>
      <c s="2" r="AR156"/>
      <c s="6" r="AS156"/>
      <c s="2" r="AT156"/>
      <c t="str" s="2" r="AU156">
        <f>JOIN("stc_user!31415926-9df7-4aa6-994f-600567b0a37a","Ghalimi, Ismael")</f>
        <v>Ghalimi, Ismael</v>
      </c>
      <c t="str" s="2" r="AV156">
        <f>JOIN("stc_user!31415926-9df7-4aa6-994f-600567b0a37a","Ghalimi, Ismael")</f>
        <v>Ghalimi, Ismael</v>
      </c>
      <c s="6" r="AW156">
        <v>40997.375</v>
      </c>
      <c t="str" s="2" r="AX156">
        <f>JOIN("stc_user!31415926-9df7-4aa6-994f-600567b0a37a","Ghalimi, Ismael")</f>
        <v>Ghalimi, Ismael</v>
      </c>
      <c s="6" r="AY156">
        <v>40997.375</v>
      </c>
      <c t="str" s="2" r="AZ156">
        <f>JOIN("stc_user!31415926-9df7-4aa6-994f-600567b0a37a","Ghalimi, Ismael")</f>
        <v>Ghalimi, Ismael</v>
      </c>
      <c s="6" r="BA156">
        <v>40997.375</v>
      </c>
      <c s="2" r="BB156"/>
      <c s="2" r="BC156"/>
      <c t="s" s="2" r="BD156">
        <v>43</v>
      </c>
      <c s="2" r="BE156"/>
    </row>
    <row r="157">
      <c t="s" s="2" r="A157">
        <v>422</v>
      </c>
      <c t="s" s="3" r="B157">
        <v>60</v>
      </c>
      <c t="s" s="2" r="C157">
        <v>37</v>
      </c>
      <c t="s" s="3" r="D157">
        <v>423</v>
      </c>
      <c t="s" s="3" r="E157">
        <v>39</v>
      </c>
      <c t="str" s="2" r="F157">
        <f>JOIN("stc_application!dff30f21-0bc1-427b-b37e-871d5643c8ce","Platform")</f>
        <v>Platform</v>
      </c>
      <c t="str" s="2" r="G157">
        <f>JOIN("stc_object!e64b0952-78e2-45ae-9dd6-5d9e6f267b64","Company")</f>
        <v>Company</v>
      </c>
      <c t="str" s="2" r="H157">
        <f>JOIN("stc_datatype!df3e9f11-48a6-4478-91ad-454521354c06","Category")</f>
        <v>Category</v>
      </c>
      <c s="3" r="I157"/>
      <c s="2" r="J157"/>
      <c t="b" s="2" r="K157">
        <v>0</v>
      </c>
      <c t="b" s="2" r="L157">
        <v>0</v>
      </c>
      <c t="b" s="2" r="M157">
        <v>0</v>
      </c>
      <c t="b" s="2" r="N157">
        <v>0</v>
      </c>
      <c t="b" s="2" r="O157">
        <v>0</v>
      </c>
      <c t="b" s="2" r="P157">
        <v>0</v>
      </c>
      <c t="b" s="2" r="Q157">
        <v>0</v>
      </c>
      <c t="b" s="2" r="R157">
        <v>0</v>
      </c>
      <c t="b" s="2" r="S157">
        <v>0</v>
      </c>
      <c t="b" s="2" r="T157">
        <v>0</v>
      </c>
      <c t="b" s="2" r="U157">
        <v>0</v>
      </c>
      <c s="3" r="V157"/>
      <c s="2" r="W157"/>
      <c s="2" r="X157"/>
      <c t="s" s="3" r="Y157">
        <v>104</v>
      </c>
      <c s="2" r="Z157"/>
      <c s="2" r="AA157">
        <v>20</v>
      </c>
      <c s="3" r="AB157"/>
      <c s="3" r="AC157"/>
      <c s="3" r="AD157"/>
      <c t="s" s="3" r="AE157">
        <v>424</v>
      </c>
      <c s="3" r="AF157"/>
      <c s="3" r="AG157"/>
      <c t="s" s="2" r="AH157">
        <v>425</v>
      </c>
      <c t="s" s="2" r="AI157">
        <v>426</v>
      </c>
      <c s="2" r="AJ157"/>
      <c s="3" r="AK157"/>
      <c s="2" r="AL157"/>
      <c s="2" r="AM157"/>
      <c s="2" r="AN157"/>
      <c s="2" r="AO157"/>
      <c s="2" r="AP157"/>
      <c s="2" r="AQ157"/>
      <c s="2" r="AR157"/>
      <c s="6" r="AS157"/>
      <c s="2" r="AT157"/>
      <c t="str" s="2" r="AU157">
        <f>JOIN("stc_user!31415926-9df7-4aa6-994f-600567b0a37a","Ghalimi, Ismael")</f>
        <v>Ghalimi, Ismael</v>
      </c>
      <c t="str" s="2" r="AV157">
        <f>JOIN("stc_user!31415926-9df7-4aa6-994f-600567b0a37a","Ghalimi, Ismael")</f>
        <v>Ghalimi, Ismael</v>
      </c>
      <c s="6" r="AW157">
        <v>40997.375</v>
      </c>
      <c t="str" s="2" r="AX157">
        <f>JOIN("stc_user!31415926-9df7-4aa6-994f-600567b0a37a","Ghalimi, Ismael")</f>
        <v>Ghalimi, Ismael</v>
      </c>
      <c s="6" r="AY157">
        <v>40997.375</v>
      </c>
      <c t="str" s="2" r="AZ157">
        <f>JOIN("stc_user!31415926-9df7-4aa6-994f-600567b0a37a","Ghalimi, Ismael")</f>
        <v>Ghalimi, Ismael</v>
      </c>
      <c s="6" r="BA157">
        <v>40997.375</v>
      </c>
      <c s="2" r="BB157"/>
      <c s="2" r="BC157"/>
      <c t="s" s="2" r="BD157">
        <v>43</v>
      </c>
      <c s="2" r="BE157"/>
    </row>
    <row r="158">
      <c t="s" s="2" r="A158">
        <v>427</v>
      </c>
      <c t="s" s="3" r="B158">
        <v>61</v>
      </c>
      <c t="s" s="2" r="C158">
        <v>37</v>
      </c>
      <c t="s" s="3" r="D158">
        <v>428</v>
      </c>
      <c t="s" s="3" r="E158">
        <v>39</v>
      </c>
      <c t="str" s="2" r="F158">
        <f>JOIN("stc_application!dff30f21-0bc1-427b-b37e-871d5643c8ce","Platform")</f>
        <v>Platform</v>
      </c>
      <c t="str" s="2" r="G158">
        <f>JOIN("stc_object!e64b0952-78e2-45ae-9dd6-5d9e6f267b64","Company")</f>
        <v>Company</v>
      </c>
      <c t="str" s="2" r="H158">
        <f>JOIN("stc_datatype!994c9ef8-277b-46b2-a77b-e6cd4e33adf2","String")</f>
        <v>String</v>
      </c>
      <c s="3" r="I158"/>
      <c s="2" r="J158"/>
      <c t="b" s="2" r="K158">
        <v>0</v>
      </c>
      <c t="b" s="2" r="L158">
        <v>0</v>
      </c>
      <c t="b" s="2" r="M158">
        <v>0</v>
      </c>
      <c t="b" s="2" r="N158">
        <v>0</v>
      </c>
      <c t="b" s="2" r="O158">
        <v>0</v>
      </c>
      <c t="b" s="2" r="P158">
        <v>0</v>
      </c>
      <c t="b" s="2" r="Q158">
        <v>0</v>
      </c>
      <c t="b" s="2" r="R158">
        <v>0</v>
      </c>
      <c t="b" s="2" r="S158">
        <v>0</v>
      </c>
      <c t="b" s="2" r="T158">
        <v>0</v>
      </c>
      <c t="b" s="2" r="U158">
        <v>0</v>
      </c>
      <c s="3" r="V158"/>
      <c s="2" r="W158"/>
      <c s="2" r="X158"/>
      <c t="s" s="3" r="Y158">
        <v>104</v>
      </c>
      <c s="2" r="Z158"/>
      <c s="2" r="AA158">
        <v>21</v>
      </c>
      <c s="3" r="AB158"/>
      <c s="3" r="AC158"/>
      <c s="3" r="AD158"/>
      <c t="s" s="3" r="AE158">
        <v>429</v>
      </c>
      <c s="3" r="AF158"/>
      <c s="3" r="AG158"/>
      <c t="s" s="2" r="AH158">
        <v>430</v>
      </c>
      <c s="2" r="AI158"/>
      <c s="2" r="AJ158"/>
      <c s="3" r="AK158"/>
      <c s="2" r="AL158"/>
      <c s="2" r="AM158"/>
      <c s="2" r="AN158"/>
      <c s="2" r="AO158"/>
      <c s="2" r="AP158"/>
      <c s="2" r="AQ158"/>
      <c s="2" r="AR158"/>
      <c s="6" r="AS158"/>
      <c s="2" r="AT158"/>
      <c t="str" s="2" r="AU158">
        <f>JOIN("stc_user!31415926-9df7-4aa6-994f-600567b0a37a","Ghalimi, Ismael")</f>
        <v>Ghalimi, Ismael</v>
      </c>
      <c t="str" s="2" r="AV158">
        <f>JOIN("stc_user!31415926-9df7-4aa6-994f-600567b0a37a","Ghalimi, Ismael")</f>
        <v>Ghalimi, Ismael</v>
      </c>
      <c s="6" r="AW158">
        <v>40997.375</v>
      </c>
      <c t="str" s="2" r="AX158">
        <f>JOIN("stc_user!31415926-9df7-4aa6-994f-600567b0a37a","Ghalimi, Ismael")</f>
        <v>Ghalimi, Ismael</v>
      </c>
      <c s="6" r="AY158">
        <v>40997.375</v>
      </c>
      <c t="str" s="2" r="AZ158">
        <f>JOIN("stc_user!31415926-9df7-4aa6-994f-600567b0a37a","Ghalimi, Ismael")</f>
        <v>Ghalimi, Ismael</v>
      </c>
      <c s="6" r="BA158">
        <v>40997.375</v>
      </c>
      <c s="2" r="BB158"/>
      <c t="s" s="2" r="BC158">
        <v>431</v>
      </c>
      <c t="s" s="2" r="BD158">
        <v>43</v>
      </c>
      <c s="2" r="BE158"/>
    </row>
    <row r="159">
      <c t="s" s="2" r="A159">
        <v>432</v>
      </c>
      <c t="s" s="3" r="B159">
        <v>62</v>
      </c>
      <c t="s" s="2" r="C159">
        <v>37</v>
      </c>
      <c t="s" s="3" r="D159">
        <v>433</v>
      </c>
      <c t="s" s="3" r="E159">
        <v>39</v>
      </c>
      <c t="str" s="2" r="F159">
        <f>JOIN("stc_application!dff30f21-0bc1-427b-b37e-871d5643c8ce","Platform")</f>
        <v>Platform</v>
      </c>
      <c t="str" s="2" r="G159">
        <f>JOIN("stc_object!e64b0952-78e2-45ae-9dd6-5d9e6f267b64","Company")</f>
        <v>Company</v>
      </c>
      <c t="str" s="2" r="H159">
        <f>JOIN("stc_datatype!4022dcc6-110c-4a8e-affc-1890112ef6ff","Integer")</f>
        <v>Integer</v>
      </c>
      <c s="3" r="I159"/>
      <c s="2" r="J159"/>
      <c t="b" s="2" r="K159">
        <v>0</v>
      </c>
      <c t="b" s="2" r="L159">
        <v>0</v>
      </c>
      <c t="b" s="2" r="M159">
        <v>0</v>
      </c>
      <c t="b" s="2" r="N159">
        <v>0</v>
      </c>
      <c t="b" s="2" r="O159">
        <v>0</v>
      </c>
      <c t="b" s="2" r="P159">
        <v>0</v>
      </c>
      <c t="b" s="2" r="Q159">
        <v>0</v>
      </c>
      <c t="b" s="2" r="R159">
        <v>0</v>
      </c>
      <c t="b" s="2" r="S159">
        <v>0</v>
      </c>
      <c t="b" s="2" r="T159">
        <v>0</v>
      </c>
      <c t="b" s="2" r="U159">
        <v>0</v>
      </c>
      <c t="s" s="3" r="V159">
        <v>434</v>
      </c>
      <c s="2" r="W159"/>
      <c s="2" r="X159"/>
      <c t="s" s="3" r="Y159">
        <v>104</v>
      </c>
      <c s="2" r="Z159"/>
      <c s="2" r="AA159">
        <v>22</v>
      </c>
      <c s="3" r="AB159"/>
      <c s="3" r="AC159"/>
      <c s="3" r="AD159"/>
      <c t="s" s="3" r="AE159">
        <v>435</v>
      </c>
      <c s="3" r="AF159"/>
      <c s="3" r="AG159"/>
      <c t="s" s="2" r="AH159">
        <v>436</v>
      </c>
      <c s="2" r="AI159"/>
      <c s="2" r="AJ159"/>
      <c s="3" r="AK159"/>
      <c s="2" r="AL159"/>
      <c s="2" r="AM159"/>
      <c s="2" r="AN159"/>
      <c s="2" r="AO159"/>
      <c s="2" r="AP159"/>
      <c s="2" r="AQ159"/>
      <c s="2" r="AR159"/>
      <c s="6" r="AS159"/>
      <c s="2" r="AT159"/>
      <c t="str" s="2" r="AU159">
        <f>JOIN("stc_user!31415926-9df7-4aa6-994f-600567b0a37a","Ghalimi, Ismael")</f>
        <v>Ghalimi, Ismael</v>
      </c>
      <c t="str" s="2" r="AV159">
        <f>JOIN("stc_user!31415926-9df7-4aa6-994f-600567b0a37a","Ghalimi, Ismael")</f>
        <v>Ghalimi, Ismael</v>
      </c>
      <c s="6" r="AW159">
        <v>40997.375</v>
      </c>
      <c t="str" s="2" r="AX159">
        <f>JOIN("stc_user!31415926-9df7-4aa6-994f-600567b0a37a","Ghalimi, Ismael")</f>
        <v>Ghalimi, Ismael</v>
      </c>
      <c s="6" r="AY159">
        <v>40997.375</v>
      </c>
      <c t="str" s="2" r="AZ159">
        <f>JOIN("stc_user!31415926-9df7-4aa6-994f-600567b0a37a","Ghalimi, Ismael")</f>
        <v>Ghalimi, Ismael</v>
      </c>
      <c s="6" r="BA159">
        <v>40997.375</v>
      </c>
      <c s="2" r="BB159"/>
      <c s="2" r="BC159"/>
      <c t="s" s="2" r="BD159">
        <v>43</v>
      </c>
      <c s="2" r="BE159"/>
    </row>
    <row r="160">
      <c t="s" s="2" r="A160">
        <v>437</v>
      </c>
      <c t="s" s="3" r="B160">
        <v>63</v>
      </c>
      <c t="s" s="2" r="C160">
        <v>37</v>
      </c>
      <c t="s" s="3" r="D160">
        <v>438</v>
      </c>
      <c t="s" s="3" r="E160">
        <v>39</v>
      </c>
      <c t="str" s="2" r="F160">
        <f>JOIN("stc_application!dff30f21-0bc1-427b-b37e-871d5643c8ce","Platform")</f>
        <v>Platform</v>
      </c>
      <c t="str" s="2" r="G160">
        <f>JOIN("stc_object!e64b0952-78e2-45ae-9dd6-5d9e6f267b64","Company")</f>
        <v>Company</v>
      </c>
      <c t="str" s="2" r="H160">
        <f>JOIN("stc_datatype!2d1e1b57-9cdf-4f6b-9a27-04b8996851aa","Currency amount")</f>
        <v>Currency amount</v>
      </c>
      <c s="3" r="I160"/>
      <c s="2" r="J160"/>
      <c t="b" s="2" r="K160">
        <v>0</v>
      </c>
      <c t="b" s="2" r="L160">
        <v>0</v>
      </c>
      <c t="b" s="2" r="M160">
        <v>0</v>
      </c>
      <c t="b" s="2" r="N160">
        <v>0</v>
      </c>
      <c t="b" s="2" r="O160">
        <v>0</v>
      </c>
      <c t="b" s="2" r="P160">
        <v>0</v>
      </c>
      <c t="b" s="2" r="Q160">
        <v>0</v>
      </c>
      <c t="b" s="2" r="R160">
        <v>0</v>
      </c>
      <c t="b" s="2" r="S160">
        <v>0</v>
      </c>
      <c t="b" s="2" r="T160">
        <v>0</v>
      </c>
      <c t="b" s="2" r="U160">
        <v>0</v>
      </c>
      <c t="s" s="3" r="V160">
        <v>434</v>
      </c>
      <c s="2" r="W160"/>
      <c s="2" r="X160"/>
      <c t="s" s="3" r="Y160">
        <v>104</v>
      </c>
      <c s="2" r="Z160"/>
      <c s="2" r="AA160">
        <v>23</v>
      </c>
      <c s="3" r="AB160"/>
      <c s="3" r="AC160"/>
      <c s="3" r="AD160"/>
      <c t="s" s="3" r="AE160">
        <v>439</v>
      </c>
      <c s="3" r="AF160"/>
      <c s="3" r="AG160"/>
      <c t="s" s="2" r="AH160">
        <v>440</v>
      </c>
      <c s="2" r="AI160"/>
      <c s="2" r="AJ160"/>
      <c s="3" r="AK160"/>
      <c s="2" r="AL160"/>
      <c s="2" r="AM160"/>
      <c s="2" r="AN160"/>
      <c s="2" r="AO160"/>
      <c s="2" r="AP160"/>
      <c s="2" r="AQ160"/>
      <c s="2" r="AR160"/>
      <c s="6" r="AS160"/>
      <c s="2" r="AT160"/>
      <c t="str" s="2" r="AU160">
        <f>JOIN("stc_user!31415926-9df7-4aa6-994f-600567b0a37a","Ghalimi, Ismael")</f>
        <v>Ghalimi, Ismael</v>
      </c>
      <c t="str" s="2" r="AV160">
        <f>JOIN("stc_user!31415926-9df7-4aa6-994f-600567b0a37a","Ghalimi, Ismael")</f>
        <v>Ghalimi, Ismael</v>
      </c>
      <c s="6" r="AW160">
        <v>40997.375</v>
      </c>
      <c t="str" s="2" r="AX160">
        <f>JOIN("stc_user!31415926-9df7-4aa6-994f-600567b0a37a","Ghalimi, Ismael")</f>
        <v>Ghalimi, Ismael</v>
      </c>
      <c s="6" r="AY160">
        <v>40997.375</v>
      </c>
      <c t="str" s="2" r="AZ160">
        <f>JOIN("stc_user!31415926-9df7-4aa6-994f-600567b0a37a","Ghalimi, Ismael")</f>
        <v>Ghalimi, Ismael</v>
      </c>
      <c s="6" r="BA160">
        <v>40997.375</v>
      </c>
      <c s="2" r="BB160"/>
      <c s="2" r="BC160"/>
      <c t="s" s="2" r="BD160">
        <v>43</v>
      </c>
      <c s="2" r="BE160"/>
    </row>
    <row r="161">
      <c t="s" s="2" r="A161">
        <v>441</v>
      </c>
      <c t="s" s="3" r="B161">
        <v>64</v>
      </c>
      <c t="s" s="2" r="C161">
        <v>37</v>
      </c>
      <c t="s" s="3" r="D161">
        <v>442</v>
      </c>
      <c t="s" s="3" r="E161">
        <v>39</v>
      </c>
      <c t="str" s="2" r="F161">
        <f>JOIN("stc_application!dff30f21-0bc1-427b-b37e-871d5643c8ce","Platform")</f>
        <v>Platform</v>
      </c>
      <c t="str" s="2" r="G161">
        <f>JOIN("stc_object!e64b0952-78e2-45ae-9dd6-5d9e6f267b64","Company")</f>
        <v>Company</v>
      </c>
      <c t="str" s="2" r="H161">
        <f>JOIN("stc_datatype!53e56251-6082-4a13-8cb8-b038a4727fd3","Reverse relationship")</f>
        <v>Reverse relationship</v>
      </c>
      <c s="3" r="I161"/>
      <c s="2" r="J161"/>
      <c t="b" s="2" r="K161">
        <v>0</v>
      </c>
      <c t="b" s="2" r="L161">
        <v>0</v>
      </c>
      <c t="b" s="2" r="M161">
        <v>0</v>
      </c>
      <c t="b" s="2" r="N161">
        <v>0</v>
      </c>
      <c t="b" s="2" r="O161">
        <v>0</v>
      </c>
      <c t="b" s="2" r="P161">
        <v>0</v>
      </c>
      <c t="b" s="2" r="Q161">
        <v>0</v>
      </c>
      <c t="b" s="2" r="R161">
        <v>0</v>
      </c>
      <c t="b" s="2" r="S161">
        <v>0</v>
      </c>
      <c t="b" s="2" r="T161">
        <v>0</v>
      </c>
      <c t="b" s="2" r="U161">
        <v>0</v>
      </c>
      <c s="3" r="V161"/>
      <c s="2" r="W161"/>
      <c s="2" r="X161"/>
      <c t="s" s="3" r="Y161">
        <v>104</v>
      </c>
      <c s="2" r="Z161"/>
      <c s="2" r="AA161">
        <v>24</v>
      </c>
      <c s="3" r="AB161"/>
      <c s="3" r="AC161"/>
      <c s="3" r="AD161"/>
      <c t="s" s="3" r="AE161">
        <v>443</v>
      </c>
      <c s="3" r="AF161"/>
      <c s="3" r="AG161"/>
      <c t="s" s="2" r="AH161">
        <v>444</v>
      </c>
      <c t="s" s="2" r="AI161">
        <v>445</v>
      </c>
      <c s="2" r="AJ161"/>
      <c s="3" r="AK161"/>
      <c s="2" r="AL161"/>
      <c s="2" r="AM161"/>
      <c s="2" r="AN161"/>
      <c s="2" r="AO161"/>
      <c s="2" r="AP161"/>
      <c s="2" r="AQ161"/>
      <c s="2" r="AR161"/>
      <c s="6" r="AS161"/>
      <c s="2" r="AT161"/>
      <c t="str" s="2" r="AU161">
        <f>JOIN("stc_user!31415926-9df7-4aa6-994f-600567b0a37a","Ghalimi, Ismael")</f>
        <v>Ghalimi, Ismael</v>
      </c>
      <c t="str" s="2" r="AV161">
        <f>JOIN("stc_user!31415926-9df7-4aa6-994f-600567b0a37a","Ghalimi, Ismael")</f>
        <v>Ghalimi, Ismael</v>
      </c>
      <c s="6" r="AW161">
        <v>40997.375</v>
      </c>
      <c t="str" s="2" r="AX161">
        <f>JOIN("stc_user!31415926-9df7-4aa6-994f-600567b0a37a","Ghalimi, Ismael")</f>
        <v>Ghalimi, Ismael</v>
      </c>
      <c s="6" r="AY161">
        <v>40997.375</v>
      </c>
      <c t="str" s="2" r="AZ161">
        <f>JOIN("stc_user!31415926-9df7-4aa6-994f-600567b0a37a","Ghalimi, Ismael")</f>
        <v>Ghalimi, Ismael</v>
      </c>
      <c s="6" r="BA161">
        <v>40997.375</v>
      </c>
      <c s="2" r="BB161"/>
      <c s="2" r="BC161"/>
      <c t="s" s="2" r="BD161">
        <v>43</v>
      </c>
      <c s="2" r="BE161"/>
    </row>
    <row r="162">
      <c t="s" s="2" r="A162">
        <v>446</v>
      </c>
      <c t="s" s="3" r="B162">
        <v>65</v>
      </c>
      <c t="s" s="2" r="C162">
        <v>37</v>
      </c>
      <c t="s" s="3" r="D162">
        <v>447</v>
      </c>
      <c t="s" s="3" r="E162">
        <v>39</v>
      </c>
      <c t="str" s="2" r="F162">
        <f>JOIN("stc_application!dff30f21-0bc1-427b-b37e-871d5643c8ce","Platform")</f>
        <v>Platform</v>
      </c>
      <c t="str" s="2" r="G162">
        <f>JOIN("stc_object!e64b0952-78e2-45ae-9dd6-5d9e6f267b64","Company")</f>
        <v>Company</v>
      </c>
      <c t="str" s="2" r="H162">
        <f>JOIN("stc_datatype!d9a8cb2b-950c-40ba-b6cd-c63e700029ab","Advanced relationship")</f>
        <v>Advanced relationship</v>
      </c>
      <c s="3" r="I162"/>
      <c s="2" r="J162"/>
      <c t="b" s="2" r="K162">
        <v>0</v>
      </c>
      <c t="b" s="2" r="L162">
        <v>0</v>
      </c>
      <c t="b" s="2" r="M162">
        <v>0</v>
      </c>
      <c t="b" s="2" r="N162">
        <v>0</v>
      </c>
      <c t="b" s="2" r="O162">
        <v>0</v>
      </c>
      <c t="b" s="2" r="P162">
        <v>0</v>
      </c>
      <c t="b" s="2" r="Q162">
        <v>0</v>
      </c>
      <c t="b" s="2" r="R162">
        <v>0</v>
      </c>
      <c t="b" s="2" r="S162">
        <v>0</v>
      </c>
      <c t="b" s="2" r="T162">
        <v>0</v>
      </c>
      <c t="b" s="2" r="U162">
        <v>0</v>
      </c>
      <c s="3" r="V162"/>
      <c s="2" r="W162"/>
      <c s="2" r="X162"/>
      <c t="s" s="3" r="Y162">
        <v>104</v>
      </c>
      <c s="2" r="Z162"/>
      <c s="2" r="AA162">
        <v>25</v>
      </c>
      <c s="3" r="AB162"/>
      <c s="3" r="AC162"/>
      <c s="3" r="AD162"/>
      <c t="s" s="3" r="AE162">
        <v>448</v>
      </c>
      <c s="3" r="AF162"/>
      <c s="3" r="AG162"/>
      <c t="s" s="2" r="AH162">
        <v>449</v>
      </c>
      <c t="s" s="2" r="AI162">
        <v>450</v>
      </c>
      <c s="2" r="AJ162"/>
      <c s="3" r="AK162"/>
      <c s="2" r="AL162"/>
      <c s="2" r="AM162"/>
      <c s="2" r="AN162"/>
      <c s="2" r="AO162"/>
      <c s="2" r="AP162"/>
      <c s="2" r="AQ162"/>
      <c s="2" r="AR162"/>
      <c s="6" r="AS162"/>
      <c s="2" r="AT162"/>
      <c t="str" s="2" r="AU162">
        <f>JOIN("stc_user!31415926-9df7-4aa6-994f-600567b0a37a","Ghalimi, Ismael")</f>
        <v>Ghalimi, Ismael</v>
      </c>
      <c t="str" s="2" r="AV162">
        <f>JOIN("stc_user!31415926-9df7-4aa6-994f-600567b0a37a","Ghalimi, Ismael")</f>
        <v>Ghalimi, Ismael</v>
      </c>
      <c s="6" r="AW162">
        <v>40997.375</v>
      </c>
      <c t="str" s="2" r="AX162">
        <f>JOIN("stc_user!31415926-9df7-4aa6-994f-600567b0a37a","Ghalimi, Ismael")</f>
        <v>Ghalimi, Ismael</v>
      </c>
      <c s="6" r="AY162">
        <v>40997.375</v>
      </c>
      <c t="str" s="2" r="AZ162">
        <f>JOIN("stc_user!31415926-9df7-4aa6-994f-600567b0a37a","Ghalimi, Ismael")</f>
        <v>Ghalimi, Ismael</v>
      </c>
      <c s="6" r="BA162">
        <v>40997.375</v>
      </c>
      <c s="2" r="BB162"/>
      <c s="2" r="BC162"/>
      <c t="s" s="2" r="BD162">
        <v>43</v>
      </c>
      <c s="2" r="BE162"/>
    </row>
    <row r="163">
      <c t="s" s="2" r="A163">
        <v>451</v>
      </c>
      <c t="s" s="3" r="B163">
        <v>66</v>
      </c>
      <c t="s" s="2" r="C163">
        <v>37</v>
      </c>
      <c t="s" s="3" r="D163">
        <v>452</v>
      </c>
      <c t="s" s="3" r="E163">
        <v>39</v>
      </c>
      <c t="str" s="2" r="F163">
        <f>JOIN("stc_application!dff30f21-0bc1-427b-b37e-871d5643c8ce","Platform")</f>
        <v>Platform</v>
      </c>
      <c t="str" s="2" r="G163">
        <f>JOIN("stc_object!e64b0952-78e2-45ae-9dd6-5d9e6f267b64","Company")</f>
        <v>Company</v>
      </c>
      <c t="str" s="2" r="H163">
        <f>JOIN("stc_datatype!d9a8cb2b-950c-40ba-b6cd-c63e700029ab","Advanced relationship")</f>
        <v>Advanced relationship</v>
      </c>
      <c s="3" r="I163"/>
      <c s="2" r="J163"/>
      <c t="b" s="2" r="K163">
        <v>0</v>
      </c>
      <c t="b" s="2" r="L163">
        <v>0</v>
      </c>
      <c t="b" s="2" r="M163">
        <v>0</v>
      </c>
      <c t="b" s="2" r="N163">
        <v>0</v>
      </c>
      <c t="b" s="2" r="O163">
        <v>0</v>
      </c>
      <c t="b" s="2" r="P163">
        <v>0</v>
      </c>
      <c t="b" s="2" r="Q163">
        <v>0</v>
      </c>
      <c t="b" s="2" r="R163">
        <v>0</v>
      </c>
      <c t="b" s="2" r="S163">
        <v>0</v>
      </c>
      <c t="b" s="2" r="T163">
        <v>0</v>
      </c>
      <c t="b" s="2" r="U163">
        <v>0</v>
      </c>
      <c s="3" r="V163"/>
      <c s="2" r="W163"/>
      <c s="2" r="X163"/>
      <c t="s" s="3" r="Y163">
        <v>104</v>
      </c>
      <c s="2" r="Z163"/>
      <c s="2" r="AA163">
        <v>26</v>
      </c>
      <c s="3" r="AB163"/>
      <c s="3" r="AC163"/>
      <c s="3" r="AD163"/>
      <c t="s" s="3" r="AE163">
        <v>453</v>
      </c>
      <c s="3" r="AF163"/>
      <c s="3" r="AG163"/>
      <c t="s" s="2" r="AH163">
        <v>454</v>
      </c>
      <c t="s" s="2" r="AI163">
        <v>455</v>
      </c>
      <c s="2" r="AJ163"/>
      <c s="3" r="AK163"/>
      <c s="2" r="AL163"/>
      <c s="2" r="AM163"/>
      <c s="2" r="AN163"/>
      <c s="2" r="AO163"/>
      <c s="2" r="AP163"/>
      <c s="2" r="AQ163"/>
      <c s="2" r="AR163"/>
      <c s="6" r="AS163"/>
      <c s="2" r="AT163"/>
      <c t="str" s="2" r="AU163">
        <f>JOIN("stc_user!31415926-9df7-4aa6-994f-600567b0a37a","Ghalimi, Ismael")</f>
        <v>Ghalimi, Ismael</v>
      </c>
      <c t="str" s="2" r="AV163">
        <f>JOIN("stc_user!31415926-9df7-4aa6-994f-600567b0a37a","Ghalimi, Ismael")</f>
        <v>Ghalimi, Ismael</v>
      </c>
      <c s="6" r="AW163">
        <v>40997.375</v>
      </c>
      <c t="str" s="2" r="AX163">
        <f>JOIN("stc_user!31415926-9df7-4aa6-994f-600567b0a37a","Ghalimi, Ismael")</f>
        <v>Ghalimi, Ismael</v>
      </c>
      <c s="6" r="AY163">
        <v>40997.375</v>
      </c>
      <c t="str" s="2" r="AZ163">
        <f>JOIN("stc_user!31415926-9df7-4aa6-994f-600567b0a37a","Ghalimi, Ismael")</f>
        <v>Ghalimi, Ismael</v>
      </c>
      <c s="6" r="BA163">
        <v>40997.375</v>
      </c>
      <c s="2" r="BB163"/>
      <c s="2" r="BC163"/>
      <c t="s" s="2" r="BD163">
        <v>43</v>
      </c>
      <c s="2" r="BE163"/>
    </row>
    <row r="164">
      <c t="s" s="2" r="A164">
        <v>456</v>
      </c>
      <c t="s" s="3" r="B164">
        <v>12</v>
      </c>
      <c t="s" s="2" r="C164">
        <v>37</v>
      </c>
      <c t="s" s="3" r="D164">
        <v>113</v>
      </c>
      <c t="s" s="3" r="E164">
        <v>39</v>
      </c>
      <c t="str" s="2" r="F164">
        <f>JOIN("stc_application!dff30f21-0bc1-427b-b37e-871d5643c8ce","Platform")</f>
        <v>Platform</v>
      </c>
      <c t="str" s="2" r="G164">
        <f>JOIN("stc_object!e64b0952-78e2-45ae-9dd6-5d9e6f267b64","Company")</f>
        <v>Company</v>
      </c>
      <c t="str" s="2" r="H164">
        <f>JOIN("stc_datatype!148de59d-6120-4cbc-bf50-66273944e175","Attributes")</f>
        <v>Attributes</v>
      </c>
      <c s="3" r="I164"/>
      <c s="2" r="J164"/>
      <c t="b" s="2" r="K164">
        <v>0</v>
      </c>
      <c t="b" s="2" r="L164">
        <v>0</v>
      </c>
      <c t="b" s="2" r="M164">
        <v>0</v>
      </c>
      <c t="b" s="2" r="N164">
        <v>0</v>
      </c>
      <c t="b" s="2" r="O164">
        <v>0</v>
      </c>
      <c t="b" s="2" r="P164">
        <v>0</v>
      </c>
      <c t="b" s="2" r="Q164">
        <v>0</v>
      </c>
      <c t="b" s="2" r="R164">
        <v>0</v>
      </c>
      <c t="b" s="2" r="S164">
        <v>0</v>
      </c>
      <c t="b" s="2" r="T164">
        <v>0</v>
      </c>
      <c t="b" s="2" r="U164">
        <v>0</v>
      </c>
      <c s="3" r="V164"/>
      <c s="2" r="W164"/>
      <c s="2" r="X164"/>
      <c t="s" s="3" r="Y164">
        <v>104</v>
      </c>
      <c s="2" r="Z164"/>
      <c s="2" r="AA164">
        <v>28</v>
      </c>
      <c s="3" r="AB164"/>
      <c s="3" r="AC164"/>
      <c t="s" s="3" r="AD164">
        <v>114</v>
      </c>
      <c t="s" s="3" r="AE164">
        <v>115</v>
      </c>
      <c s="3" r="AF164"/>
      <c s="3" r="AG164"/>
      <c s="2" r="AH164"/>
      <c s="2" r="AI164"/>
      <c s="2" r="AJ164"/>
      <c s="3" r="AK164"/>
      <c s="2" r="AL164"/>
      <c s="2" r="AM164"/>
      <c s="2" r="AN164"/>
      <c s="2" r="AO164"/>
      <c s="2" r="AP164"/>
      <c s="2" r="AQ164"/>
      <c s="2" r="AR164"/>
      <c s="6" r="AS164"/>
      <c s="2" r="AT164"/>
      <c t="str" s="2" r="AU164">
        <f>JOIN("stc_user!31415926-9df7-4aa6-994f-600567b0a37a","Ghalimi, Ismael")</f>
        <v>Ghalimi, Ismael</v>
      </c>
      <c t="str" s="2" r="AV164">
        <f>JOIN("stc_user!31415926-9df7-4aa6-994f-600567b0a37a","Ghalimi, Ismael")</f>
        <v>Ghalimi, Ismael</v>
      </c>
      <c s="6" r="AW164">
        <v>41621.4913541667</v>
      </c>
      <c t="str" s="2" r="AX164">
        <f>JOIN("stc_user!31415926-9df7-4aa6-994f-600567b0a37a","Ghalimi, Ismael")</f>
        <v>Ghalimi, Ismael</v>
      </c>
      <c s="6" r="AY164">
        <v>40997.375</v>
      </c>
      <c t="str" s="2" r="AZ164">
        <f>JOIN("stc_user!31415926-9df7-4aa6-994f-600567b0a37a","Ghalimi, Ismael")</f>
        <v>Ghalimi, Ismael</v>
      </c>
      <c s="6" r="BA164">
        <v>41649.0444097222</v>
      </c>
      <c s="2" r="BB164"/>
      <c s="2" r="BC164"/>
      <c t="s" s="2" r="BD164">
        <v>43</v>
      </c>
      <c s="2" r="BE164"/>
    </row>
    <row r="165">
      <c t="s" s="2" r="A165">
        <v>457</v>
      </c>
      <c t="s" s="3" r="B165">
        <v>13</v>
      </c>
      <c t="s" s="2" r="C165">
        <v>37</v>
      </c>
      <c t="s" s="3" r="D165">
        <v>117</v>
      </c>
      <c t="s" s="3" r="E165">
        <v>39</v>
      </c>
      <c t="str" s="2" r="F165">
        <f>JOIN("stc_application!dff30f21-0bc1-427b-b37e-871d5643c8ce","Platform")</f>
        <v>Platform</v>
      </c>
      <c t="str" s="2" r="G165">
        <f>JOIN("stc_object!e64b0952-78e2-45ae-9dd6-5d9e6f267b64","Company")</f>
        <v>Company</v>
      </c>
      <c t="str" s="2" r="H165">
        <f>JOIN("stc_datatype!994c9ef8-277b-46b2-a77b-e6cd4e33adf2","String")</f>
        <v>String</v>
      </c>
      <c s="3" r="I165"/>
      <c s="2" r="J165"/>
      <c t="b" s="2" r="K165">
        <v>0</v>
      </c>
      <c t="b" s="2" r="L165">
        <v>0</v>
      </c>
      <c t="b" s="2" r="M165">
        <v>0</v>
      </c>
      <c t="b" s="2" r="N165">
        <v>0</v>
      </c>
      <c t="b" s="2" r="O165">
        <v>0</v>
      </c>
      <c t="b" s="2" r="P165">
        <v>0</v>
      </c>
      <c t="b" s="2" r="Q165">
        <v>0</v>
      </c>
      <c t="b" s="2" r="R165">
        <v>0</v>
      </c>
      <c t="b" s="2" r="S165">
        <v>0</v>
      </c>
      <c t="b" s="2" r="T165">
        <v>0</v>
      </c>
      <c t="b" s="2" r="U165">
        <v>0</v>
      </c>
      <c s="3" r="V165"/>
      <c s="2" r="W165"/>
      <c s="2" r="X165"/>
      <c t="s" s="3" r="Y165">
        <v>104</v>
      </c>
      <c s="2" r="Z165"/>
      <c s="2" r="AA165">
        <v>29</v>
      </c>
      <c s="3" r="AB165"/>
      <c s="3" r="AC165"/>
      <c t="s" s="3" r="AD165">
        <v>118</v>
      </c>
      <c t="s" s="3" r="AE165">
        <v>119</v>
      </c>
      <c s="3" r="AF165"/>
      <c s="3" r="AG165"/>
      <c s="2" r="AH165"/>
      <c s="2" r="AI165"/>
      <c s="2" r="AJ165"/>
      <c s="3" r="AK165"/>
      <c s="2" r="AL165"/>
      <c s="2" r="AM165"/>
      <c s="2" r="AN165"/>
      <c s="2" r="AO165"/>
      <c s="2" r="AP165"/>
      <c s="2" r="AQ165"/>
      <c s="2" r="AR165"/>
      <c s="6" r="AS165"/>
      <c s="2" r="AT165"/>
      <c t="str" s="2" r="AU165">
        <f>JOIN("stc_user!31415926-9df7-4aa6-994f-600567b0a37a","Ghalimi, Ismael")</f>
        <v>Ghalimi, Ismael</v>
      </c>
      <c t="str" s="2" r="AV165">
        <f>JOIN("stc_user!31415926-9df7-4aa6-994f-600567b0a37a","Ghalimi, Ismael")</f>
        <v>Ghalimi, Ismael</v>
      </c>
      <c s="6" r="AW165">
        <v>41621.4913541667</v>
      </c>
      <c t="str" s="2" r="AX165">
        <f>JOIN("stc_user!31415926-9df7-4aa6-994f-600567b0a37a","Ghalimi, Ismael")</f>
        <v>Ghalimi, Ismael</v>
      </c>
      <c s="6" r="AY165">
        <v>40997.375</v>
      </c>
      <c t="str" s="2" r="AZ165">
        <f>JOIN("stc_user!31415926-9df7-4aa6-994f-600567b0a37a","Ghalimi, Ismael")</f>
        <v>Ghalimi, Ismael</v>
      </c>
      <c s="6" r="BA165">
        <v>41649.0444097222</v>
      </c>
      <c s="2" r="BB165"/>
      <c s="2" r="BC165"/>
      <c t="s" s="2" r="BD165">
        <v>43</v>
      </c>
      <c s="2" r="BE165"/>
    </row>
    <row r="166">
      <c t="s" s="2" r="A166">
        <v>458</v>
      </c>
      <c t="s" s="3" r="B166">
        <v>14</v>
      </c>
      <c t="s" s="2" r="C166">
        <v>37</v>
      </c>
      <c t="s" s="3" r="D166">
        <v>121</v>
      </c>
      <c t="s" s="3" r="E166">
        <v>39</v>
      </c>
      <c t="str" s="2" r="F166">
        <f>JOIN("stc_application!dff30f21-0bc1-427b-b37e-871d5643c8ce","Platform")</f>
        <v>Platform</v>
      </c>
      <c t="str" s="2" r="G166">
        <f>JOIN("stc_object!e64b0952-78e2-45ae-9dd6-5d9e6f267b64","Company")</f>
        <v>Company</v>
      </c>
      <c t="str" s="2" r="H166">
        <f>JOIN("stc_datatype!0802cd2f-c851-4882-8158-3724c1938fc0","Rich Content")</f>
        <v>Rich Content</v>
      </c>
      <c s="3" r="I166"/>
      <c s="2" r="J166"/>
      <c t="b" s="2" r="K166">
        <v>0</v>
      </c>
      <c t="b" s="2" r="L166">
        <v>0</v>
      </c>
      <c t="b" s="2" r="M166">
        <v>0</v>
      </c>
      <c t="b" s="2" r="N166">
        <v>0</v>
      </c>
      <c t="b" s="2" r="O166">
        <v>0</v>
      </c>
      <c t="b" s="2" r="P166">
        <v>0</v>
      </c>
      <c t="b" s="2" r="Q166">
        <v>0</v>
      </c>
      <c t="b" s="2" r="R166">
        <v>0</v>
      </c>
      <c t="b" s="2" r="S166">
        <v>0</v>
      </c>
      <c t="b" s="2" r="T166">
        <v>0</v>
      </c>
      <c t="b" s="2" r="U166">
        <v>0</v>
      </c>
      <c s="3" r="V166"/>
      <c s="2" r="W166"/>
      <c s="2" r="X166"/>
      <c t="s" s="3" r="Y166">
        <v>104</v>
      </c>
      <c s="2" r="Z166"/>
      <c s="2" r="AA166">
        <v>30</v>
      </c>
      <c s="3" r="AB166"/>
      <c s="3" r="AC166"/>
      <c t="s" s="3" r="AD166">
        <v>122</v>
      </c>
      <c t="s" s="3" r="AE166">
        <v>123</v>
      </c>
      <c s="3" r="AF166"/>
      <c s="3" r="AG166"/>
      <c s="2" r="AH166"/>
      <c s="2" r="AI166"/>
      <c s="2" r="AJ166"/>
      <c s="3" r="AK166"/>
      <c s="2" r="AL166"/>
      <c s="2" r="AM166"/>
      <c s="2" r="AN166"/>
      <c s="2" r="AO166"/>
      <c s="2" r="AP166"/>
      <c s="2" r="AQ166"/>
      <c s="2" r="AR166"/>
      <c s="6" r="AS166"/>
      <c s="2" r="AT166"/>
      <c t="str" s="2" r="AU166">
        <f>JOIN("stc_user!31415926-9df7-4aa6-994f-600567b0a37a","Ghalimi, Ismael")</f>
        <v>Ghalimi, Ismael</v>
      </c>
      <c t="str" s="2" r="AV166">
        <f>JOIN("stc_user!31415926-9df7-4aa6-994f-600567b0a37a","Ghalimi, Ismael")</f>
        <v>Ghalimi, Ismael</v>
      </c>
      <c s="6" r="AW166">
        <v>41621.4913541667</v>
      </c>
      <c t="str" s="2" r="AX166">
        <f>JOIN("stc_user!31415926-9df7-4aa6-994f-600567b0a37a","Ghalimi, Ismael")</f>
        <v>Ghalimi, Ismael</v>
      </c>
      <c s="6" r="AY166">
        <v>40997.375</v>
      </c>
      <c t="str" s="2" r="AZ166">
        <f>JOIN("stc_user!31415926-9df7-4aa6-994f-600567b0a37a","Ghalimi, Ismael")</f>
        <v>Ghalimi, Ismael</v>
      </c>
      <c s="6" r="BA166">
        <v>41649.0444097222</v>
      </c>
      <c s="2" r="BB166"/>
      <c s="2" r="BC166"/>
      <c t="s" s="2" r="BD166">
        <v>43</v>
      </c>
      <c s="2" r="BE166"/>
    </row>
    <row r="167">
      <c t="s" s="2" r="A167">
        <v>459</v>
      </c>
      <c t="s" s="3" r="B167">
        <v>17</v>
      </c>
      <c t="s" s="2" r="C167">
        <v>37</v>
      </c>
      <c t="s" s="3" r="D167">
        <v>125</v>
      </c>
      <c t="s" s="3" r="E167">
        <v>39</v>
      </c>
      <c t="str" s="2" r="F167">
        <f>JOIN("stc_application!dff30f21-0bc1-427b-b37e-871d5643c8ce","Platform")</f>
        <v>Platform</v>
      </c>
      <c t="str" s="2" r="G167">
        <f>JOIN("stc_object!e64b0952-78e2-45ae-9dd6-5d9e6f267b64","Company")</f>
        <v>Company</v>
      </c>
      <c t="str" s="2" r="H167">
        <f>JOIN("stc_datatype!d9a8cb2b-950c-40ba-b6cd-c63e700029ab","Advanced relationship")</f>
        <v>Advanced relationship</v>
      </c>
      <c s="3" r="I167"/>
      <c s="2" r="J167"/>
      <c t="b" s="2" r="K167">
        <v>0</v>
      </c>
      <c t="b" s="2" r="L167">
        <v>0</v>
      </c>
      <c t="b" s="2" r="M167">
        <v>0</v>
      </c>
      <c t="b" s="2" r="N167">
        <v>0</v>
      </c>
      <c t="b" s="2" r="O167">
        <v>0</v>
      </c>
      <c t="b" s="2" r="P167">
        <v>0</v>
      </c>
      <c t="b" s="2" r="Q167">
        <v>0</v>
      </c>
      <c t="b" s="2" r="R167">
        <v>0</v>
      </c>
      <c t="b" s="2" r="S167">
        <v>0</v>
      </c>
      <c t="b" s="2" r="T167">
        <v>0</v>
      </c>
      <c t="b" s="2" r="U167">
        <v>0</v>
      </c>
      <c s="3" r="V167"/>
      <c s="2" r="W167"/>
      <c s="2" r="X167"/>
      <c t="s" s="3" r="Y167">
        <v>104</v>
      </c>
      <c t="str" s="2" r="Z167">
        <f>JOIN("stc_control!a0fa31c7-189f-4ddc-8792-ffba526b5a7a","Comments Box")</f>
        <v>Comments Box</v>
      </c>
      <c s="2" r="AA167">
        <v>31</v>
      </c>
      <c s="3" r="AB167"/>
      <c s="3" r="AC167"/>
      <c t="s" s="3" r="AD167">
        <v>126</v>
      </c>
      <c t="s" s="3" r="AE167">
        <v>127</v>
      </c>
      <c s="3" r="AF167"/>
      <c s="3" r="AG167"/>
      <c s="2" r="AH167"/>
      <c t="s" s="2" r="AI167">
        <v>128</v>
      </c>
      <c s="2" r="AJ167"/>
      <c s="3" r="AK167"/>
      <c s="2" r="AL167"/>
      <c s="2" r="AM167"/>
      <c s="2" r="AN167"/>
      <c s="2" r="AO167"/>
      <c s="2" r="AP167"/>
      <c s="2" r="AQ167"/>
      <c s="2" r="AR167"/>
      <c s="6" r="AS167"/>
      <c s="2" r="AT167"/>
      <c t="str" s="2" r="AU167">
        <f>JOIN("stc_user!31415926-9df7-4aa6-994f-600567b0a37a","Ghalimi, Ismael")</f>
        <v>Ghalimi, Ismael</v>
      </c>
      <c t="str" s="2" r="AV167">
        <f>JOIN("stc_user!31415926-9df7-4aa6-994f-600567b0a37a","Ghalimi, Ismael")</f>
        <v>Ghalimi, Ismael</v>
      </c>
      <c s="6" r="AW167">
        <v>41621.4913541667</v>
      </c>
      <c t="str" s="2" r="AX167">
        <f>JOIN("stc_user!31415926-9df7-4aa6-994f-600567b0a37a","Ghalimi, Ismael")</f>
        <v>Ghalimi, Ismael</v>
      </c>
      <c s="6" r="AY167">
        <v>40997.375</v>
      </c>
      <c t="str" s="2" r="AZ167">
        <f>JOIN("stc_user!31415926-9df7-4aa6-994f-600567b0a37a","Ghalimi, Ismael")</f>
        <v>Ghalimi, Ismael</v>
      </c>
      <c s="6" r="BA167">
        <v>41649.0444097222</v>
      </c>
      <c s="2" r="BB167"/>
      <c s="2" r="BC167"/>
      <c t="s" s="2" r="BD167">
        <v>43</v>
      </c>
      <c s="2" r="BE167"/>
    </row>
    <row r="168">
      <c t="s" s="2" r="A168">
        <v>460</v>
      </c>
      <c t="s" s="3" r="B168">
        <v>18</v>
      </c>
      <c t="s" s="2" r="C168">
        <v>37</v>
      </c>
      <c t="s" s="3" r="D168">
        <v>130</v>
      </c>
      <c t="s" s="3" r="E168">
        <v>39</v>
      </c>
      <c t="str" s="2" r="F168">
        <f>JOIN("stc_application!dff30f21-0bc1-427b-b37e-871d5643c8ce","Platform")</f>
        <v>Platform</v>
      </c>
      <c t="str" s="2" r="G168">
        <f>JOIN("stc_object!e64b0952-78e2-45ae-9dd6-5d9e6f267b64","Company")</f>
        <v>Company</v>
      </c>
      <c t="str" s="2" r="H168">
        <f>JOIN("stc_datatype!d9a8cb2b-950c-40ba-b6cd-c63e700029ab","Advanced relationship")</f>
        <v>Advanced relationship</v>
      </c>
      <c s="3" r="I168"/>
      <c s="2" r="J168"/>
      <c t="b" s="2" r="K168">
        <v>0</v>
      </c>
      <c t="b" s="2" r="L168">
        <v>0</v>
      </c>
      <c t="b" s="2" r="M168">
        <v>0</v>
      </c>
      <c t="b" s="2" r="N168">
        <v>0</v>
      </c>
      <c t="b" s="2" r="O168">
        <v>0</v>
      </c>
      <c t="b" s="2" r="P168">
        <v>0</v>
      </c>
      <c t="b" s="2" r="Q168">
        <v>0</v>
      </c>
      <c t="b" s="2" r="R168">
        <v>0</v>
      </c>
      <c t="b" s="2" r="S168">
        <v>0</v>
      </c>
      <c t="b" s="2" r="T168">
        <v>0</v>
      </c>
      <c t="b" s="2" r="U168">
        <v>0</v>
      </c>
      <c s="3" r="V168"/>
      <c s="2" r="W168"/>
      <c s="2" r="X168"/>
      <c t="s" s="3" r="Y168">
        <v>104</v>
      </c>
      <c t="str" s="2" r="Z168">
        <f>JOIN("stc_control!82478ca0-f505-4f79-b135-f8ccffeb89ef","Files Box")</f>
        <v>Files Box</v>
      </c>
      <c s="2" r="AA168">
        <v>32</v>
      </c>
      <c s="3" r="AB168"/>
      <c s="3" r="AC168"/>
      <c t="s" s="3" r="AD168">
        <v>131</v>
      </c>
      <c t="s" s="3" r="AE168">
        <v>132</v>
      </c>
      <c s="3" r="AF168"/>
      <c s="3" r="AG168"/>
      <c s="2" r="AH168"/>
      <c t="s" s="2" r="AI168">
        <v>133</v>
      </c>
      <c s="2" r="AJ168"/>
      <c s="3" r="AK168"/>
      <c s="2" r="AL168"/>
      <c s="2" r="AM168"/>
      <c s="2" r="AN168"/>
      <c s="2" r="AO168"/>
      <c s="2" r="AP168"/>
      <c s="2" r="AQ168"/>
      <c s="2" r="AR168"/>
      <c s="6" r="AS168"/>
      <c s="2" r="AT168"/>
      <c t="str" s="2" r="AU168">
        <f>JOIN("stc_user!31415926-9df7-4aa6-994f-600567b0a37a","Ghalimi, Ismael")</f>
        <v>Ghalimi, Ismael</v>
      </c>
      <c t="str" s="2" r="AV168">
        <f>JOIN("stc_user!31415926-9df7-4aa6-994f-600567b0a37a","Ghalimi, Ismael")</f>
        <v>Ghalimi, Ismael</v>
      </c>
      <c s="6" r="AW168">
        <v>41621.4913541667</v>
      </c>
      <c t="str" s="2" r="AX168">
        <f>JOIN("stc_user!31415926-9df7-4aa6-994f-600567b0a37a","Ghalimi, Ismael")</f>
        <v>Ghalimi, Ismael</v>
      </c>
      <c s="6" r="AY168">
        <v>40997.375</v>
      </c>
      <c t="str" s="2" r="AZ168">
        <f>JOIN("stc_user!31415926-9df7-4aa6-994f-600567b0a37a","Ghalimi, Ismael")</f>
        <v>Ghalimi, Ismael</v>
      </c>
      <c s="6" r="BA168">
        <v>41649.0444097222</v>
      </c>
      <c s="2" r="BB168"/>
      <c s="2" r="BC168"/>
      <c t="s" s="2" r="BD168">
        <v>43</v>
      </c>
      <c s="2" r="BE168"/>
    </row>
    <row r="169">
      <c t="s" s="2" r="A169">
        <v>461</v>
      </c>
      <c t="s" s="3" r="B169">
        <v>19</v>
      </c>
      <c t="s" s="2" r="C169">
        <v>37</v>
      </c>
      <c t="s" s="3" r="D169">
        <v>135</v>
      </c>
      <c t="s" s="3" r="E169">
        <v>39</v>
      </c>
      <c t="str" s="2" r="F169">
        <f>JOIN("stc_application!dff30f21-0bc1-427b-b37e-871d5643c8ce","Platform")</f>
        <v>Platform</v>
      </c>
      <c t="str" s="2" r="G169">
        <f>JOIN("stc_object!e64b0952-78e2-45ae-9dd6-5d9e6f267b64","Company")</f>
        <v>Company</v>
      </c>
      <c t="str" s="2" r="H169">
        <f>JOIN("stc_datatype!d9a8cb2b-950c-40ba-b6cd-c63e700029ab","Advanced relationship")</f>
        <v>Advanced relationship</v>
      </c>
      <c s="3" r="I169"/>
      <c s="2" r="J169"/>
      <c t="b" s="2" r="K169">
        <v>0</v>
      </c>
      <c t="b" s="2" r="L169">
        <v>0</v>
      </c>
      <c t="b" s="2" r="M169">
        <v>0</v>
      </c>
      <c t="b" s="2" r="N169">
        <v>0</v>
      </c>
      <c t="b" s="2" r="O169">
        <v>0</v>
      </c>
      <c t="b" s="2" r="P169">
        <v>0</v>
      </c>
      <c t="b" s="2" r="Q169">
        <v>0</v>
      </c>
      <c t="b" s="2" r="R169">
        <v>0</v>
      </c>
      <c t="b" s="2" r="S169">
        <v>0</v>
      </c>
      <c t="b" s="2" r="T169">
        <v>0</v>
      </c>
      <c t="b" s="2" r="U169">
        <v>0</v>
      </c>
      <c s="3" r="V169"/>
      <c s="2" r="W169"/>
      <c s="2" r="X169"/>
      <c t="s" s="3" r="Y169">
        <v>104</v>
      </c>
      <c s="2" r="Z169"/>
      <c s="2" r="AA169">
        <v>33</v>
      </c>
      <c s="3" r="AB169"/>
      <c s="3" r="AC169"/>
      <c t="s" s="3" r="AD169">
        <v>136</v>
      </c>
      <c t="s" s="3" r="AE169">
        <v>137</v>
      </c>
      <c s="3" r="AF169"/>
      <c s="3" r="AG169"/>
      <c s="2" r="AH169"/>
      <c t="s" s="2" r="AI169">
        <v>138</v>
      </c>
      <c s="2" r="AJ169"/>
      <c s="3" r="AK169"/>
      <c s="2" r="AL169"/>
      <c s="2" r="AM169"/>
      <c s="2" r="AN169"/>
      <c s="2" r="AO169"/>
      <c s="2" r="AP169"/>
      <c s="2" r="AQ169"/>
      <c s="2" r="AR169"/>
      <c s="6" r="AS169"/>
      <c s="2" r="AT169"/>
      <c t="str" s="2" r="AU169">
        <f>JOIN("stc_user!31415926-9df7-4aa6-994f-600567b0a37a","Ghalimi, Ismael")</f>
        <v>Ghalimi, Ismael</v>
      </c>
      <c t="str" s="2" r="AV169">
        <f>JOIN("stc_user!31415926-9df7-4aa6-994f-600567b0a37a","Ghalimi, Ismael")</f>
        <v>Ghalimi, Ismael</v>
      </c>
      <c s="6" r="AW169">
        <v>41621.4913541667</v>
      </c>
      <c t="str" s="2" r="AX169">
        <f>JOIN("stc_user!31415926-9df7-4aa6-994f-600567b0a37a","Ghalimi, Ismael")</f>
        <v>Ghalimi, Ismael</v>
      </c>
      <c s="6" r="AY169">
        <v>40997.375</v>
      </c>
      <c t="str" s="2" r="AZ169">
        <f>JOIN("stc_user!31415926-9df7-4aa6-994f-600567b0a37a","Ghalimi, Ismael")</f>
        <v>Ghalimi, Ismael</v>
      </c>
      <c s="6" r="BA169">
        <v>41649.0444097222</v>
      </c>
      <c s="2" r="BB169"/>
      <c s="2" r="BC169"/>
      <c t="s" s="2" r="BD169">
        <v>43</v>
      </c>
      <c s="2" r="BE169"/>
    </row>
    <row r="170">
      <c t="s" s="2" r="A170">
        <v>462</v>
      </c>
      <c t="s" s="3" r="B170">
        <v>20</v>
      </c>
      <c t="s" s="2" r="C170">
        <v>37</v>
      </c>
      <c t="s" s="3" r="D170">
        <v>140</v>
      </c>
      <c t="s" s="3" r="E170">
        <v>39</v>
      </c>
      <c t="str" s="2" r="F170">
        <f>JOIN("stc_application!dff30f21-0bc1-427b-b37e-871d5643c8ce","Platform")</f>
        <v>Platform</v>
      </c>
      <c t="str" s="2" r="G170">
        <f>JOIN("stc_object!e64b0952-78e2-45ae-9dd6-5d9e6f267b64","Company")</f>
        <v>Company</v>
      </c>
      <c t="str" s="2" r="H170">
        <f>JOIN("stc_datatype!36f10c72-4186-45ec-ac7d-6ce384fad909","Tags")</f>
        <v>Tags</v>
      </c>
      <c s="3" r="I170"/>
      <c s="2" r="J170"/>
      <c t="b" s="2" r="K170">
        <v>0</v>
      </c>
      <c t="b" s="2" r="L170">
        <v>0</v>
      </c>
      <c t="b" s="2" r="M170">
        <v>0</v>
      </c>
      <c t="b" s="2" r="N170">
        <v>0</v>
      </c>
      <c t="b" s="2" r="O170">
        <v>0</v>
      </c>
      <c t="b" s="2" r="P170">
        <v>0</v>
      </c>
      <c t="b" s="2" r="Q170">
        <v>0</v>
      </c>
      <c t="b" s="2" r="R170">
        <v>0</v>
      </c>
      <c t="b" s="2" r="S170">
        <v>0</v>
      </c>
      <c t="b" s="2" r="T170">
        <v>0</v>
      </c>
      <c t="b" s="2" r="U170">
        <v>0</v>
      </c>
      <c s="3" r="V170"/>
      <c s="2" r="W170"/>
      <c s="2" r="X170"/>
      <c t="s" s="3" r="Y170">
        <v>104</v>
      </c>
      <c s="2" r="Z170"/>
      <c s="2" r="AA170">
        <v>34</v>
      </c>
      <c s="3" r="AB170"/>
      <c s="3" r="AC170"/>
      <c t="s" s="3" r="AD170">
        <v>141</v>
      </c>
      <c t="s" s="3" r="AE170">
        <v>142</v>
      </c>
      <c s="3" r="AF170"/>
      <c s="3" r="AG170"/>
      <c s="2" r="AH170"/>
      <c s="2" r="AI170"/>
      <c s="2" r="AJ170"/>
      <c s="3" r="AK170"/>
      <c s="2" r="AL170"/>
      <c s="2" r="AM170"/>
      <c s="2" r="AN170"/>
      <c s="2" r="AO170"/>
      <c s="2" r="AP170"/>
      <c s="2" r="AQ170"/>
      <c s="2" r="AR170"/>
      <c s="6" r="AS170"/>
      <c s="2" r="AT170"/>
      <c t="str" s="2" r="AU170">
        <f>JOIN("stc_user!31415926-9df7-4aa6-994f-600567b0a37a","Ghalimi, Ismael")</f>
        <v>Ghalimi, Ismael</v>
      </c>
      <c t="str" s="2" r="AV170">
        <f>JOIN("stc_user!31415926-9df7-4aa6-994f-600567b0a37a","Ghalimi, Ismael")</f>
        <v>Ghalimi, Ismael</v>
      </c>
      <c s="6" r="AW170">
        <v>41621.4913541667</v>
      </c>
      <c t="str" s="2" r="AX170">
        <f>JOIN("stc_user!31415926-9df7-4aa6-994f-600567b0a37a","Ghalimi, Ismael")</f>
        <v>Ghalimi, Ismael</v>
      </c>
      <c s="6" r="AY170">
        <v>40997.375</v>
      </c>
      <c t="str" s="2" r="AZ170">
        <f>JOIN("stc_user!31415926-9df7-4aa6-994f-600567b0a37a","Ghalimi, Ismael")</f>
        <v>Ghalimi, Ismael</v>
      </c>
      <c s="6" r="BA170">
        <v>41649.0444097222</v>
      </c>
      <c s="2" r="BB170"/>
      <c s="2" r="BC170"/>
      <c t="s" s="2" r="BD170">
        <v>43</v>
      </c>
      <c s="2" r="BE170"/>
    </row>
    <row r="171">
      <c t="s" s="2" r="A171">
        <v>463</v>
      </c>
      <c t="s" s="3" r="B171">
        <v>2</v>
      </c>
      <c t="s" s="2" r="C171">
        <v>37</v>
      </c>
      <c t="s" s="3" r="D171">
        <v>144</v>
      </c>
      <c t="s" s="3" r="E171">
        <v>39</v>
      </c>
      <c t="str" s="2" r="F171">
        <f>JOIN("stc_application!dff30f21-0bc1-427b-b37e-871d5643c8ce","Platform")</f>
        <v>Platform</v>
      </c>
      <c t="str" s="2" r="G171">
        <f>JOIN("stc_object!e64b0952-78e2-45ae-9dd6-5d9e6f267b64","Company")</f>
        <v>Company</v>
      </c>
      <c t="str" s="2" r="H171">
        <f>JOIN("stc_datatype!9ab6c9f1-f11e-4544-8fb2-2c9da26554f5","Workflow")</f>
        <v>Workflow</v>
      </c>
      <c s="3" r="I171"/>
      <c s="2" r="J171"/>
      <c t="b" s="2" r="K171">
        <v>0</v>
      </c>
      <c t="b" s="2" r="L171">
        <v>0</v>
      </c>
      <c t="b" s="2" r="M171">
        <v>0</v>
      </c>
      <c t="b" s="2" r="N171">
        <v>1</v>
      </c>
      <c t="b" s="2" r="O171">
        <v>0</v>
      </c>
      <c t="b" s="2" r="P171">
        <v>0</v>
      </c>
      <c t="b" s="2" r="Q171">
        <v>0</v>
      </c>
      <c t="b" s="2" r="R171">
        <v>0</v>
      </c>
      <c t="b" s="2" r="S171">
        <v>0</v>
      </c>
      <c t="b" s="2" r="T171">
        <v>0</v>
      </c>
      <c t="b" s="2" r="U171">
        <v>0</v>
      </c>
      <c s="3" r="V171"/>
      <c s="2" r="W171"/>
      <c s="2" r="X171"/>
      <c t="s" s="3" r="Y171">
        <v>104</v>
      </c>
      <c s="2" r="Z171"/>
      <c s="2" r="AA171">
        <v>35</v>
      </c>
      <c s="3" r="AB171"/>
      <c s="3" r="AC171"/>
      <c t="s" s="3" r="AD171">
        <v>146</v>
      </c>
      <c t="s" s="3" r="AE171">
        <v>147</v>
      </c>
      <c s="3" r="AF171"/>
      <c s="3" r="AG171"/>
      <c s="2" r="AH171"/>
      <c s="2" r="AI171"/>
      <c s="2" r="AJ171"/>
      <c s="3" r="AK171"/>
      <c s="2" r="AL171"/>
      <c s="2" r="AM171"/>
      <c s="2" r="AN171"/>
      <c s="2" r="AO171"/>
      <c s="2" r="AP171"/>
      <c s="2" r="AQ171"/>
      <c s="2" r="AR171"/>
      <c s="6" r="AS171"/>
      <c s="2" r="AT171"/>
      <c t="str" s="2" r="AU171">
        <f>JOIN("stc_user!31415926-9df7-4aa6-994f-600567b0a37a","Ghalimi, Ismael")</f>
        <v>Ghalimi, Ismael</v>
      </c>
      <c t="str" s="2" r="AV171">
        <f>JOIN("stc_user!31415926-9df7-4aa6-994f-600567b0a37a","Ghalimi, Ismael")</f>
        <v>Ghalimi, Ismael</v>
      </c>
      <c s="6" r="AW171">
        <v>41621.4913541667</v>
      </c>
      <c t="str" s="2" r="AX171">
        <f>JOIN("stc_user!31415926-9df7-4aa6-994f-600567b0a37a","Ghalimi, Ismael")</f>
        <v>Ghalimi, Ismael</v>
      </c>
      <c s="6" r="AY171">
        <v>40997.375</v>
      </c>
      <c t="str" s="2" r="AZ171">
        <f>JOIN("stc_user!31415926-9df7-4aa6-994f-600567b0a37a","Ghalimi, Ismael")</f>
        <v>Ghalimi, Ismael</v>
      </c>
      <c s="6" r="BA171">
        <v>41649.0444097222</v>
      </c>
      <c s="2" r="BB171"/>
      <c s="2" r="BC171"/>
      <c t="s" s="2" r="BD171">
        <v>43</v>
      </c>
      <c s="2" r="BE171"/>
    </row>
    <row r="172">
      <c t="s" s="2" r="A172">
        <v>464</v>
      </c>
      <c t="s" s="3" r="B172">
        <v>15</v>
      </c>
      <c t="s" s="2" r="C172">
        <v>37</v>
      </c>
      <c t="s" s="3" r="D172">
        <v>150</v>
      </c>
      <c t="s" s="3" r="E172">
        <v>39</v>
      </c>
      <c t="str" s="2" r="F172">
        <f>JOIN("stc_application!dff30f21-0bc1-427b-b37e-871d5643c8ce","Platform")</f>
        <v>Platform</v>
      </c>
      <c t="str" s="2" r="G172">
        <f>JOIN("stc_object!e64b0952-78e2-45ae-9dd6-5d9e6f267b64","Company")</f>
        <v>Company</v>
      </c>
      <c t="str" s="2" r="H172">
        <f>JOIN("stc_datatype!e9f3ee19-47c0-468a-96ac-83f8822c3d90","UUID")</f>
        <v>UUID</v>
      </c>
      <c s="3" r="I172"/>
      <c s="2" r="J172"/>
      <c t="b" s="2" r="K172">
        <v>0</v>
      </c>
      <c t="b" s="2" r="L172">
        <v>0</v>
      </c>
      <c t="b" s="2" r="M172">
        <v>1</v>
      </c>
      <c t="b" s="2" r="N172">
        <v>1</v>
      </c>
      <c t="b" s="2" r="O172">
        <v>0</v>
      </c>
      <c t="b" s="2" r="P172">
        <v>1</v>
      </c>
      <c t="b" s="2" r="Q172">
        <v>0</v>
      </c>
      <c t="b" s="2" r="R172">
        <v>0</v>
      </c>
      <c t="b" s="2" r="S172">
        <v>0</v>
      </c>
      <c t="b" s="2" r="T172">
        <v>0</v>
      </c>
      <c t="b" s="2" r="U172">
        <v>0</v>
      </c>
      <c s="3" r="V172"/>
      <c s="2" r="W172"/>
      <c s="2" r="X172"/>
      <c t="s" s="3" r="Y172">
        <v>104</v>
      </c>
      <c s="2" r="Z172"/>
      <c s="2" r="AA172">
        <v>36</v>
      </c>
      <c s="3" r="AB172"/>
      <c s="3" r="AC172"/>
      <c t="s" s="3" r="AD172">
        <v>151</v>
      </c>
      <c t="s" s="3" r="AE172">
        <v>152</v>
      </c>
      <c s="3" r="AF172"/>
      <c s="3" r="AG172"/>
      <c s="2" r="AH172"/>
      <c s="2" r="AI172"/>
      <c s="2" r="AJ172"/>
      <c s="3" r="AK172"/>
      <c s="2" r="AL172"/>
      <c s="2" r="AM172"/>
      <c s="2" r="AN172"/>
      <c s="2" r="AO172"/>
      <c s="2" r="AP172"/>
      <c s="2" r="AQ172"/>
      <c s="2" r="AR172"/>
      <c s="6" r="AS172"/>
      <c s="2" r="AT172"/>
      <c t="str" s="2" r="AU172">
        <f>JOIN("stc_user!31415926-9df7-4aa6-994f-600567b0a37a","Ghalimi, Ismael")</f>
        <v>Ghalimi, Ismael</v>
      </c>
      <c t="str" s="2" r="AV172">
        <f>JOIN("stc_user!31415926-9df7-4aa6-994f-600567b0a37a","Ghalimi, Ismael")</f>
        <v>Ghalimi, Ismael</v>
      </c>
      <c s="6" r="AW172">
        <v>41621.4913541667</v>
      </c>
      <c t="str" s="2" r="AX172">
        <f>JOIN("stc_user!31415926-9df7-4aa6-994f-600567b0a37a","Ghalimi, Ismael")</f>
        <v>Ghalimi, Ismael</v>
      </c>
      <c s="6" r="AY172">
        <v>40997.375</v>
      </c>
      <c t="str" s="2" r="AZ172">
        <f>JOIN("stc_user!31415926-9df7-4aa6-994f-600567b0a37a","Ghalimi, Ismael")</f>
        <v>Ghalimi, Ismael</v>
      </c>
      <c s="6" r="BA172">
        <v>41649.0444097222</v>
      </c>
      <c s="2" r="BB172"/>
      <c s="2" r="BC172"/>
      <c t="s" s="2" r="BD172">
        <v>43</v>
      </c>
      <c s="2" r="BE172"/>
    </row>
    <row r="173">
      <c t="s" s="2" r="A173">
        <v>465</v>
      </c>
      <c t="s" s="3" r="B173">
        <v>16</v>
      </c>
      <c t="s" s="2" r="C173">
        <v>37</v>
      </c>
      <c t="s" s="3" r="D173">
        <v>154</v>
      </c>
      <c t="s" s="3" r="E173">
        <v>39</v>
      </c>
      <c t="str" s="2" r="F173">
        <f>JOIN("stc_application!dff30f21-0bc1-427b-b37e-871d5643c8ce","Platform")</f>
        <v>Platform</v>
      </c>
      <c t="str" s="2" r="G173">
        <f>JOIN("stc_object!e64b0952-78e2-45ae-9dd6-5d9e6f267b64","Company")</f>
        <v>Company</v>
      </c>
      <c t="str" s="2" r="H173">
        <f>JOIN("stc_datatype!df26e30c-b6a3-4020-a474-6ce9be15a4f3","JSON")</f>
        <v>JSON</v>
      </c>
      <c s="3" r="I173"/>
      <c s="2" r="J173"/>
      <c t="b" s="2" r="K173">
        <v>0</v>
      </c>
      <c t="b" s="2" r="L173">
        <v>0</v>
      </c>
      <c t="b" s="2" r="M173">
        <v>1</v>
      </c>
      <c t="b" s="2" r="N173">
        <v>1</v>
      </c>
      <c t="b" s="2" r="O173">
        <v>0</v>
      </c>
      <c t="b" s="2" r="P173">
        <v>1</v>
      </c>
      <c t="b" s="2" r="Q173">
        <v>0</v>
      </c>
      <c t="b" s="2" r="R173">
        <v>0</v>
      </c>
      <c t="b" s="2" r="S173">
        <v>0</v>
      </c>
      <c t="b" s="2" r="T173">
        <v>0</v>
      </c>
      <c t="b" s="2" r="U173">
        <v>0</v>
      </c>
      <c s="3" r="V173"/>
      <c s="2" r="W173"/>
      <c s="2" r="X173"/>
      <c t="s" s="3" r="Y173">
        <v>104</v>
      </c>
      <c s="2" r="Z173"/>
      <c s="2" r="AA173">
        <v>37</v>
      </c>
      <c s="3" r="AB173"/>
      <c s="3" r="AC173"/>
      <c t="s" s="3" r="AD173">
        <v>155</v>
      </c>
      <c t="s" s="3" r="AE173">
        <v>156</v>
      </c>
      <c s="3" r="AF173"/>
      <c s="3" r="AG173"/>
      <c s="2" r="AH173"/>
      <c t="s" s="2" r="AI173">
        <v>157</v>
      </c>
      <c s="2" r="AJ173"/>
      <c s="3" r="AK173"/>
      <c s="2" r="AL173"/>
      <c s="2" r="AM173"/>
      <c s="2" r="AN173"/>
      <c s="2" r="AO173"/>
      <c s="2" r="AP173"/>
      <c s="2" r="AQ173"/>
      <c s="2" r="AR173"/>
      <c s="6" r="AS173"/>
      <c s="2" r="AT173"/>
      <c t="str" s="2" r="AU173">
        <f>JOIN("stc_user!31415926-9df7-4aa6-994f-600567b0a37a","Ghalimi, Ismael")</f>
        <v>Ghalimi, Ismael</v>
      </c>
      <c t="str" s="2" r="AV173">
        <f>JOIN("stc_user!31415926-9df7-4aa6-994f-600567b0a37a","Ghalimi, Ismael")</f>
        <v>Ghalimi, Ismael</v>
      </c>
      <c s="6" r="AW173">
        <v>41621.4913541667</v>
      </c>
      <c t="str" s="2" r="AX173">
        <f>JOIN("stc_user!31415926-9df7-4aa6-994f-600567b0a37a","Ghalimi, Ismael")</f>
        <v>Ghalimi, Ismael</v>
      </c>
      <c s="6" r="AY173">
        <v>40997.375</v>
      </c>
      <c t="str" s="2" r="AZ173">
        <f>JOIN("stc_user!31415926-9df7-4aa6-994f-600567b0a37a","Ghalimi, Ismael")</f>
        <v>Ghalimi, Ismael</v>
      </c>
      <c s="6" r="BA173">
        <v>41649.0444097222</v>
      </c>
      <c s="2" r="BB173"/>
      <c s="2" r="BC173"/>
      <c t="s" s="2" r="BD173">
        <v>43</v>
      </c>
      <c s="2" r="BE173"/>
    </row>
    <row r="174">
      <c t="s" s="2" r="A174">
        <v>466</v>
      </c>
      <c t="s" s="3" r="B174">
        <v>21</v>
      </c>
      <c t="s" s="2" r="C174">
        <v>37</v>
      </c>
      <c t="s" s="3" r="D174">
        <v>159</v>
      </c>
      <c t="s" s="3" r="E174">
        <v>39</v>
      </c>
      <c t="str" s="2" r="F174">
        <f>JOIN("stc_application!dff30f21-0bc1-427b-b37e-871d5643c8ce","Platform")</f>
        <v>Platform</v>
      </c>
      <c t="str" s="2" r="G174">
        <f>JOIN("stc_object!e64b0952-78e2-45ae-9dd6-5d9e6f267b64","Company")</f>
        <v>Company</v>
      </c>
      <c t="str" s="2" r="H174">
        <f>JOIN("stc_datatype!aba4d80d-8da6-4a64-80cc-0363aaf2e8fa","Relationship")</f>
        <v>Relationship</v>
      </c>
      <c s="3" r="I174"/>
      <c s="2" r="J174"/>
      <c t="b" s="2" r="K174">
        <v>0</v>
      </c>
      <c t="b" s="2" r="L174">
        <v>0</v>
      </c>
      <c t="b" s="2" r="M174">
        <v>0</v>
      </c>
      <c t="b" s="2" r="N174">
        <v>1</v>
      </c>
      <c t="b" s="2" r="O174">
        <v>0</v>
      </c>
      <c t="b" s="2" r="P174">
        <v>0</v>
      </c>
      <c t="b" s="2" r="Q174">
        <v>0</v>
      </c>
      <c t="b" s="2" r="R174">
        <v>0</v>
      </c>
      <c t="b" s="2" r="S174">
        <v>0</v>
      </c>
      <c t="b" s="2" r="T174">
        <v>0</v>
      </c>
      <c t="b" s="2" r="U174">
        <v>0</v>
      </c>
      <c s="3" r="V174"/>
      <c s="2" r="W174"/>
      <c s="2" r="X174"/>
      <c t="s" s="3" r="Y174">
        <v>104</v>
      </c>
      <c s="2" r="Z174"/>
      <c s="2" r="AA174">
        <v>38</v>
      </c>
      <c s="3" r="AB174"/>
      <c s="3" r="AC174"/>
      <c t="s" s="3" r="AD174">
        <v>160</v>
      </c>
      <c t="s" s="3" r="AE174">
        <v>161</v>
      </c>
      <c s="3" r="AF174"/>
      <c s="3" r="AG174"/>
      <c t="s" s="2" r="AH174">
        <v>162</v>
      </c>
      <c t="s" s="2" r="AI174">
        <v>162</v>
      </c>
      <c s="2" r="AJ174"/>
      <c s="3" r="AK174"/>
      <c s="2" r="AL174"/>
      <c s="2" r="AM174"/>
      <c s="2" r="AN174"/>
      <c s="2" r="AO174"/>
      <c s="2" r="AP174"/>
      <c s="2" r="AQ174"/>
      <c s="2" r="AR174"/>
      <c s="6" r="AS174"/>
      <c s="2" r="AT174"/>
      <c t="str" s="2" r="AU174">
        <f>JOIN("stc_user!31415926-9df7-4aa6-994f-600567b0a37a","Ghalimi, Ismael")</f>
        <v>Ghalimi, Ismael</v>
      </c>
      <c t="str" s="2" r="AV174">
        <f>JOIN("stc_user!31415926-9df7-4aa6-994f-600567b0a37a","Ghalimi, Ismael")</f>
        <v>Ghalimi, Ismael</v>
      </c>
      <c s="6" r="AW174">
        <v>41621.4913541667</v>
      </c>
      <c t="str" s="2" r="AX174">
        <f>JOIN("stc_user!31415926-9df7-4aa6-994f-600567b0a37a","Ghalimi, Ismael")</f>
        <v>Ghalimi, Ismael</v>
      </c>
      <c s="6" r="AY174">
        <v>40997.375</v>
      </c>
      <c t="str" s="2" r="AZ174">
        <f>JOIN("stc_user!31415926-9df7-4aa6-994f-600567b0a37a","Ghalimi, Ismael")</f>
        <v>Ghalimi, Ismael</v>
      </c>
      <c s="6" r="BA174">
        <v>41649.0444097222</v>
      </c>
      <c s="2" r="BB174"/>
      <c s="2" r="BC174"/>
      <c t="s" s="2" r="BD174">
        <v>43</v>
      </c>
      <c s="2" r="BE174"/>
    </row>
    <row r="175">
      <c t="s" s="2" r="A175">
        <v>467</v>
      </c>
      <c t="s" s="3" r="B175">
        <v>22</v>
      </c>
      <c t="s" s="2" r="C175">
        <v>37</v>
      </c>
      <c t="s" s="3" r="D175">
        <v>164</v>
      </c>
      <c t="s" s="3" r="E175">
        <v>39</v>
      </c>
      <c t="str" s="2" r="F175">
        <f>JOIN("stc_application!dff30f21-0bc1-427b-b37e-871d5643c8ce","Platform")</f>
        <v>Platform</v>
      </c>
      <c t="str" s="2" r="G175">
        <f>JOIN("stc_object!e64b0952-78e2-45ae-9dd6-5d9e6f267b64","Company")</f>
        <v>Company</v>
      </c>
      <c t="str" s="2" r="H175">
        <f>JOIN("stc_datatype!dea608f2-a257-4ebf-982b-ecea1e1fa38d","Timestamp")</f>
        <v>Timestamp</v>
      </c>
      <c s="3" r="I175"/>
      <c s="2" r="J175"/>
      <c t="b" s="2" r="K175">
        <v>0</v>
      </c>
      <c t="b" s="2" r="L175">
        <v>0</v>
      </c>
      <c t="b" s="2" r="M175">
        <v>0</v>
      </c>
      <c t="b" s="2" r="N175">
        <v>1</v>
      </c>
      <c t="b" s="2" r="O175">
        <v>0</v>
      </c>
      <c t="b" s="2" r="P175">
        <v>0</v>
      </c>
      <c t="b" s="2" r="Q175">
        <v>0</v>
      </c>
      <c t="b" s="2" r="R175">
        <v>0</v>
      </c>
      <c t="b" s="2" r="S175">
        <v>0</v>
      </c>
      <c t="b" s="2" r="T175">
        <v>0</v>
      </c>
      <c t="b" s="2" r="U175">
        <v>0</v>
      </c>
      <c s="3" r="V175"/>
      <c s="2" r="W175"/>
      <c s="2" r="X175"/>
      <c t="s" s="3" r="Y175">
        <v>104</v>
      </c>
      <c s="2" r="Z175"/>
      <c s="2" r="AA175">
        <v>39</v>
      </c>
      <c s="3" r="AB175"/>
      <c s="3" r="AC175"/>
      <c t="s" s="3" r="AD175">
        <v>165</v>
      </c>
      <c t="s" s="3" r="AE175">
        <v>166</v>
      </c>
      <c s="3" r="AF175"/>
      <c s="3" r="AG175"/>
      <c s="2" r="AH175"/>
      <c s="2" r="AI175"/>
      <c s="2" r="AJ175"/>
      <c s="3" r="AK175"/>
      <c s="2" r="AL175"/>
      <c s="2" r="AM175"/>
      <c s="2" r="AN175"/>
      <c s="2" r="AO175"/>
      <c s="2" r="AP175"/>
      <c s="2" r="AQ175"/>
      <c s="2" r="AR175"/>
      <c s="6" r="AS175"/>
      <c s="2" r="AT175"/>
      <c t="str" s="2" r="AU175">
        <f>JOIN("stc_user!31415926-9df7-4aa6-994f-600567b0a37a","Ghalimi, Ismael")</f>
        <v>Ghalimi, Ismael</v>
      </c>
      <c t="str" s="2" r="AV175">
        <f>JOIN("stc_user!31415926-9df7-4aa6-994f-600567b0a37a","Ghalimi, Ismael")</f>
        <v>Ghalimi, Ismael</v>
      </c>
      <c s="6" r="AW175">
        <v>41621.4913541667</v>
      </c>
      <c t="str" s="2" r="AX175">
        <f>JOIN("stc_user!31415926-9df7-4aa6-994f-600567b0a37a","Ghalimi, Ismael")</f>
        <v>Ghalimi, Ismael</v>
      </c>
      <c s="6" r="AY175">
        <v>40997.375</v>
      </c>
      <c t="str" s="2" r="AZ175">
        <f>JOIN("stc_user!31415926-9df7-4aa6-994f-600567b0a37a","Ghalimi, Ismael")</f>
        <v>Ghalimi, Ismael</v>
      </c>
      <c s="6" r="BA175">
        <v>41649.0444097222</v>
      </c>
      <c s="2" r="BB175"/>
      <c s="2" r="BC175"/>
      <c t="s" s="2" r="BD175">
        <v>43</v>
      </c>
      <c s="2" r="BE175"/>
    </row>
    <row r="176">
      <c t="s" s="2" r="A176">
        <v>468</v>
      </c>
      <c t="s" s="3" r="B176">
        <v>23</v>
      </c>
      <c t="s" s="2" r="C176">
        <v>37</v>
      </c>
      <c t="s" s="3" r="D176">
        <v>168</v>
      </c>
      <c t="s" s="3" r="E176">
        <v>39</v>
      </c>
      <c t="str" s="2" r="F176">
        <f>JOIN("stc_application!dff30f21-0bc1-427b-b37e-871d5643c8ce","Platform")</f>
        <v>Platform</v>
      </c>
      <c t="str" s="2" r="G176">
        <f>JOIN("stc_object!e64b0952-78e2-45ae-9dd6-5d9e6f267b64","Company")</f>
        <v>Company</v>
      </c>
      <c t="str" s="2" r="H176">
        <f>JOIN("stc_datatype!df26e30c-b6a3-4020-a474-6ce9be15a4f3","JSON")</f>
        <v>JSON</v>
      </c>
      <c s="3" r="I176"/>
      <c s="2" r="J176"/>
      <c t="b" s="2" r="K176">
        <v>0</v>
      </c>
      <c t="b" s="2" r="L176">
        <v>0</v>
      </c>
      <c t="b" s="2" r="M176">
        <v>0</v>
      </c>
      <c t="b" s="2" r="N176">
        <v>1</v>
      </c>
      <c t="b" s="2" r="O176">
        <v>0</v>
      </c>
      <c t="b" s="2" r="P176">
        <v>0</v>
      </c>
      <c t="b" s="2" r="Q176">
        <v>0</v>
      </c>
      <c t="b" s="2" r="R176">
        <v>0</v>
      </c>
      <c t="b" s="2" r="S176">
        <v>0</v>
      </c>
      <c t="b" s="2" r="T176">
        <v>0</v>
      </c>
      <c t="b" s="2" r="U176">
        <v>0</v>
      </c>
      <c s="3" r="V176"/>
      <c s="2" r="W176"/>
      <c s="2" r="X176"/>
      <c t="s" s="3" r="Y176">
        <v>104</v>
      </c>
      <c s="2" r="Z176"/>
      <c s="2" r="AA176">
        <v>40</v>
      </c>
      <c s="3" r="AB176"/>
      <c s="3" r="AC176"/>
      <c t="s" s="3" r="AD176">
        <v>169</v>
      </c>
      <c t="s" s="3" r="AE176">
        <v>170</v>
      </c>
      <c s="3" r="AF176"/>
      <c s="3" r="AG176"/>
      <c s="2" r="AH176"/>
      <c t="s" s="2" r="AI176">
        <v>171</v>
      </c>
      <c s="2" r="AJ176"/>
      <c s="3" r="AK176"/>
      <c s="2" r="AL176"/>
      <c s="2" r="AM176"/>
      <c s="2" r="AN176"/>
      <c s="2" r="AO176"/>
      <c s="2" r="AP176"/>
      <c s="2" r="AQ176"/>
      <c s="2" r="AR176"/>
      <c s="6" r="AS176"/>
      <c s="2" r="AT176"/>
      <c t="str" s="2" r="AU176">
        <f>JOIN("stc_user!31415926-9df7-4aa6-994f-600567b0a37a","Ghalimi, Ismael")</f>
        <v>Ghalimi, Ismael</v>
      </c>
      <c t="str" s="2" r="AV176">
        <f>JOIN("stc_user!31415926-9df7-4aa6-994f-600567b0a37a","Ghalimi, Ismael")</f>
        <v>Ghalimi, Ismael</v>
      </c>
      <c s="6" r="AW176">
        <v>41621.4913541667</v>
      </c>
      <c t="str" s="2" r="AX176">
        <f>JOIN("stc_user!31415926-9df7-4aa6-994f-600567b0a37a","Ghalimi, Ismael")</f>
        <v>Ghalimi, Ismael</v>
      </c>
      <c s="6" r="AY176">
        <v>40997.375</v>
      </c>
      <c t="str" s="2" r="AZ176">
        <f>JOIN("stc_user!31415926-9df7-4aa6-994f-600567b0a37a","Ghalimi, Ismael")</f>
        <v>Ghalimi, Ismael</v>
      </c>
      <c s="6" r="BA176">
        <v>41649.0444097222</v>
      </c>
      <c s="2" r="BB176"/>
      <c s="2" r="BC176"/>
      <c t="s" s="2" r="BD176">
        <v>43</v>
      </c>
      <c s="2" r="BE176"/>
    </row>
    <row r="177">
      <c t="s" s="2" r="A177">
        <v>469</v>
      </c>
      <c t="s" s="3" r="B177">
        <v>24</v>
      </c>
      <c t="s" s="2" r="C177">
        <v>37</v>
      </c>
      <c t="s" s="3" r="D177">
        <v>173</v>
      </c>
      <c t="s" s="3" r="E177">
        <v>39</v>
      </c>
      <c t="str" s="2" r="F177">
        <f>JOIN("stc_application!dff30f21-0bc1-427b-b37e-871d5643c8ce","Platform")</f>
        <v>Platform</v>
      </c>
      <c t="str" s="2" r="G177">
        <f>JOIN("stc_object!e64b0952-78e2-45ae-9dd6-5d9e6f267b64","Company")</f>
        <v>Company</v>
      </c>
      <c t="str" s="2" r="H177">
        <f>JOIN("stc_datatype!aba4d80d-8da6-4a64-80cc-0363aaf2e8fa","Relationship")</f>
        <v>Relationship</v>
      </c>
      <c s="3" r="I177"/>
      <c s="2" r="J177"/>
      <c t="b" s="2" r="K177">
        <v>1</v>
      </c>
      <c t="b" s="2" r="L177">
        <v>0</v>
      </c>
      <c t="b" s="2" r="M177">
        <v>1</v>
      </c>
      <c t="b" s="2" r="N177">
        <v>1</v>
      </c>
      <c t="b" s="2" r="O177">
        <v>0</v>
      </c>
      <c t="b" s="2" r="P177">
        <v>1</v>
      </c>
      <c t="b" s="2" r="Q177">
        <v>0</v>
      </c>
      <c t="b" s="2" r="R177">
        <v>0</v>
      </c>
      <c t="b" s="2" r="S177">
        <v>0</v>
      </c>
      <c t="b" s="2" r="T177">
        <v>0</v>
      </c>
      <c t="b" s="2" r="U177">
        <v>0</v>
      </c>
      <c s="3" r="V177"/>
      <c s="2" r="W177"/>
      <c s="2" r="X177"/>
      <c t="s" s="3" r="Y177">
        <v>104</v>
      </c>
      <c s="2" r="Z177"/>
      <c s="2" r="AA177">
        <v>41</v>
      </c>
      <c s="3" r="AB177"/>
      <c s="3" r="AC177"/>
      <c t="s" s="3" r="AD177">
        <v>174</v>
      </c>
      <c t="s" s="3" r="AE177">
        <v>175</v>
      </c>
      <c s="3" r="AF177"/>
      <c s="3" r="AG177"/>
      <c t="s" s="2" r="AH177">
        <v>162</v>
      </c>
      <c t="s" s="2" r="AI177">
        <v>162</v>
      </c>
      <c s="2" r="AJ177"/>
      <c s="3" r="AK177"/>
      <c s="2" r="AL177"/>
      <c s="2" r="AM177"/>
      <c s="2" r="AN177"/>
      <c s="2" r="AO177"/>
      <c s="2" r="AP177"/>
      <c s="2" r="AQ177"/>
      <c s="2" r="AR177"/>
      <c s="6" r="AS177"/>
      <c s="2" r="AT177"/>
      <c t="str" s="2" r="AU177">
        <f>JOIN("stc_user!31415926-9df7-4aa6-994f-600567b0a37a","Ghalimi, Ismael")</f>
        <v>Ghalimi, Ismael</v>
      </c>
      <c t="str" s="2" r="AV177">
        <f>JOIN("stc_user!31415926-9df7-4aa6-994f-600567b0a37a","Ghalimi, Ismael")</f>
        <v>Ghalimi, Ismael</v>
      </c>
      <c s="6" r="AW177">
        <v>41621.4913541667</v>
      </c>
      <c t="str" s="2" r="AX177">
        <f>JOIN("stc_user!31415926-9df7-4aa6-994f-600567b0a37a","Ghalimi, Ismael")</f>
        <v>Ghalimi, Ismael</v>
      </c>
      <c s="6" r="AY177">
        <v>40997.375</v>
      </c>
      <c t="str" s="2" r="AZ177">
        <f>JOIN("stc_user!31415926-9df7-4aa6-994f-600567b0a37a","Ghalimi, Ismael")</f>
        <v>Ghalimi, Ismael</v>
      </c>
      <c s="6" r="BA177">
        <v>41649.0444097222</v>
      </c>
      <c s="2" r="BB177"/>
      <c s="2" r="BC177"/>
      <c t="s" s="2" r="BD177">
        <v>43</v>
      </c>
      <c s="2" r="BE177"/>
    </row>
    <row r="178">
      <c t="s" s="2" r="A178">
        <v>470</v>
      </c>
      <c t="s" s="3" r="B178">
        <v>25</v>
      </c>
      <c t="s" s="2" r="C178">
        <v>37</v>
      </c>
      <c t="s" s="3" r="D178">
        <v>177</v>
      </c>
      <c t="s" s="3" r="E178">
        <v>39</v>
      </c>
      <c t="str" s="2" r="F178">
        <f>JOIN("stc_application!dff30f21-0bc1-427b-b37e-871d5643c8ce","Platform")</f>
        <v>Platform</v>
      </c>
      <c t="str" s="2" r="G178">
        <f>JOIN("stc_object!e64b0952-78e2-45ae-9dd6-5d9e6f267b64","Company")</f>
        <v>Company</v>
      </c>
      <c t="str" s="2" r="H178">
        <f>JOIN("stc_datatype!aba4d80d-8da6-4a64-80cc-0363aaf2e8fa","Relationship")</f>
        <v>Relationship</v>
      </c>
      <c s="3" r="I178"/>
      <c s="2" r="J178"/>
      <c t="b" s="2" r="K178">
        <v>1</v>
      </c>
      <c t="b" s="2" r="L178">
        <v>0</v>
      </c>
      <c t="b" s="2" r="M178">
        <v>1</v>
      </c>
      <c t="b" s="2" r="N178">
        <v>1</v>
      </c>
      <c t="b" s="2" r="O178">
        <v>0</v>
      </c>
      <c t="b" s="2" r="P178">
        <v>1</v>
      </c>
      <c t="b" s="2" r="Q178">
        <v>0</v>
      </c>
      <c t="b" s="2" r="R178">
        <v>0</v>
      </c>
      <c t="b" s="2" r="S178">
        <v>0</v>
      </c>
      <c t="b" s="2" r="T178">
        <v>0</v>
      </c>
      <c t="b" s="2" r="U178">
        <v>0</v>
      </c>
      <c s="3" r="V178"/>
      <c s="2" r="W178"/>
      <c s="2" r="X178"/>
      <c t="s" s="3" r="Y178">
        <v>104</v>
      </c>
      <c s="2" r="Z178"/>
      <c s="2" r="AA178">
        <v>42</v>
      </c>
      <c s="3" r="AB178"/>
      <c s="3" r="AC178"/>
      <c t="s" s="3" r="AD178">
        <v>178</v>
      </c>
      <c t="s" s="3" r="AE178">
        <v>179</v>
      </c>
      <c s="3" r="AF178"/>
      <c s="3" r="AG178"/>
      <c t="s" s="2" r="AH178">
        <v>162</v>
      </c>
      <c t="s" s="2" r="AI178">
        <v>162</v>
      </c>
      <c s="2" r="AJ178"/>
      <c s="3" r="AK178"/>
      <c s="2" r="AL178"/>
      <c s="2" r="AM178"/>
      <c s="2" r="AN178"/>
      <c s="2" r="AO178"/>
      <c s="2" r="AP178"/>
      <c s="2" r="AQ178"/>
      <c s="2" r="AR178"/>
      <c s="6" r="AS178"/>
      <c s="2" r="AT178"/>
      <c t="str" s="2" r="AU178">
        <f>JOIN("stc_user!31415926-9df7-4aa6-994f-600567b0a37a","Ghalimi, Ismael")</f>
        <v>Ghalimi, Ismael</v>
      </c>
      <c t="str" s="2" r="AV178">
        <f>JOIN("stc_user!31415926-9df7-4aa6-994f-600567b0a37a","Ghalimi, Ismael")</f>
        <v>Ghalimi, Ismael</v>
      </c>
      <c s="6" r="AW178">
        <v>41621.4913541667</v>
      </c>
      <c t="str" s="2" r="AX178">
        <f>JOIN("stc_user!31415926-9df7-4aa6-994f-600567b0a37a","Ghalimi, Ismael")</f>
        <v>Ghalimi, Ismael</v>
      </c>
      <c s="6" r="AY178">
        <v>40997.375</v>
      </c>
      <c t="str" s="2" r="AZ178">
        <f>JOIN("stc_user!31415926-9df7-4aa6-994f-600567b0a37a","Ghalimi, Ismael")</f>
        <v>Ghalimi, Ismael</v>
      </c>
      <c s="6" r="BA178">
        <v>41649.0444097222</v>
      </c>
      <c s="2" r="BB178"/>
      <c s="2" r="BC178"/>
      <c t="s" s="2" r="BD178">
        <v>43</v>
      </c>
      <c s="2" r="BE178"/>
    </row>
    <row r="179">
      <c t="s" s="2" r="A179">
        <v>471</v>
      </c>
      <c t="s" s="3" r="B179">
        <v>26</v>
      </c>
      <c t="s" s="2" r="C179">
        <v>37</v>
      </c>
      <c t="s" s="3" r="D179">
        <v>181</v>
      </c>
      <c t="s" s="3" r="E179">
        <v>39</v>
      </c>
      <c t="str" s="2" r="F179">
        <f>JOIN("stc_application!dff30f21-0bc1-427b-b37e-871d5643c8ce","Platform")</f>
        <v>Platform</v>
      </c>
      <c t="str" s="2" r="G179">
        <f>JOIN("stc_object!e64b0952-78e2-45ae-9dd6-5d9e6f267b64","Company")</f>
        <v>Company</v>
      </c>
      <c t="str" s="2" r="H179">
        <f>JOIN("stc_datatype!dea608f2-a257-4ebf-982b-ecea1e1fa38d","Timestamp")</f>
        <v>Timestamp</v>
      </c>
      <c s="3" r="I179"/>
      <c s="2" r="J179"/>
      <c t="b" s="2" r="K179">
        <v>1</v>
      </c>
      <c t="b" s="2" r="L179">
        <v>0</v>
      </c>
      <c t="b" s="2" r="M179">
        <v>1</v>
      </c>
      <c t="b" s="2" r="N179">
        <v>1</v>
      </c>
      <c t="b" s="2" r="O179">
        <v>0</v>
      </c>
      <c t="b" s="2" r="P179">
        <v>1</v>
      </c>
      <c t="b" s="2" r="Q179">
        <v>0</v>
      </c>
      <c t="b" s="2" r="R179">
        <v>0</v>
      </c>
      <c t="b" s="2" r="S179">
        <v>0</v>
      </c>
      <c t="b" s="2" r="T179">
        <v>0</v>
      </c>
      <c t="b" s="2" r="U179">
        <v>0</v>
      </c>
      <c s="3" r="V179"/>
      <c s="2" r="W179"/>
      <c s="2" r="X179"/>
      <c t="s" s="3" r="Y179">
        <v>104</v>
      </c>
      <c s="2" r="Z179"/>
      <c s="2" r="AA179">
        <v>43</v>
      </c>
      <c s="3" r="AB179"/>
      <c s="3" r="AC179"/>
      <c t="s" s="3" r="AD179">
        <v>182</v>
      </c>
      <c t="s" s="3" r="AE179">
        <v>183</v>
      </c>
      <c s="3" r="AF179"/>
      <c s="3" r="AG179"/>
      <c s="2" r="AH179"/>
      <c s="2" r="AI179"/>
      <c s="2" r="AJ179"/>
      <c s="3" r="AK179"/>
      <c s="2" r="AL179"/>
      <c s="2" r="AM179"/>
      <c s="2" r="AN179"/>
      <c s="2" r="AO179"/>
      <c s="2" r="AP179"/>
      <c s="2" r="AQ179"/>
      <c s="2" r="AR179"/>
      <c s="6" r="AS179"/>
      <c s="2" r="AT179"/>
      <c t="str" s="2" r="AU179">
        <f>JOIN("stc_user!31415926-9df7-4aa6-994f-600567b0a37a","Ghalimi, Ismael")</f>
        <v>Ghalimi, Ismael</v>
      </c>
      <c t="str" s="2" r="AV179">
        <f>JOIN("stc_user!31415926-9df7-4aa6-994f-600567b0a37a","Ghalimi, Ismael")</f>
        <v>Ghalimi, Ismael</v>
      </c>
      <c s="6" r="AW179">
        <v>41621.4913541667</v>
      </c>
      <c t="str" s="2" r="AX179">
        <f>JOIN("stc_user!31415926-9df7-4aa6-994f-600567b0a37a","Ghalimi, Ismael")</f>
        <v>Ghalimi, Ismael</v>
      </c>
      <c s="6" r="AY179">
        <v>40997.375</v>
      </c>
      <c t="str" s="2" r="AZ179">
        <f>JOIN("stc_user!31415926-9df7-4aa6-994f-600567b0a37a","Ghalimi, Ismael")</f>
        <v>Ghalimi, Ismael</v>
      </c>
      <c s="6" r="BA179">
        <v>41649.0444097222</v>
      </c>
      <c s="2" r="BB179"/>
      <c s="2" r="BC179"/>
      <c t="s" s="2" r="BD179">
        <v>43</v>
      </c>
      <c s="2" r="BE179"/>
    </row>
    <row r="180">
      <c t="s" s="2" r="A180">
        <v>472</v>
      </c>
      <c t="s" s="3" r="B180">
        <v>27</v>
      </c>
      <c t="s" s="2" r="C180">
        <v>37</v>
      </c>
      <c t="s" s="3" r="D180">
        <v>185</v>
      </c>
      <c t="s" s="3" r="E180">
        <v>39</v>
      </c>
      <c t="str" s="2" r="F180">
        <f>JOIN("stc_application!dff30f21-0bc1-427b-b37e-871d5643c8ce","Platform")</f>
        <v>Platform</v>
      </c>
      <c t="str" s="2" r="G180">
        <f>JOIN("stc_object!e64b0952-78e2-45ae-9dd6-5d9e6f267b64","Company")</f>
        <v>Company</v>
      </c>
      <c t="str" s="2" r="H180">
        <f>JOIN("stc_datatype!aba4d80d-8da6-4a64-80cc-0363aaf2e8fa","Relationship")</f>
        <v>Relationship</v>
      </c>
      <c s="3" r="I180"/>
      <c s="2" r="J180"/>
      <c t="b" s="2" r="K180">
        <v>0</v>
      </c>
      <c t="b" s="2" r="L180">
        <v>0</v>
      </c>
      <c t="b" s="2" r="M180">
        <v>1</v>
      </c>
      <c t="b" s="2" r="N180">
        <v>1</v>
      </c>
      <c t="b" s="2" r="O180">
        <v>0</v>
      </c>
      <c t="b" s="2" r="P180">
        <v>1</v>
      </c>
      <c t="b" s="2" r="Q180">
        <v>0</v>
      </c>
      <c t="b" s="2" r="R180">
        <v>0</v>
      </c>
      <c t="b" s="2" r="S180">
        <v>0</v>
      </c>
      <c t="b" s="2" r="T180">
        <v>0</v>
      </c>
      <c t="b" s="2" r="U180">
        <v>0</v>
      </c>
      <c s="3" r="V180"/>
      <c s="2" r="W180"/>
      <c s="2" r="X180"/>
      <c t="s" s="3" r="Y180">
        <v>104</v>
      </c>
      <c s="2" r="Z180"/>
      <c s="2" r="AA180">
        <v>44</v>
      </c>
      <c s="3" r="AB180"/>
      <c s="3" r="AC180"/>
      <c t="s" s="3" r="AD180">
        <v>186</v>
      </c>
      <c t="s" s="3" r="AE180">
        <v>187</v>
      </c>
      <c s="3" r="AF180"/>
      <c s="3" r="AG180"/>
      <c t="s" s="2" r="AH180">
        <v>162</v>
      </c>
      <c t="s" s="2" r="AI180">
        <v>162</v>
      </c>
      <c s="2" r="AJ180"/>
      <c s="3" r="AK180"/>
      <c s="2" r="AL180"/>
      <c s="2" r="AM180"/>
      <c s="2" r="AN180"/>
      <c s="2" r="AO180"/>
      <c s="2" r="AP180"/>
      <c s="2" r="AQ180"/>
      <c s="2" r="AR180"/>
      <c s="6" r="AS180"/>
      <c s="2" r="AT180"/>
      <c t="str" s="2" r="AU180">
        <f>JOIN("stc_user!31415926-9df7-4aa6-994f-600567b0a37a","Ghalimi, Ismael")</f>
        <v>Ghalimi, Ismael</v>
      </c>
      <c t="str" s="2" r="AV180">
        <f>JOIN("stc_user!31415926-9df7-4aa6-994f-600567b0a37a","Ghalimi, Ismael")</f>
        <v>Ghalimi, Ismael</v>
      </c>
      <c s="6" r="AW180">
        <v>41621.4913541667</v>
      </c>
      <c t="str" s="2" r="AX180">
        <f>JOIN("stc_user!31415926-9df7-4aa6-994f-600567b0a37a","Ghalimi, Ismael")</f>
        <v>Ghalimi, Ismael</v>
      </c>
      <c s="6" r="AY180">
        <v>40997.375</v>
      </c>
      <c t="str" s="2" r="AZ180">
        <f>JOIN("stc_user!31415926-9df7-4aa6-994f-600567b0a37a","Ghalimi, Ismael")</f>
        <v>Ghalimi, Ismael</v>
      </c>
      <c s="6" r="BA180">
        <v>41649.0444097222</v>
      </c>
      <c s="2" r="BB180"/>
      <c s="2" r="BC180"/>
      <c t="s" s="2" r="BD180">
        <v>43</v>
      </c>
      <c s="2" r="BE180"/>
    </row>
    <row r="181">
      <c t="s" s="2" r="A181">
        <v>473</v>
      </c>
      <c t="s" s="3" r="B181">
        <v>28</v>
      </c>
      <c t="s" s="2" r="C181">
        <v>37</v>
      </c>
      <c t="s" s="3" r="D181">
        <v>189</v>
      </c>
      <c t="s" s="3" r="E181">
        <v>39</v>
      </c>
      <c t="str" s="2" r="F181">
        <f>JOIN("stc_application!dff30f21-0bc1-427b-b37e-871d5643c8ce","Platform")</f>
        <v>Platform</v>
      </c>
      <c t="str" s="2" r="G181">
        <f>JOIN("stc_object!e64b0952-78e2-45ae-9dd6-5d9e6f267b64","Company")</f>
        <v>Company</v>
      </c>
      <c t="str" s="2" r="H181">
        <f>JOIN("stc_datatype!dea608f2-a257-4ebf-982b-ecea1e1fa38d","Timestamp")</f>
        <v>Timestamp</v>
      </c>
      <c s="3" r="I181"/>
      <c s="2" r="J181"/>
      <c t="b" s="2" r="K181">
        <v>0</v>
      </c>
      <c t="b" s="2" r="L181">
        <v>0</v>
      </c>
      <c t="b" s="2" r="M181">
        <v>1</v>
      </c>
      <c t="b" s="2" r="N181">
        <v>1</v>
      </c>
      <c t="b" s="2" r="O181">
        <v>0</v>
      </c>
      <c t="b" s="2" r="P181">
        <v>1</v>
      </c>
      <c t="b" s="2" r="Q181">
        <v>0</v>
      </c>
      <c t="b" s="2" r="R181">
        <v>0</v>
      </c>
      <c t="b" s="2" r="S181">
        <v>0</v>
      </c>
      <c t="b" s="2" r="T181">
        <v>0</v>
      </c>
      <c t="b" s="2" r="U181">
        <v>0</v>
      </c>
      <c s="3" r="V181"/>
      <c s="2" r="W181"/>
      <c s="2" r="X181"/>
      <c t="s" s="3" r="Y181">
        <v>104</v>
      </c>
      <c s="2" r="Z181"/>
      <c s="2" r="AA181">
        <v>45</v>
      </c>
      <c s="3" r="AB181"/>
      <c s="3" r="AC181"/>
      <c t="s" s="3" r="AD181">
        <v>190</v>
      </c>
      <c t="s" s="3" r="AE181">
        <v>191</v>
      </c>
      <c s="3" r="AF181"/>
      <c s="3" r="AG181"/>
      <c s="2" r="AH181"/>
      <c s="2" r="AI181"/>
      <c s="2" r="AJ181"/>
      <c s="3" r="AK181"/>
      <c s="2" r="AL181"/>
      <c s="2" r="AM181"/>
      <c s="2" r="AN181"/>
      <c s="2" r="AO181"/>
      <c s="2" r="AP181"/>
      <c s="2" r="AQ181"/>
      <c s="2" r="AR181"/>
      <c s="6" r="AS181"/>
      <c s="2" r="AT181"/>
      <c t="str" s="2" r="AU181">
        <f>JOIN("stc_user!31415926-9df7-4aa6-994f-600567b0a37a","Ghalimi, Ismael")</f>
        <v>Ghalimi, Ismael</v>
      </c>
      <c t="str" s="2" r="AV181">
        <f>JOIN("stc_user!31415926-9df7-4aa6-994f-600567b0a37a","Ghalimi, Ismael")</f>
        <v>Ghalimi, Ismael</v>
      </c>
      <c s="6" r="AW181">
        <v>41621.4913541667</v>
      </c>
      <c t="str" s="2" r="AX181">
        <f>JOIN("stc_user!31415926-9df7-4aa6-994f-600567b0a37a","Ghalimi, Ismael")</f>
        <v>Ghalimi, Ismael</v>
      </c>
      <c s="6" r="AY181">
        <v>40997.375</v>
      </c>
      <c t="str" s="2" r="AZ181">
        <f>JOIN("stc_user!31415926-9df7-4aa6-994f-600567b0a37a","Ghalimi, Ismael")</f>
        <v>Ghalimi, Ismael</v>
      </c>
      <c s="6" r="BA181">
        <v>41649.0444097222</v>
      </c>
      <c s="2" r="BB181"/>
      <c s="2" r="BC181"/>
      <c t="s" s="2" r="BD181">
        <v>43</v>
      </c>
      <c s="2" r="BE181"/>
    </row>
    <row r="182">
      <c t="s" s="2" r="A182">
        <v>474</v>
      </c>
      <c t="s" s="3" r="B182">
        <v>29</v>
      </c>
      <c t="s" s="2" r="C182">
        <v>37</v>
      </c>
      <c t="s" s="3" r="D182">
        <v>193</v>
      </c>
      <c t="s" s="3" r="E182">
        <v>39</v>
      </c>
      <c t="str" s="2" r="F182">
        <f>JOIN("stc_application!dff30f21-0bc1-427b-b37e-871d5643c8ce","Platform")</f>
        <v>Platform</v>
      </c>
      <c t="str" s="2" r="G182">
        <f>JOIN("stc_object!e64b0952-78e2-45ae-9dd6-5d9e6f267b64","Company")</f>
        <v>Company</v>
      </c>
      <c t="str" s="2" r="H182">
        <f>JOIN("stc_datatype!aba4d80d-8da6-4a64-80cc-0363aaf2e8fa","Relationship")</f>
        <v>Relationship</v>
      </c>
      <c s="3" r="I182"/>
      <c s="2" r="J182"/>
      <c t="b" s="2" r="K182">
        <v>0</v>
      </c>
      <c t="b" s="2" r="L182">
        <v>0</v>
      </c>
      <c t="b" s="2" r="M182">
        <v>1</v>
      </c>
      <c t="b" s="2" r="N182">
        <v>1</v>
      </c>
      <c t="b" s="2" r="O182">
        <v>0</v>
      </c>
      <c t="b" s="2" r="P182">
        <v>1</v>
      </c>
      <c t="b" s="2" r="Q182">
        <v>0</v>
      </c>
      <c t="b" s="2" r="R182">
        <v>0</v>
      </c>
      <c t="b" s="2" r="S182">
        <v>0</v>
      </c>
      <c t="b" s="2" r="T182">
        <v>0</v>
      </c>
      <c t="b" s="2" r="U182">
        <v>0</v>
      </c>
      <c s="3" r="V182"/>
      <c s="2" r="W182"/>
      <c s="2" r="X182"/>
      <c t="s" s="3" r="Y182">
        <v>104</v>
      </c>
      <c s="2" r="Z182"/>
      <c s="2" r="AA182">
        <v>46</v>
      </c>
      <c s="3" r="AB182"/>
      <c s="3" r="AC182"/>
      <c t="s" s="3" r="AD182">
        <v>194</v>
      </c>
      <c t="s" s="3" r="AE182">
        <v>195</v>
      </c>
      <c s="3" r="AF182"/>
      <c s="3" r="AG182"/>
      <c t="s" s="2" r="AH182">
        <v>162</v>
      </c>
      <c t="s" s="2" r="AI182">
        <v>162</v>
      </c>
      <c s="2" r="AJ182"/>
      <c s="3" r="AK182"/>
      <c s="2" r="AL182"/>
      <c s="2" r="AM182"/>
      <c s="2" r="AN182"/>
      <c s="2" r="AO182"/>
      <c s="2" r="AP182"/>
      <c s="2" r="AQ182"/>
      <c s="2" r="AR182"/>
      <c s="6" r="AS182"/>
      <c s="2" r="AT182"/>
      <c t="str" s="2" r="AU182">
        <f>JOIN("stc_user!31415926-9df7-4aa6-994f-600567b0a37a","Ghalimi, Ismael")</f>
        <v>Ghalimi, Ismael</v>
      </c>
      <c t="str" s="2" r="AV182">
        <f>JOIN("stc_user!31415926-9df7-4aa6-994f-600567b0a37a","Ghalimi, Ismael")</f>
        <v>Ghalimi, Ismael</v>
      </c>
      <c s="6" r="AW182">
        <v>41621.4913541667</v>
      </c>
      <c t="str" s="2" r="AX182">
        <f>JOIN("stc_user!31415926-9df7-4aa6-994f-600567b0a37a","Ghalimi, Ismael")</f>
        <v>Ghalimi, Ismael</v>
      </c>
      <c s="6" r="AY182">
        <v>40997.375</v>
      </c>
      <c t="str" s="2" r="AZ182">
        <f>JOIN("stc_user!31415926-9df7-4aa6-994f-600567b0a37a","Ghalimi, Ismael")</f>
        <v>Ghalimi, Ismael</v>
      </c>
      <c s="6" r="BA182">
        <v>41649.0444097222</v>
      </c>
      <c s="2" r="BB182"/>
      <c s="2" r="BC182"/>
      <c t="s" s="2" r="BD182">
        <v>43</v>
      </c>
      <c s="2" r="BE182"/>
    </row>
    <row r="183">
      <c t="s" s="2" r="A183">
        <v>475</v>
      </c>
      <c t="s" s="3" r="B183">
        <v>30</v>
      </c>
      <c t="s" s="2" r="C183">
        <v>37</v>
      </c>
      <c t="s" s="3" r="D183">
        <v>197</v>
      </c>
      <c t="s" s="3" r="E183">
        <v>39</v>
      </c>
      <c t="str" s="2" r="F183">
        <f>JOIN("stc_application!dff30f21-0bc1-427b-b37e-871d5643c8ce","Platform")</f>
        <v>Platform</v>
      </c>
      <c t="str" s="2" r="G183">
        <f>JOIN("stc_object!e64b0952-78e2-45ae-9dd6-5d9e6f267b64","Company")</f>
        <v>Company</v>
      </c>
      <c t="str" s="2" r="H183">
        <f>JOIN("stc_datatype!dea608f2-a257-4ebf-982b-ecea1e1fa38d","Timestamp")</f>
        <v>Timestamp</v>
      </c>
      <c s="3" r="I183"/>
      <c s="2" r="J183"/>
      <c t="b" s="2" r="K183">
        <v>0</v>
      </c>
      <c t="b" s="2" r="L183">
        <v>0</v>
      </c>
      <c t="b" s="2" r="M183">
        <v>1</v>
      </c>
      <c t="b" s="2" r="N183">
        <v>1</v>
      </c>
      <c t="b" s="2" r="O183">
        <v>0</v>
      </c>
      <c t="b" s="2" r="P183">
        <v>1</v>
      </c>
      <c t="b" s="2" r="Q183">
        <v>0</v>
      </c>
      <c t="b" s="2" r="R183">
        <v>0</v>
      </c>
      <c t="b" s="2" r="S183">
        <v>0</v>
      </c>
      <c t="b" s="2" r="T183">
        <v>0</v>
      </c>
      <c t="b" s="2" r="U183">
        <v>0</v>
      </c>
      <c s="3" r="V183"/>
      <c s="2" r="W183"/>
      <c s="2" r="X183"/>
      <c t="s" s="3" r="Y183">
        <v>104</v>
      </c>
      <c s="2" r="Z183"/>
      <c s="2" r="AA183">
        <v>47</v>
      </c>
      <c s="3" r="AB183"/>
      <c s="3" r="AC183"/>
      <c t="s" s="3" r="AD183">
        <v>198</v>
      </c>
      <c t="s" s="3" r="AE183">
        <v>199</v>
      </c>
      <c s="3" r="AF183"/>
      <c s="3" r="AG183"/>
      <c s="2" r="AH183"/>
      <c s="2" r="AI183"/>
      <c s="2" r="AJ183"/>
      <c s="3" r="AK183"/>
      <c s="2" r="AL183"/>
      <c s="2" r="AM183"/>
      <c s="2" r="AN183"/>
      <c s="2" r="AO183"/>
      <c s="2" r="AP183"/>
      <c s="2" r="AQ183"/>
      <c s="2" r="AR183"/>
      <c s="6" r="AS183"/>
      <c s="2" r="AT183"/>
      <c t="str" s="2" r="AU183">
        <f>JOIN("stc_user!31415926-9df7-4aa6-994f-600567b0a37a","Ghalimi, Ismael")</f>
        <v>Ghalimi, Ismael</v>
      </c>
      <c t="str" s="2" r="AV183">
        <f>JOIN("stc_user!31415926-9df7-4aa6-994f-600567b0a37a","Ghalimi, Ismael")</f>
        <v>Ghalimi, Ismael</v>
      </c>
      <c s="6" r="AW183">
        <v>41621.4913541667</v>
      </c>
      <c t="str" s="2" r="AX183">
        <f>JOIN("stc_user!31415926-9df7-4aa6-994f-600567b0a37a","Ghalimi, Ismael")</f>
        <v>Ghalimi, Ismael</v>
      </c>
      <c s="6" r="AY183">
        <v>40997.375</v>
      </c>
      <c t="str" s="2" r="AZ183">
        <f>JOIN("stc_user!31415926-9df7-4aa6-994f-600567b0a37a","Ghalimi, Ismael")</f>
        <v>Ghalimi, Ismael</v>
      </c>
      <c s="6" r="BA183">
        <v>41649.0444097222</v>
      </c>
      <c s="2" r="BB183"/>
      <c s="2" r="BC183"/>
      <c t="s" s="2" r="BD183">
        <v>43</v>
      </c>
      <c s="2" r="BE183"/>
    </row>
    <row r="184">
      <c t="s" s="2" r="A184">
        <v>476</v>
      </c>
      <c t="s" s="3" r="B184">
        <v>32</v>
      </c>
      <c t="s" s="2" r="C184">
        <v>37</v>
      </c>
      <c t="s" s="3" r="D184">
        <v>205</v>
      </c>
      <c t="s" s="3" r="E184">
        <v>39</v>
      </c>
      <c t="str" s="2" r="F184">
        <f>JOIN("stc_application!dff30f21-0bc1-427b-b37e-871d5643c8ce","Platform")</f>
        <v>Platform</v>
      </c>
      <c t="str" s="2" r="G184">
        <f>JOIN("stc_object!e64b0952-78e2-45ae-9dd6-5d9e6f267b64","Company")</f>
        <v>Company</v>
      </c>
      <c t="str" s="2" r="H184">
        <f>JOIN("stc_datatype!df26e30c-b6a3-4020-a474-6ce9be15a4f3","JSON")</f>
        <v>JSON</v>
      </c>
      <c s="3" r="I184"/>
      <c s="2" r="J184"/>
      <c t="b" s="2" r="K184">
        <v>0</v>
      </c>
      <c t="b" s="2" r="L184">
        <v>0</v>
      </c>
      <c t="b" s="2" r="M184">
        <v>1</v>
      </c>
      <c t="b" s="2" r="N184">
        <v>1</v>
      </c>
      <c t="b" s="2" r="O184">
        <v>0</v>
      </c>
      <c t="b" s="2" r="P184">
        <v>0</v>
      </c>
      <c t="b" s="2" r="Q184">
        <v>0</v>
      </c>
      <c t="b" s="2" r="R184">
        <v>0</v>
      </c>
      <c t="b" s="2" r="S184">
        <v>0</v>
      </c>
      <c t="b" s="2" r="T184">
        <v>0</v>
      </c>
      <c t="b" s="2" r="U184">
        <v>0</v>
      </c>
      <c s="3" r="V184"/>
      <c s="2" r="W184"/>
      <c s="2" r="X184"/>
      <c t="s" s="3" r="Y184">
        <v>104</v>
      </c>
      <c s="2" r="Z184"/>
      <c s="2" r="AA184">
        <v>48</v>
      </c>
      <c s="3" r="AB184"/>
      <c s="3" r="AC184"/>
      <c t="s" s="3" r="AD184">
        <v>206</v>
      </c>
      <c t="s" s="3" r="AE184">
        <v>207</v>
      </c>
      <c s="3" r="AF184"/>
      <c s="3" r="AG184"/>
      <c s="2" r="AH184"/>
      <c s="2" r="AI184"/>
      <c s="2" r="AJ184"/>
      <c s="3" r="AK184"/>
      <c s="2" r="AL184"/>
      <c s="2" r="AM184"/>
      <c s="2" r="AN184"/>
      <c s="2" r="AO184"/>
      <c s="2" r="AP184"/>
      <c s="2" r="AQ184"/>
      <c s="2" r="AR184"/>
      <c s="6" r="AS184"/>
      <c s="2" r="AT184"/>
      <c t="str" s="2" r="AU184">
        <f>JOIN("stc_user!31415926-9df7-4aa6-994f-600567b0a37a","Ghalimi, Ismael")</f>
        <v>Ghalimi, Ismael</v>
      </c>
      <c t="str" s="2" r="AV184">
        <f>JOIN("stc_user!31415926-9df7-4aa6-994f-600567b0a37a","Ghalimi, Ismael")</f>
        <v>Ghalimi, Ismael</v>
      </c>
      <c s="6" r="AW184">
        <v>41621.4913541667</v>
      </c>
      <c t="str" s="2" r="AX184">
        <f>JOIN("stc_user!31415926-9df7-4aa6-994f-600567b0a37a","Ghalimi, Ismael")</f>
        <v>Ghalimi, Ismael</v>
      </c>
      <c s="6" r="AY184">
        <v>40997.375</v>
      </c>
      <c t="str" s="2" r="AZ184">
        <f>JOIN("stc_user!31415926-9df7-4aa6-994f-600567b0a37a","Ghalimi, Ismael")</f>
        <v>Ghalimi, Ismael</v>
      </c>
      <c s="6" r="BA184">
        <v>41649.0444097222</v>
      </c>
      <c s="2" r="BB184"/>
      <c s="2" r="BC184"/>
      <c t="s" s="2" r="BD184">
        <v>43</v>
      </c>
      <c s="2" r="BE184"/>
    </row>
    <row r="185">
      <c t="s" s="2" r="A185">
        <v>477</v>
      </c>
      <c t="s" s="3" r="B185">
        <v>33</v>
      </c>
      <c t="s" s="2" r="C185">
        <v>37</v>
      </c>
      <c t="s" s="3" r="D185">
        <v>209</v>
      </c>
      <c t="s" s="3" r="E185">
        <v>39</v>
      </c>
      <c t="str" s="2" r="F185">
        <f>JOIN("stc_application!dff30f21-0bc1-427b-b37e-871d5643c8ce","Platform")</f>
        <v>Platform</v>
      </c>
      <c t="str" s="2" r="G185">
        <f>JOIN("stc_object!e64b0952-78e2-45ae-9dd6-5d9e6f267b64","Company")</f>
        <v>Company</v>
      </c>
      <c t="str" s="2" r="H185">
        <f>JOIN("stc_datatype!df26e30c-b6a3-4020-a474-6ce9be15a4f3","JSON")</f>
        <v>JSON</v>
      </c>
      <c t="s" s="3" r="I185">
        <v>210</v>
      </c>
      <c s="2" r="J185"/>
      <c t="b" s="2" r="K185">
        <v>0</v>
      </c>
      <c t="b" s="2" r="L185">
        <v>0</v>
      </c>
      <c t="b" s="2" r="M185">
        <v>1</v>
      </c>
      <c t="b" s="2" r="N185">
        <v>1</v>
      </c>
      <c t="b" s="2" r="O185">
        <v>0</v>
      </c>
      <c t="b" s="2" r="P185">
        <v>0</v>
      </c>
      <c t="b" s="2" r="Q185">
        <v>0</v>
      </c>
      <c t="b" s="2" r="R185">
        <v>0</v>
      </c>
      <c t="b" s="2" r="S185">
        <v>0</v>
      </c>
      <c t="b" s="2" r="T185">
        <v>0</v>
      </c>
      <c t="b" s="2" r="U185">
        <v>0</v>
      </c>
      <c s="3" r="V185"/>
      <c s="2" r="W185"/>
      <c s="2" r="X185"/>
      <c t="s" s="3" r="Y185">
        <v>104</v>
      </c>
      <c t="str" s="2" r="Z185">
        <f>JOIN("stc_control!b6d34d83-5ac7-47b6-8f30-2bac1e12d9ce","Copyright Editor")</f>
        <v>Copyright Editor</v>
      </c>
      <c s="2" r="AA185">
        <v>49</v>
      </c>
      <c s="3" r="AB185"/>
      <c s="3" r="AC185"/>
      <c t="s" s="3" r="AD185">
        <v>211</v>
      </c>
      <c t="s" s="3" r="AE185">
        <v>212</v>
      </c>
      <c s="3" r="AF185"/>
      <c s="3" r="AG185"/>
      <c s="2" r="AH185"/>
      <c t="s" s="2" r="AI185">
        <v>213</v>
      </c>
      <c s="2" r="AJ185"/>
      <c s="3" r="AK185"/>
      <c s="2" r="AL185"/>
      <c s="2" r="AM185"/>
      <c s="2" r="AN185"/>
      <c s="2" r="AO185"/>
      <c s="2" r="AP185"/>
      <c s="2" r="AQ185"/>
      <c s="2" r="AR185"/>
      <c s="6" r="AS185"/>
      <c s="2" r="AT185"/>
      <c t="str" s="2" r="AU185">
        <f>JOIN("stc_user!31415926-9df7-4aa6-994f-600567b0a37a","Ghalimi, Ismael")</f>
        <v>Ghalimi, Ismael</v>
      </c>
      <c t="str" s="2" r="AV185">
        <f>JOIN("stc_user!31415926-9df7-4aa6-994f-600567b0a37a","Ghalimi, Ismael")</f>
        <v>Ghalimi, Ismael</v>
      </c>
      <c s="6" r="AW185">
        <v>41621.4913541667</v>
      </c>
      <c t="str" s="2" r="AX185">
        <f>JOIN("stc_user!31415926-9df7-4aa6-994f-600567b0a37a","Ghalimi, Ismael")</f>
        <v>Ghalimi, Ismael</v>
      </c>
      <c s="6" r="AY185">
        <v>40997.375</v>
      </c>
      <c t="str" s="2" r="AZ185">
        <f>JOIN("stc_user!31415926-9df7-4aa6-994f-600567b0a37a","Ghalimi, Ismael")</f>
        <v>Ghalimi, Ismael</v>
      </c>
      <c s="6" r="BA185">
        <v>41649.0444097222</v>
      </c>
      <c s="2" r="BB185"/>
      <c s="2" r="BC185"/>
      <c t="s" s="2" r="BD185">
        <v>43</v>
      </c>
      <c s="2" r="BE185"/>
    </row>
    <row r="186">
      <c t="s" s="2" r="A186">
        <v>478</v>
      </c>
      <c t="s" s="3" r="B186">
        <v>34</v>
      </c>
      <c t="s" s="2" r="C186">
        <v>37</v>
      </c>
      <c t="s" s="3" r="D186">
        <v>215</v>
      </c>
      <c t="s" s="3" r="E186">
        <v>39</v>
      </c>
      <c t="str" s="2" r="F186">
        <f>JOIN("stc_application!dff30f21-0bc1-427b-b37e-871d5643c8ce","Platform")</f>
        <v>Platform</v>
      </c>
      <c t="str" s="2" r="G186">
        <f>JOIN("stc_object!e64b0952-78e2-45ae-9dd6-5d9e6f267b64","Company")</f>
        <v>Company</v>
      </c>
      <c t="str" s="2" r="H186">
        <f>JOIN("stc_datatype!aba4d80d-8da6-4a64-80cc-0363aaf2e8fa","Relationship")</f>
        <v>Relationship</v>
      </c>
      <c s="3" r="I186"/>
      <c s="2" r="J186"/>
      <c t="b" s="2" r="K186">
        <v>0</v>
      </c>
      <c t="b" s="2" r="L186">
        <v>0</v>
      </c>
      <c t="b" s="2" r="M186">
        <v>1</v>
      </c>
      <c t="b" s="2" r="N186">
        <v>0</v>
      </c>
      <c t="b" s="2" r="O186">
        <v>0</v>
      </c>
      <c t="b" s="2" r="P186">
        <v>0</v>
      </c>
      <c t="b" s="2" r="Q186">
        <v>0</v>
      </c>
      <c t="b" s="2" r="R186">
        <v>0</v>
      </c>
      <c t="b" s="2" r="S186">
        <v>0</v>
      </c>
      <c t="b" s="2" r="T186">
        <v>0</v>
      </c>
      <c t="b" s="2" r="U186">
        <v>0</v>
      </c>
      <c s="3" r="V186"/>
      <c s="2" r="W186"/>
      <c s="2" r="X186"/>
      <c t="s" s="3" r="Y186">
        <v>104</v>
      </c>
      <c s="2" r="Z186"/>
      <c s="2" r="AA186">
        <v>50</v>
      </c>
      <c s="3" r="AB186"/>
      <c s="3" r="AC186"/>
      <c s="3" r="AD186"/>
      <c s="3" r="AE186"/>
      <c s="3" r="AF186"/>
      <c s="3" r="AG186"/>
      <c t="s" s="2" r="AH186">
        <v>216</v>
      </c>
      <c t="s" s="2" r="AI186">
        <v>216</v>
      </c>
      <c s="2" r="AJ186"/>
      <c s="3" r="AK186"/>
      <c s="2" r="AL186"/>
      <c s="2" r="AM186"/>
      <c s="2" r="AN186"/>
      <c s="2" r="AO186"/>
      <c s="2" r="AP186"/>
      <c s="2" r="AQ186"/>
      <c s="2" r="AR186"/>
      <c s="6" r="AS186"/>
      <c s="2" r="AT186"/>
      <c t="str" s="2" r="AU186">
        <f>JOIN("stc_user!31415926-9df7-4aa6-994f-600567b0a37a","Ghalimi, Ismael")</f>
        <v>Ghalimi, Ismael</v>
      </c>
      <c t="str" s="2" r="AV186">
        <f>JOIN("stc_user!31415926-9df7-4aa6-994f-600567b0a37a","Ghalimi, Ismael")</f>
        <v>Ghalimi, Ismael</v>
      </c>
      <c s="6" r="AW186">
        <v>41621.4913541667</v>
      </c>
      <c t="str" s="2" r="AX186">
        <f>JOIN("stc_user!31415926-9df7-4aa6-994f-600567b0a37a","Ghalimi, Ismael")</f>
        <v>Ghalimi, Ismael</v>
      </c>
      <c s="6" r="AY186">
        <v>40997.375</v>
      </c>
      <c t="str" s="2" r="AZ186">
        <f>JOIN("stc_user!31415926-9df7-4aa6-994f-600567b0a37a","Ghalimi, Ismael")</f>
        <v>Ghalimi, Ismael</v>
      </c>
      <c s="6" r="BA186">
        <v>41649.0444097222</v>
      </c>
      <c s="2" r="BB186"/>
      <c s="2" r="BC186"/>
      <c t="s" s="2" r="BD186">
        <v>43</v>
      </c>
      <c s="2" r="BE186"/>
    </row>
    <row r="187">
      <c t="s" s="2" r="A187">
        <v>479</v>
      </c>
      <c t="s" s="3" r="B187">
        <v>0</v>
      </c>
      <c t="s" s="2" r="C187">
        <v>37</v>
      </c>
      <c t="s" s="3" r="D187">
        <v>103</v>
      </c>
      <c t="s" s="3" r="E187">
        <v>39</v>
      </c>
      <c t="str" s="2" r="F187">
        <f>Applications!$B$2</f>
        <v>Travels</v>
      </c>
      <c t="str" s="2" r="G187">
        <f>Objects!$B$2</f>
        <v>Hotel</v>
      </c>
      <c t="str" s="2" r="H187">
        <f>JOIN("stc_datatype!e9f3ee19-47c0-468a-96ac-83f8822c3d90","UUID")</f>
        <v>UUID</v>
      </c>
      <c s="3" r="I187"/>
      <c s="2" r="J187"/>
      <c t="b" s="2" r="K187">
        <v>1</v>
      </c>
      <c t="b" s="2" r="L187">
        <v>0</v>
      </c>
      <c t="b" s="2" r="M187">
        <v>1</v>
      </c>
      <c t="b" s="2" r="N187">
        <v>1</v>
      </c>
      <c t="b" s="2" r="O187">
        <v>0</v>
      </c>
      <c t="b" s="2" r="P187">
        <v>1</v>
      </c>
      <c t="b" s="2" r="Q187">
        <v>0</v>
      </c>
      <c t="b" s="2" r="R187">
        <v>0</v>
      </c>
      <c t="b" s="2" r="S187">
        <v>0</v>
      </c>
      <c t="b" s="2" r="T187">
        <v>0</v>
      </c>
      <c t="b" s="2" r="U187">
        <v>0</v>
      </c>
      <c s="3" r="V187"/>
      <c s="2" r="W187"/>
      <c s="2" r="X187"/>
      <c t="s" s="3" r="Y187">
        <v>104</v>
      </c>
      <c s="2" r="Z187"/>
      <c s="2" r="AA187">
        <v>1</v>
      </c>
      <c s="3" r="AB187"/>
      <c s="3" r="AC187"/>
      <c t="s" s="3" r="AD187">
        <v>105</v>
      </c>
      <c t="s" s="3" r="AE187">
        <v>106</v>
      </c>
      <c s="3" r="AF187"/>
      <c s="3" r="AG187"/>
      <c s="2" r="AH187"/>
      <c s="2" r="AI187"/>
      <c s="2" r="AJ187"/>
      <c s="3" r="AK187"/>
      <c s="2" r="AL187"/>
      <c s="2" r="AM187"/>
      <c s="2" r="AN187"/>
      <c s="2" r="AO187"/>
      <c s="2" r="AP187"/>
      <c s="2" r="AQ187"/>
      <c s="2" r="AR187"/>
      <c s="6" r="AS187"/>
      <c s="2" r="AT187"/>
      <c t="str" s="2" r="AU187">
        <f>JOIN("stc_user!31415926-9df7-4aa6-994f-600567b0a37a","Ghalimi, Ismael")</f>
        <v>Ghalimi, Ismael</v>
      </c>
      <c t="str" s="2" r="AV187">
        <f>JOIN("stc_user!31415926-9df7-4aa6-994f-600567b0a37a","Ghalimi, Ismael")</f>
        <v>Ghalimi, Ismael</v>
      </c>
      <c s="6" r="AW187">
        <v>41621.4913541667</v>
      </c>
      <c t="str" s="2" r="AX187">
        <f>JOIN("stc_user!31415926-9df7-4aa6-994f-600567b0a37a","Ghalimi, Ismael")</f>
        <v>Ghalimi, Ismael</v>
      </c>
      <c s="6" r="AY187">
        <v>40997.375</v>
      </c>
      <c t="str" s="2" r="AZ187">
        <f>JOIN("stc_user!31415926-9df7-4aa6-994f-600567b0a37a","Ghalimi, Ismael")</f>
        <v>Ghalimi, Ismael</v>
      </c>
      <c s="6" r="BA187">
        <v>41649.0444097222</v>
      </c>
      <c s="2" r="BB187"/>
      <c s="2" r="BC187"/>
      <c t="s" s="2" r="BD187">
        <v>43</v>
      </c>
      <c s="2" r="BE187"/>
    </row>
    <row r="188">
      <c t="s" s="2" r="A188">
        <v>480</v>
      </c>
      <c t="s" s="3" r="B188">
        <v>1</v>
      </c>
      <c t="s" s="2" r="C188">
        <v>37</v>
      </c>
      <c t="s" s="3" r="D188">
        <v>108</v>
      </c>
      <c t="s" s="3" r="E188">
        <v>39</v>
      </c>
      <c t="str" s="2" r="F188">
        <f>Applications!$B$2</f>
        <v>Travels</v>
      </c>
      <c t="str" s="2" r="G188">
        <f>Objects!$B$2</f>
        <v>Hotel</v>
      </c>
      <c t="str" s="2" r="H188">
        <f>JOIN("stc_datatype!994c9ef8-277b-46b2-a77b-e6cd4e33adf2","String")</f>
        <v>String</v>
      </c>
      <c s="3" r="I188"/>
      <c s="2" r="J188"/>
      <c t="b" s="2" r="K188">
        <v>1</v>
      </c>
      <c t="b" s="2" r="L188">
        <v>0</v>
      </c>
      <c t="b" s="2" r="M188">
        <v>0</v>
      </c>
      <c t="b" s="2" r="N188">
        <v>0</v>
      </c>
      <c t="b" s="2" r="O188">
        <v>0</v>
      </c>
      <c t="b" s="2" r="P188">
        <v>0</v>
      </c>
      <c t="b" s="2" r="Q188">
        <v>0</v>
      </c>
      <c t="b" s="2" r="R188">
        <v>0</v>
      </c>
      <c t="b" s="2" r="S188">
        <v>0</v>
      </c>
      <c t="b" s="2" r="T188">
        <v>0</v>
      </c>
      <c t="b" s="2" r="U188">
        <v>0</v>
      </c>
      <c s="3" r="V188"/>
      <c s="2" r="W188"/>
      <c s="2" r="X188"/>
      <c t="s" s="3" r="Y188">
        <v>104</v>
      </c>
      <c s="2" r="Z188"/>
      <c s="2" r="AA188">
        <v>2</v>
      </c>
      <c s="3" r="AB188"/>
      <c s="3" r="AC188"/>
      <c t="s" s="3" r="AD188">
        <v>110</v>
      </c>
      <c t="s" s="3" r="AE188">
        <v>111</v>
      </c>
      <c s="3" r="AF188"/>
      <c s="3" r="AG188"/>
      <c s="2" r="AH188"/>
      <c s="2" r="AI188"/>
      <c s="2" r="AJ188"/>
      <c s="3" r="AK188"/>
      <c s="2" r="AL188"/>
      <c s="2" r="AM188"/>
      <c s="2" r="AN188"/>
      <c s="2" r="AO188"/>
      <c s="2" r="AP188"/>
      <c s="2" r="AQ188"/>
      <c s="2" r="AR188"/>
      <c s="6" r="AS188"/>
      <c s="2" r="AT188"/>
      <c t="str" s="2" r="AU188">
        <f>JOIN("stc_user!31415926-9df7-4aa6-994f-600567b0a37a","Ghalimi, Ismael")</f>
        <v>Ghalimi, Ismael</v>
      </c>
      <c t="str" s="2" r="AV188">
        <f>JOIN("stc_user!31415926-9df7-4aa6-994f-600567b0a37a","Ghalimi, Ismael")</f>
        <v>Ghalimi, Ismael</v>
      </c>
      <c s="6" r="AW188">
        <v>41621.4913541667</v>
      </c>
      <c t="str" s="2" r="AX188">
        <f>JOIN("stc_user!31415926-9df7-4aa6-994f-600567b0a37a","Ghalimi, Ismael")</f>
        <v>Ghalimi, Ismael</v>
      </c>
      <c s="6" r="AY188">
        <v>40997.375</v>
      </c>
      <c t="str" s="2" r="AZ188">
        <f>JOIN("stc_user!31415926-9df7-4aa6-994f-600567b0a37a","Ghalimi, Ismael")</f>
        <v>Ghalimi, Ismael</v>
      </c>
      <c s="6" r="BA188">
        <v>41649.0444097222</v>
      </c>
      <c s="2" r="BB188"/>
      <c s="2" r="BC188"/>
      <c t="s" s="2" r="BD188">
        <v>43</v>
      </c>
      <c s="2" r="BE188"/>
    </row>
    <row r="189">
      <c t="s" s="2" r="A189">
        <v>481</v>
      </c>
      <c t="s" s="3" r="B189">
        <v>220</v>
      </c>
      <c t="s" s="2" r="C189">
        <v>37</v>
      </c>
      <c t="s" s="3" r="D189">
        <v>221</v>
      </c>
      <c t="s" s="3" r="E189">
        <v>39</v>
      </c>
      <c t="str" s="2" r="F189">
        <f>Applications!$B$2</f>
        <v>Travels</v>
      </c>
      <c t="str" s="2" r="G189">
        <f>Objects!$B$2</f>
        <v>Hotel</v>
      </c>
      <c t="str" s="2" r="H189">
        <f>JOIN("stc_datatype!11875772-4fef-445c-98d9-53668c801205","Image")</f>
        <v>Image</v>
      </c>
      <c s="3" r="I189"/>
      <c s="2" r="J189"/>
      <c t="b" s="2" r="K189">
        <v>0</v>
      </c>
      <c t="b" s="2" r="L189">
        <v>0</v>
      </c>
      <c t="b" s="2" r="M189">
        <v>0</v>
      </c>
      <c t="b" s="2" r="N189">
        <v>0</v>
      </c>
      <c t="b" s="2" r="O189">
        <v>0</v>
      </c>
      <c t="b" s="2" r="P189">
        <v>0</v>
      </c>
      <c t="b" s="2" r="Q189">
        <v>0</v>
      </c>
      <c t="b" s="2" r="R189">
        <v>0</v>
      </c>
      <c t="b" s="2" r="S189">
        <v>0</v>
      </c>
      <c t="b" s="2" r="T189">
        <v>0</v>
      </c>
      <c t="b" s="2" r="U189">
        <v>0</v>
      </c>
      <c s="3" r="V189"/>
      <c s="2" r="W189"/>
      <c s="2" r="X189"/>
      <c s="3" r="Y189"/>
      <c s="2" r="Z189"/>
      <c s="2" r="AA189">
        <v>3</v>
      </c>
      <c s="3" r="AB189"/>
      <c s="3" r="AC189"/>
      <c s="3" r="AD189"/>
      <c t="s" s="3" r="AE189">
        <v>482</v>
      </c>
      <c s="3" r="AF189"/>
      <c s="3" r="AG189"/>
      <c t="s" s="2" r="AH189">
        <v>223</v>
      </c>
      <c s="2" r="AI189"/>
      <c s="2" r="AJ189"/>
      <c s="3" r="AK189"/>
      <c s="2" r="AL189"/>
      <c s="2" r="AM189"/>
      <c s="2" r="AN189"/>
      <c s="2" r="AO189"/>
      <c s="2" r="AP189"/>
      <c s="2" r="AQ189"/>
      <c s="2" r="AR189"/>
      <c s="6" r="AS189"/>
      <c s="2" r="AT189"/>
      <c t="str" s="2" r="AU189">
        <f>JOIN("stc_user!31415926-9df7-4aa6-994f-600567b0a37a","Ghalimi, Ismael")</f>
        <v>Ghalimi, Ismael</v>
      </c>
      <c t="str" s="2" r="AV189">
        <f>JOIN("stc_user!31415926-9df7-4aa6-994f-600567b0a37a","Ghalimi, Ismael")</f>
        <v>Ghalimi, Ismael</v>
      </c>
      <c s="6" r="AW189">
        <v>40997.375</v>
      </c>
      <c t="str" s="2" r="AX189">
        <f>JOIN("stc_user!31415926-9df7-4aa6-994f-600567b0a37a","Ghalimi, Ismael")</f>
        <v>Ghalimi, Ismael</v>
      </c>
      <c s="6" r="AY189">
        <v>40997.375</v>
      </c>
      <c t="str" s="2" r="AZ189">
        <f>JOIN("stc_user!31415926-9df7-4aa6-994f-600567b0a37a","Ghalimi, Ismael")</f>
        <v>Ghalimi, Ismael</v>
      </c>
      <c s="6" r="BA189">
        <v>40997.375</v>
      </c>
      <c s="2" r="BB189"/>
      <c s="2" r="BC189"/>
      <c t="s" s="2" r="BD189">
        <v>43</v>
      </c>
      <c s="2" r="BE189"/>
    </row>
    <row r="190">
      <c t="s" s="2" r="A190">
        <v>483</v>
      </c>
      <c t="s" s="3" r="B190">
        <v>484</v>
      </c>
      <c t="s" s="2" r="C190">
        <v>37</v>
      </c>
      <c t="s" s="3" r="D190">
        <v>485</v>
      </c>
      <c t="s" s="3" r="E190">
        <v>39</v>
      </c>
      <c t="str" s="2" r="F190">
        <f>Applications!$B$2</f>
        <v>Travels</v>
      </c>
      <c t="str" s="2" r="G190">
        <f>Objects!$B$2</f>
        <v>Hotel</v>
      </c>
      <c t="str" s="2" r="H190">
        <f>JOIN("stc_datatype!aba4d80d-8da6-4a64-80cc-0363aaf2e8fa","Relationship")</f>
        <v>Relationship</v>
      </c>
      <c s="3" r="I190"/>
      <c s="2" r="J190"/>
      <c t="b" s="2" r="K190">
        <v>0</v>
      </c>
      <c t="b" s="2" r="L190">
        <v>0</v>
      </c>
      <c t="b" s="2" r="M190">
        <v>0</v>
      </c>
      <c t="b" s="2" r="N190">
        <v>0</v>
      </c>
      <c t="b" s="2" r="O190">
        <v>0</v>
      </c>
      <c t="b" s="2" r="P190">
        <v>0</v>
      </c>
      <c t="b" s="2" r="Q190">
        <v>0</v>
      </c>
      <c t="b" s="2" r="R190">
        <v>0</v>
      </c>
      <c t="b" s="2" r="S190">
        <v>0</v>
      </c>
      <c t="b" s="2" r="T190">
        <v>0</v>
      </c>
      <c t="b" s="2" r="U190">
        <v>0</v>
      </c>
      <c s="3" r="V190"/>
      <c s="2" r="W190"/>
      <c s="2" r="X190"/>
      <c s="3" r="Y190"/>
      <c s="2" r="Z190"/>
      <c s="2" r="AA190">
        <v>4</v>
      </c>
      <c s="3" r="AB190"/>
      <c s="3" r="AC190"/>
      <c s="3" r="AD190"/>
      <c t="s" s="3" r="AE190">
        <v>486</v>
      </c>
      <c s="3" r="AF190"/>
      <c s="3" r="AG190"/>
      <c t="s" s="2" r="AH190">
        <v>487</v>
      </c>
      <c t="s" s="2" r="AI190">
        <v>488</v>
      </c>
      <c s="2" r="AJ190"/>
      <c s="3" r="AK190"/>
      <c s="2" r="AL190"/>
      <c s="2" r="AM190"/>
      <c s="2" r="AN190"/>
      <c s="2" r="AO190"/>
      <c s="2" r="AP190"/>
      <c s="2" r="AQ190"/>
      <c s="2" r="AR190"/>
      <c s="6" r="AS190"/>
      <c s="2" r="AT190"/>
      <c t="str" s="2" r="AU190">
        <f>JOIN("stc_user!31415926-9df7-4aa6-994f-600567b0a37a","Ghalimi, Ismael")</f>
        <v>Ghalimi, Ismael</v>
      </c>
      <c t="str" s="2" r="AV190">
        <f>JOIN("stc_user!31415926-9df7-4aa6-994f-600567b0a37a","Ghalimi, Ismael")</f>
        <v>Ghalimi, Ismael</v>
      </c>
      <c s="6" r="AW190">
        <v>40997.375</v>
      </c>
      <c t="str" s="2" r="AX190">
        <f>JOIN("stc_user!31415926-9df7-4aa6-994f-600567b0a37a","Ghalimi, Ismael")</f>
        <v>Ghalimi, Ismael</v>
      </c>
      <c s="6" r="AY190">
        <v>40997.375</v>
      </c>
      <c t="str" s="2" r="AZ190">
        <f>JOIN("stc_user!31415926-9df7-4aa6-994f-600567b0a37a","Ghalimi, Ismael")</f>
        <v>Ghalimi, Ismael</v>
      </c>
      <c s="6" r="BA190">
        <v>40997.375</v>
      </c>
      <c s="2" r="BB190"/>
      <c s="2" r="BC190"/>
      <c t="s" s="2" r="BD190">
        <v>43</v>
      </c>
      <c s="2" r="BE190"/>
    </row>
    <row r="191">
      <c t="s" s="2" r="A191">
        <v>489</v>
      </c>
      <c t="s" s="3" r="B191">
        <v>225</v>
      </c>
      <c t="s" s="2" r="C191">
        <v>37</v>
      </c>
      <c t="s" s="3" r="D191">
        <v>226</v>
      </c>
      <c t="s" s="3" r="E191">
        <v>39</v>
      </c>
      <c t="str" s="2" r="F191">
        <f>Applications!$B$2</f>
        <v>Travels</v>
      </c>
      <c t="str" s="2" r="G191">
        <f>Objects!$B$2</f>
        <v>Hotel</v>
      </c>
      <c t="str" s="2" r="H191">
        <f>JOIN("stc_datatype!d6339921-4a0b-4d80-9be1-a2ab5cb7036f","Address")</f>
        <v>Address</v>
      </c>
      <c s="3" r="I191"/>
      <c s="2" r="J191"/>
      <c t="b" s="2" r="K191">
        <v>0</v>
      </c>
      <c t="b" s="2" r="L191">
        <v>0</v>
      </c>
      <c t="b" s="2" r="M191">
        <v>0</v>
      </c>
      <c t="b" s="2" r="N191">
        <v>0</v>
      </c>
      <c t="b" s="2" r="O191">
        <v>0</v>
      </c>
      <c t="b" s="2" r="P191">
        <v>0</v>
      </c>
      <c t="b" s="2" r="Q191">
        <v>0</v>
      </c>
      <c t="b" s="2" r="R191">
        <v>0</v>
      </c>
      <c t="b" s="2" r="S191">
        <v>0</v>
      </c>
      <c t="b" s="2" r="T191">
        <v>0</v>
      </c>
      <c t="b" s="2" r="U191">
        <v>0</v>
      </c>
      <c s="3" r="V191"/>
      <c s="2" r="W191"/>
      <c s="2" r="X191"/>
      <c s="3" r="Y191"/>
      <c s="2" r="Z191"/>
      <c s="2" r="AA191">
        <v>5</v>
      </c>
      <c s="3" r="AB191"/>
      <c s="3" r="AC191"/>
      <c s="3" r="AD191"/>
      <c t="s" s="3" r="AE191">
        <v>490</v>
      </c>
      <c s="3" r="AF191"/>
      <c s="3" r="AG191"/>
      <c t="s" s="2" r="AH191">
        <v>228</v>
      </c>
      <c s="2" r="AI191"/>
      <c s="2" r="AJ191"/>
      <c s="3" r="AK191"/>
      <c s="2" r="AL191"/>
      <c s="2" r="AM191"/>
      <c s="2" r="AN191"/>
      <c s="2" r="AO191"/>
      <c s="2" r="AP191"/>
      <c s="2" r="AQ191"/>
      <c s="2" r="AR191"/>
      <c s="6" r="AS191"/>
      <c s="2" r="AT191"/>
      <c t="str" s="2" r="AU191">
        <f>JOIN("stc_user!31415926-9df7-4aa6-994f-600567b0a37a","Ghalimi, Ismael")</f>
        <v>Ghalimi, Ismael</v>
      </c>
      <c t="str" s="2" r="AV191">
        <f>JOIN("stc_user!31415926-9df7-4aa6-994f-600567b0a37a","Ghalimi, Ismael")</f>
        <v>Ghalimi, Ismael</v>
      </c>
      <c s="6" r="AW191">
        <v>40997.375</v>
      </c>
      <c t="str" s="2" r="AX191">
        <f>JOIN("stc_user!31415926-9df7-4aa6-994f-600567b0a37a","Ghalimi, Ismael")</f>
        <v>Ghalimi, Ismael</v>
      </c>
      <c s="6" r="AY191">
        <v>40997.375</v>
      </c>
      <c t="str" s="2" r="AZ191">
        <f>JOIN("stc_user!31415926-9df7-4aa6-994f-600567b0a37a","Ghalimi, Ismael")</f>
        <v>Ghalimi, Ismael</v>
      </c>
      <c s="6" r="BA191">
        <v>40997.375</v>
      </c>
      <c s="2" r="BB191"/>
      <c s="2" r="BC191"/>
      <c t="s" s="2" r="BD191">
        <v>43</v>
      </c>
      <c s="2" r="BE191"/>
    </row>
    <row r="192">
      <c t="s" s="2" r="A192">
        <v>491</v>
      </c>
      <c t="s" s="3" r="B192">
        <v>51</v>
      </c>
      <c t="s" s="2" r="C192">
        <v>37</v>
      </c>
      <c t="s" s="3" r="D192">
        <v>230</v>
      </c>
      <c t="s" s="3" r="E192">
        <v>39</v>
      </c>
      <c t="str" s="2" r="F192">
        <f>Applications!$B$2</f>
        <v>Travels</v>
      </c>
      <c t="str" s="2" r="G192">
        <f>Objects!$B$2</f>
        <v>Hotel</v>
      </c>
      <c t="str" s="2" r="H192">
        <f>JOIN("stc_datatype!dfb7fa14-14a0-48fc-a695-45f8b9580772","Link")</f>
        <v>Link</v>
      </c>
      <c s="3" r="I192"/>
      <c s="2" r="J192"/>
      <c t="b" s="2" r="K192">
        <v>0</v>
      </c>
      <c t="b" s="2" r="L192">
        <v>0</v>
      </c>
      <c t="b" s="2" r="M192">
        <v>0</v>
      </c>
      <c t="b" s="2" r="N192">
        <v>0</v>
      </c>
      <c t="b" s="2" r="O192">
        <v>0</v>
      </c>
      <c t="b" s="2" r="P192">
        <v>0</v>
      </c>
      <c t="b" s="2" r="Q192">
        <v>0</v>
      </c>
      <c t="b" s="2" r="R192">
        <v>0</v>
      </c>
      <c t="b" s="2" r="S192">
        <v>0</v>
      </c>
      <c t="b" s="2" r="T192">
        <v>0</v>
      </c>
      <c t="b" s="2" r="U192">
        <v>0</v>
      </c>
      <c s="3" r="V192"/>
      <c s="2" r="W192"/>
      <c s="2" r="X192"/>
      <c s="3" r="Y192"/>
      <c s="2" r="Z192"/>
      <c s="2" r="AA192">
        <v>6</v>
      </c>
      <c s="3" r="AB192"/>
      <c s="3" r="AC192"/>
      <c s="3" r="AD192"/>
      <c t="s" s="3" r="AE192">
        <v>492</v>
      </c>
      <c s="3" r="AF192"/>
      <c s="3" r="AG192"/>
      <c t="s" s="2" r="AH192">
        <v>232</v>
      </c>
      <c s="2" r="AI192"/>
      <c s="2" r="AJ192"/>
      <c s="3" r="AK192"/>
      <c s="2" r="AL192"/>
      <c s="2" r="AM192"/>
      <c s="2" r="AN192"/>
      <c s="2" r="AO192"/>
      <c s="2" r="AP192"/>
      <c s="2" r="AQ192"/>
      <c s="2" r="AR192"/>
      <c s="6" r="AS192"/>
      <c s="2" r="AT192"/>
      <c t="str" s="2" r="AU192">
        <f>JOIN("stc_user!31415926-9df7-4aa6-994f-600567b0a37a","Ghalimi, Ismael")</f>
        <v>Ghalimi, Ismael</v>
      </c>
      <c t="str" s="2" r="AV192">
        <f>JOIN("stc_user!31415926-9df7-4aa6-994f-600567b0a37a","Ghalimi, Ismael")</f>
        <v>Ghalimi, Ismael</v>
      </c>
      <c s="6" r="AW192">
        <v>40997.375</v>
      </c>
      <c t="str" s="2" r="AX192">
        <f>JOIN("stc_user!31415926-9df7-4aa6-994f-600567b0a37a","Ghalimi, Ismael")</f>
        <v>Ghalimi, Ismael</v>
      </c>
      <c s="6" r="AY192">
        <v>40997.375</v>
      </c>
      <c t="str" s="2" r="AZ192">
        <f>JOIN("stc_user!31415926-9df7-4aa6-994f-600567b0a37a","Ghalimi, Ismael")</f>
        <v>Ghalimi, Ismael</v>
      </c>
      <c s="6" r="BA192">
        <v>40997.375</v>
      </c>
      <c s="2" r="BB192"/>
      <c s="2" r="BC192"/>
      <c t="s" s="2" r="BD192">
        <v>43</v>
      </c>
      <c s="2" r="BE192"/>
    </row>
    <row r="193">
      <c t="s" s="2" r="A193">
        <v>493</v>
      </c>
      <c t="s" s="3" r="B193">
        <v>234</v>
      </c>
      <c t="s" s="2" r="C193">
        <v>37</v>
      </c>
      <c t="s" s="3" r="D193">
        <v>235</v>
      </c>
      <c t="s" s="3" r="E193">
        <v>39</v>
      </c>
      <c t="str" s="2" r="F193">
        <f>Applications!$B$2</f>
        <v>Travels</v>
      </c>
      <c t="str" s="2" r="G193">
        <f>Objects!$B$2</f>
        <v>Hotel</v>
      </c>
      <c t="str" s="2" r="H193">
        <f>JOIN("stc_datatype!dfb7fa14-14a0-48fc-a695-45f8b9580772","Link")</f>
        <v>Link</v>
      </c>
      <c s="3" r="I193"/>
      <c s="2" r="J193"/>
      <c t="b" s="2" r="K193">
        <v>0</v>
      </c>
      <c t="b" s="2" r="L193">
        <v>0</v>
      </c>
      <c t="b" s="2" r="M193">
        <v>0</v>
      </c>
      <c t="b" s="2" r="N193">
        <v>0</v>
      </c>
      <c t="b" s="2" r="O193">
        <v>0</v>
      </c>
      <c t="b" s="2" r="P193">
        <v>0</v>
      </c>
      <c t="b" s="2" r="Q193">
        <v>0</v>
      </c>
      <c t="b" s="2" r="R193">
        <v>0</v>
      </c>
      <c t="b" s="2" r="S193">
        <v>0</v>
      </c>
      <c t="b" s="2" r="T193">
        <v>0</v>
      </c>
      <c t="b" s="2" r="U193">
        <v>0</v>
      </c>
      <c s="3" r="V193"/>
      <c s="2" r="W193"/>
      <c s="2" r="X193"/>
      <c s="3" r="Y193"/>
      <c s="2" r="Z193"/>
      <c s="2" r="AA193">
        <v>7</v>
      </c>
      <c s="3" r="AB193"/>
      <c s="3" r="AC193"/>
      <c s="3" r="AD193"/>
      <c t="s" s="3" r="AE193">
        <v>494</v>
      </c>
      <c s="3" r="AF193"/>
      <c s="3" r="AG193"/>
      <c t="s" s="2" r="AH193">
        <v>237</v>
      </c>
      <c s="2" r="AI193"/>
      <c s="2" r="AJ193"/>
      <c s="3" r="AK193"/>
      <c s="2" r="AL193"/>
      <c s="2" r="AM193"/>
      <c s="2" r="AN193"/>
      <c s="2" r="AO193"/>
      <c s="2" r="AP193"/>
      <c s="2" r="AQ193"/>
      <c s="2" r="AR193"/>
      <c s="6" r="AS193"/>
      <c s="2" r="AT193"/>
      <c t="str" s="2" r="AU193">
        <f>JOIN("stc_user!31415926-9df7-4aa6-994f-600567b0a37a","Ghalimi, Ismael")</f>
        <v>Ghalimi, Ismael</v>
      </c>
      <c t="str" s="2" r="AV193">
        <f>JOIN("stc_user!31415926-9df7-4aa6-994f-600567b0a37a","Ghalimi, Ismael")</f>
        <v>Ghalimi, Ismael</v>
      </c>
      <c s="6" r="AW193">
        <v>40997.375</v>
      </c>
      <c t="str" s="2" r="AX193">
        <f>JOIN("stc_user!31415926-9df7-4aa6-994f-600567b0a37a","Ghalimi, Ismael")</f>
        <v>Ghalimi, Ismael</v>
      </c>
      <c s="6" r="AY193">
        <v>40997.375</v>
      </c>
      <c t="str" s="2" r="AZ193">
        <f>JOIN("stc_user!31415926-9df7-4aa6-994f-600567b0a37a","Ghalimi, Ismael")</f>
        <v>Ghalimi, Ismael</v>
      </c>
      <c s="6" r="BA193">
        <v>40997.375</v>
      </c>
      <c s="2" r="BB193"/>
      <c s="2" r="BC193"/>
      <c t="s" s="2" r="BD193">
        <v>43</v>
      </c>
      <c s="2" r="BE193"/>
    </row>
    <row r="194">
      <c t="s" s="2" r="A194">
        <v>495</v>
      </c>
      <c t="s" s="3" r="B194">
        <v>496</v>
      </c>
      <c t="s" s="2" r="C194">
        <v>37</v>
      </c>
      <c t="s" s="3" r="D194">
        <v>497</v>
      </c>
      <c t="s" s="3" r="E194">
        <v>39</v>
      </c>
      <c t="str" s="2" r="F194">
        <f>Applications!$B$2</f>
        <v>Travels</v>
      </c>
      <c t="str" s="2" r="G194">
        <f>Objects!$B$2</f>
        <v>Hotel</v>
      </c>
      <c t="str" s="2" r="H194">
        <f>JOIN("stc_datatype!4022dcc6-110c-4a8e-affc-1890112ef6ff","Integer")</f>
        <v>Integer</v>
      </c>
      <c t="s" s="3" r="I194">
        <v>241</v>
      </c>
      <c s="2" r="J194"/>
      <c t="b" s="2" r="K194">
        <v>0</v>
      </c>
      <c t="b" s="2" r="L194">
        <v>0</v>
      </c>
      <c t="b" s="2" r="M194">
        <v>0</v>
      </c>
      <c t="b" s="2" r="N194">
        <v>0</v>
      </c>
      <c t="b" s="2" r="O194">
        <v>0</v>
      </c>
      <c t="b" s="2" r="P194">
        <v>0</v>
      </c>
      <c t="b" s="2" r="Q194">
        <v>0</v>
      </c>
      <c t="b" s="2" r="R194">
        <v>0</v>
      </c>
      <c t="b" s="2" r="S194">
        <v>0</v>
      </c>
      <c t="b" s="2" r="T194">
        <v>0</v>
      </c>
      <c t="b" s="2" r="U194">
        <v>0</v>
      </c>
      <c s="3" r="V194"/>
      <c s="2" r="W194"/>
      <c s="2" r="X194"/>
      <c s="3" r="Y194"/>
      <c s="2" r="Z194"/>
      <c s="2" r="AA194">
        <v>8</v>
      </c>
      <c s="3" r="AB194"/>
      <c s="3" r="AC194"/>
      <c s="3" r="AD194"/>
      <c t="s" s="3" r="AE194">
        <v>498</v>
      </c>
      <c s="3" r="AF194"/>
      <c s="3" r="AG194"/>
      <c t="s" s="2" r="AH194">
        <v>499</v>
      </c>
      <c s="2" r="AI194"/>
      <c s="2" r="AJ194"/>
      <c s="3" r="AK194"/>
      <c s="2" r="AL194"/>
      <c s="2" r="AM194"/>
      <c s="2" r="AN194"/>
      <c s="2" r="AO194"/>
      <c s="2" r="AP194"/>
      <c s="2" r="AQ194"/>
      <c s="2" r="AR194"/>
      <c s="6" r="AS194"/>
      <c s="2" r="AT194"/>
      <c t="str" s="2" r="AU194">
        <f>JOIN("stc_user!31415926-9df7-4aa6-994f-600567b0a37a","Ghalimi, Ismael")</f>
        <v>Ghalimi, Ismael</v>
      </c>
      <c t="str" s="2" r="AV194">
        <f>JOIN("stc_user!31415926-9df7-4aa6-994f-600567b0a37a","Ghalimi, Ismael")</f>
        <v>Ghalimi, Ismael</v>
      </c>
      <c s="6" r="AW194">
        <v>40997.375</v>
      </c>
      <c t="str" s="2" r="AX194">
        <f>JOIN("stc_user!31415926-9df7-4aa6-994f-600567b0a37a","Ghalimi, Ismael")</f>
        <v>Ghalimi, Ismael</v>
      </c>
      <c s="6" r="AY194">
        <v>40997.375</v>
      </c>
      <c t="str" s="2" r="AZ194">
        <f>JOIN("stc_user!31415926-9df7-4aa6-994f-600567b0a37a","Ghalimi, Ismael")</f>
        <v>Ghalimi, Ismael</v>
      </c>
      <c s="6" r="BA194">
        <v>40997.375</v>
      </c>
      <c s="2" r="BB194"/>
      <c s="2" r="BC194"/>
      <c t="s" s="2" r="BD194">
        <v>43</v>
      </c>
      <c s="2" r="BE194"/>
    </row>
    <row r="195">
      <c t="s" s="2" r="A195">
        <v>500</v>
      </c>
      <c t="s" s="3" r="B195">
        <v>501</v>
      </c>
      <c t="s" s="2" r="C195">
        <v>37</v>
      </c>
      <c t="s" s="3" r="D195">
        <v>502</v>
      </c>
      <c t="s" s="3" r="E195">
        <v>39</v>
      </c>
      <c t="str" s="2" r="F195">
        <f>Applications!$B$2</f>
        <v>Travels</v>
      </c>
      <c t="str" s="2" r="G195">
        <f>Objects!$B$2</f>
        <v>Hotel</v>
      </c>
      <c t="str" s="2" r="H195">
        <f>JOIN("stc_datatype!dc95f341-7b8f-4d8e-9340-eec237f50310","Boolean")</f>
        <v>Boolean</v>
      </c>
      <c s="3" r="I195"/>
      <c s="2" r="J195"/>
      <c t="b" s="2" r="K195">
        <v>0</v>
      </c>
      <c t="b" s="2" r="L195">
        <v>0</v>
      </c>
      <c t="b" s="2" r="M195">
        <v>0</v>
      </c>
      <c t="b" s="2" r="N195">
        <v>0</v>
      </c>
      <c t="b" s="2" r="O195">
        <v>0</v>
      </c>
      <c t="b" s="2" r="P195">
        <v>0</v>
      </c>
      <c t="b" s="2" r="Q195">
        <v>0</v>
      </c>
      <c t="b" s="2" r="R195">
        <v>0</v>
      </c>
      <c t="b" s="2" r="S195">
        <v>0</v>
      </c>
      <c t="b" s="2" r="T195">
        <v>0</v>
      </c>
      <c t="b" s="2" r="U195">
        <v>0</v>
      </c>
      <c s="3" r="V195"/>
      <c s="2" r="W195"/>
      <c s="2" r="X195"/>
      <c s="3" r="Y195"/>
      <c s="2" r="Z195"/>
      <c s="2" r="AA195">
        <v>9</v>
      </c>
      <c s="3" r="AB195"/>
      <c s="3" r="AC195"/>
      <c s="3" r="AD195"/>
      <c t="s" s="3" r="AE195">
        <v>503</v>
      </c>
      <c s="3" r="AF195"/>
      <c s="3" r="AG195"/>
      <c t="s" s="2" r="AH195">
        <v>504</v>
      </c>
      <c s="2" r="AI195"/>
      <c s="2" r="AJ195"/>
      <c s="3" r="AK195"/>
      <c s="2" r="AL195"/>
      <c s="2" r="AM195"/>
      <c s="2" r="AN195"/>
      <c s="2" r="AO195"/>
      <c s="2" r="AP195"/>
      <c s="2" r="AQ195"/>
      <c s="2" r="AR195"/>
      <c s="6" r="AS195"/>
      <c s="2" r="AT195"/>
      <c t="str" s="2" r="AU195">
        <f>JOIN("stc_user!31415926-9df7-4aa6-994f-600567b0a37a","Ghalimi, Ismael")</f>
        <v>Ghalimi, Ismael</v>
      </c>
      <c t="str" s="2" r="AV195">
        <f>JOIN("stc_user!31415926-9df7-4aa6-994f-600567b0a37a","Ghalimi, Ismael")</f>
        <v>Ghalimi, Ismael</v>
      </c>
      <c s="6" r="AW195">
        <v>40997.375</v>
      </c>
      <c t="str" s="2" r="AX195">
        <f>JOIN("stc_user!31415926-9df7-4aa6-994f-600567b0a37a","Ghalimi, Ismael")</f>
        <v>Ghalimi, Ismael</v>
      </c>
      <c s="6" r="AY195">
        <v>40997.375</v>
      </c>
      <c t="str" s="2" r="AZ195">
        <f>JOIN("stc_user!31415926-9df7-4aa6-994f-600567b0a37a","Ghalimi, Ismael")</f>
        <v>Ghalimi, Ismael</v>
      </c>
      <c s="6" r="BA195">
        <v>40997.375</v>
      </c>
      <c s="2" r="BB195"/>
      <c s="2" r="BC195"/>
      <c t="s" s="2" r="BD195">
        <v>43</v>
      </c>
      <c s="2" r="BE195"/>
    </row>
    <row r="196">
      <c t="s" s="2" r="A196">
        <v>505</v>
      </c>
      <c t="s" s="3" r="B196">
        <v>506</v>
      </c>
      <c t="s" s="2" r="C196">
        <v>37</v>
      </c>
      <c t="s" s="3" r="D196">
        <v>507</v>
      </c>
      <c t="s" s="3" r="E196">
        <v>39</v>
      </c>
      <c t="str" s="2" r="F196">
        <f>Applications!$B$2</f>
        <v>Travels</v>
      </c>
      <c t="str" s="2" r="G196">
        <f>Objects!$B$2</f>
        <v>Hotel</v>
      </c>
      <c t="str" s="2" r="H196">
        <f>JOIN("stc_datatype!dc95f341-7b8f-4d8e-9340-eec237f50310","Boolean")</f>
        <v>Boolean</v>
      </c>
      <c s="3" r="I196"/>
      <c s="2" r="J196"/>
      <c t="b" s="2" r="K196">
        <v>0</v>
      </c>
      <c t="b" s="2" r="L196">
        <v>0</v>
      </c>
      <c t="b" s="2" r="M196">
        <v>0</v>
      </c>
      <c t="b" s="2" r="N196">
        <v>0</v>
      </c>
      <c t="b" s="2" r="O196">
        <v>0</v>
      </c>
      <c t="b" s="2" r="P196">
        <v>0</v>
      </c>
      <c t="b" s="2" r="Q196">
        <v>0</v>
      </c>
      <c t="b" s="2" r="R196">
        <v>0</v>
      </c>
      <c t="b" s="2" r="S196">
        <v>0</v>
      </c>
      <c t="b" s="2" r="T196">
        <v>0</v>
      </c>
      <c t="b" s="2" r="U196">
        <v>0</v>
      </c>
      <c s="3" r="V196"/>
      <c s="2" r="W196"/>
      <c s="2" r="X196"/>
      <c s="3" r="Y196"/>
      <c s="2" r="Z196"/>
      <c s="2" r="AA196">
        <v>10</v>
      </c>
      <c s="3" r="AB196"/>
      <c s="3" r="AC196"/>
      <c s="3" r="AD196"/>
      <c t="s" s="3" r="AE196">
        <v>508</v>
      </c>
      <c s="3" r="AF196"/>
      <c s="3" r="AG196"/>
      <c t="s" s="2" r="AH196">
        <v>509</v>
      </c>
      <c s="2" r="AI196"/>
      <c s="2" r="AJ196"/>
      <c s="3" r="AK196"/>
      <c s="2" r="AL196"/>
      <c s="2" r="AM196"/>
      <c s="2" r="AN196"/>
      <c s="2" r="AO196"/>
      <c s="2" r="AP196"/>
      <c s="2" r="AQ196"/>
      <c s="2" r="AR196"/>
      <c s="6" r="AS196"/>
      <c s="2" r="AT196"/>
      <c t="str" s="2" r="AU196">
        <f>JOIN("stc_user!31415926-9df7-4aa6-994f-600567b0a37a","Ghalimi, Ismael")</f>
        <v>Ghalimi, Ismael</v>
      </c>
      <c t="str" s="2" r="AV196">
        <f>JOIN("stc_user!31415926-9df7-4aa6-994f-600567b0a37a","Ghalimi, Ismael")</f>
        <v>Ghalimi, Ismael</v>
      </c>
      <c s="6" r="AW196">
        <v>40997.375</v>
      </c>
      <c t="str" s="2" r="AX196">
        <f>JOIN("stc_user!31415926-9df7-4aa6-994f-600567b0a37a","Ghalimi, Ismael")</f>
        <v>Ghalimi, Ismael</v>
      </c>
      <c s="6" r="AY196">
        <v>40997.375</v>
      </c>
      <c t="str" s="2" r="AZ196">
        <f>JOIN("stc_user!31415926-9df7-4aa6-994f-600567b0a37a","Ghalimi, Ismael")</f>
        <v>Ghalimi, Ismael</v>
      </c>
      <c s="6" r="BA196">
        <v>40997.375</v>
      </c>
      <c s="2" r="BB196"/>
      <c s="2" r="BC196"/>
      <c t="s" s="2" r="BD196">
        <v>43</v>
      </c>
      <c s="2" r="BE196"/>
    </row>
    <row r="197">
      <c t="s" s="2" r="A197">
        <v>510</v>
      </c>
      <c t="s" s="3" r="B197">
        <v>511</v>
      </c>
      <c t="s" s="2" r="C197">
        <v>37</v>
      </c>
      <c t="s" s="3" r="D197">
        <v>512</v>
      </c>
      <c t="s" s="3" r="E197">
        <v>39</v>
      </c>
      <c t="str" s="2" r="F197">
        <f>Applications!$B$2</f>
        <v>Travels</v>
      </c>
      <c t="str" s="2" r="G197">
        <f>Objects!$B$2</f>
        <v>Hotel</v>
      </c>
      <c t="str" s="2" r="H197">
        <f>JOIN("stc_datatype!dc95f341-7b8f-4d8e-9340-eec237f50310","Boolean")</f>
        <v>Boolean</v>
      </c>
      <c s="3" r="I197"/>
      <c s="2" r="J197"/>
      <c t="b" s="2" r="K197">
        <v>0</v>
      </c>
      <c t="b" s="2" r="L197">
        <v>0</v>
      </c>
      <c t="b" s="2" r="M197">
        <v>0</v>
      </c>
      <c t="b" s="2" r="N197">
        <v>0</v>
      </c>
      <c t="b" s="2" r="O197">
        <v>0</v>
      </c>
      <c t="b" s="2" r="P197">
        <v>0</v>
      </c>
      <c t="b" s="2" r="Q197">
        <v>0</v>
      </c>
      <c t="b" s="2" r="R197">
        <v>0</v>
      </c>
      <c t="b" s="2" r="S197">
        <v>0</v>
      </c>
      <c t="b" s="2" r="T197">
        <v>0</v>
      </c>
      <c t="b" s="2" r="U197">
        <v>0</v>
      </c>
      <c s="3" r="V197"/>
      <c s="2" r="W197"/>
      <c s="2" r="X197"/>
      <c s="3" r="Y197"/>
      <c s="2" r="Z197"/>
      <c s="2" r="AA197">
        <v>11</v>
      </c>
      <c s="3" r="AB197"/>
      <c s="3" r="AC197"/>
      <c s="3" r="AD197"/>
      <c t="s" s="3" r="AE197">
        <v>513</v>
      </c>
      <c s="3" r="AF197"/>
      <c s="3" r="AG197"/>
      <c t="s" s="2" r="AH197">
        <v>514</v>
      </c>
      <c s="2" r="AI197"/>
      <c s="2" r="AJ197"/>
      <c s="3" r="AK197"/>
      <c s="2" r="AL197"/>
      <c s="2" r="AM197"/>
      <c s="2" r="AN197"/>
      <c s="2" r="AO197"/>
      <c s="2" r="AP197"/>
      <c s="2" r="AQ197"/>
      <c s="2" r="AR197"/>
      <c s="6" r="AS197"/>
      <c s="2" r="AT197"/>
      <c t="str" s="2" r="AU197">
        <f>JOIN("stc_user!31415926-9df7-4aa6-994f-600567b0a37a","Ghalimi, Ismael")</f>
        <v>Ghalimi, Ismael</v>
      </c>
      <c t="str" s="2" r="AV197">
        <f>JOIN("stc_user!31415926-9df7-4aa6-994f-600567b0a37a","Ghalimi, Ismael")</f>
        <v>Ghalimi, Ismael</v>
      </c>
      <c s="6" r="AW197">
        <v>40997.375</v>
      </c>
      <c t="str" s="2" r="AX197">
        <f>JOIN("stc_user!31415926-9df7-4aa6-994f-600567b0a37a","Ghalimi, Ismael")</f>
        <v>Ghalimi, Ismael</v>
      </c>
      <c s="6" r="AY197">
        <v>40997.375</v>
      </c>
      <c t="str" s="2" r="AZ197">
        <f>JOIN("stc_user!31415926-9df7-4aa6-994f-600567b0a37a","Ghalimi, Ismael")</f>
        <v>Ghalimi, Ismael</v>
      </c>
      <c s="6" r="BA197">
        <v>40997.375</v>
      </c>
      <c s="2" r="BB197"/>
      <c s="2" r="BC197"/>
      <c t="s" s="2" r="BD197">
        <v>43</v>
      </c>
      <c s="2" r="BE197"/>
    </row>
    <row r="198">
      <c t="s" s="2" r="A198">
        <v>515</v>
      </c>
      <c t="s" s="3" r="B198">
        <v>516</v>
      </c>
      <c t="s" s="2" r="C198">
        <v>37</v>
      </c>
      <c t="s" s="3" r="D198">
        <v>517</v>
      </c>
      <c t="s" s="3" r="E198">
        <v>39</v>
      </c>
      <c t="str" s="2" r="F198">
        <f>Applications!$B$2</f>
        <v>Travels</v>
      </c>
      <c t="str" s="2" r="G198">
        <f>Objects!$B$2</f>
        <v>Hotel</v>
      </c>
      <c t="str" s="2" r="H198">
        <f>JOIN("stc_datatype!dc95f341-7b8f-4d8e-9340-eec237f50310","Boolean")</f>
        <v>Boolean</v>
      </c>
      <c s="3" r="I198"/>
      <c s="2" r="J198"/>
      <c t="b" s="2" r="K198">
        <v>0</v>
      </c>
      <c t="b" s="2" r="L198">
        <v>0</v>
      </c>
      <c t="b" s="2" r="M198">
        <v>0</v>
      </c>
      <c t="b" s="2" r="N198">
        <v>0</v>
      </c>
      <c t="b" s="2" r="O198">
        <v>0</v>
      </c>
      <c t="b" s="2" r="P198">
        <v>0</v>
      </c>
      <c t="b" s="2" r="Q198">
        <v>0</v>
      </c>
      <c t="b" s="2" r="R198">
        <v>0</v>
      </c>
      <c t="b" s="2" r="S198">
        <v>0</v>
      </c>
      <c t="b" s="2" r="T198">
        <v>0</v>
      </c>
      <c t="b" s="2" r="U198">
        <v>0</v>
      </c>
      <c s="3" r="V198"/>
      <c s="2" r="W198"/>
      <c s="2" r="X198"/>
      <c s="3" r="Y198"/>
      <c s="2" r="Z198"/>
      <c s="2" r="AA198">
        <v>12</v>
      </c>
      <c s="3" r="AB198"/>
      <c s="3" r="AC198"/>
      <c s="3" r="AD198"/>
      <c t="s" s="3" r="AE198">
        <v>518</v>
      </c>
      <c s="3" r="AF198"/>
      <c s="3" r="AG198"/>
      <c t="s" s="2" r="AH198">
        <v>519</v>
      </c>
      <c s="2" r="AI198"/>
      <c s="2" r="AJ198"/>
      <c s="3" r="AK198"/>
      <c s="2" r="AL198"/>
      <c s="2" r="AM198"/>
      <c s="2" r="AN198"/>
      <c s="2" r="AO198"/>
      <c s="2" r="AP198"/>
      <c s="2" r="AQ198"/>
      <c s="2" r="AR198"/>
      <c s="6" r="AS198"/>
      <c s="2" r="AT198"/>
      <c t="str" s="2" r="AU198">
        <f>JOIN("stc_user!31415926-9df7-4aa6-994f-600567b0a37a","Ghalimi, Ismael")</f>
        <v>Ghalimi, Ismael</v>
      </c>
      <c t="str" s="2" r="AV198">
        <f>JOIN("stc_user!31415926-9df7-4aa6-994f-600567b0a37a","Ghalimi, Ismael")</f>
        <v>Ghalimi, Ismael</v>
      </c>
      <c s="6" r="AW198">
        <v>40997.375</v>
      </c>
      <c t="str" s="2" r="AX198">
        <f>JOIN("stc_user!31415926-9df7-4aa6-994f-600567b0a37a","Ghalimi, Ismael")</f>
        <v>Ghalimi, Ismael</v>
      </c>
      <c s="6" r="AY198">
        <v>40997.375</v>
      </c>
      <c t="str" s="2" r="AZ198">
        <f>JOIN("stc_user!31415926-9df7-4aa6-994f-600567b0a37a","Ghalimi, Ismael")</f>
        <v>Ghalimi, Ismael</v>
      </c>
      <c s="6" r="BA198">
        <v>40997.375</v>
      </c>
      <c s="2" r="BB198"/>
      <c s="2" r="BC198"/>
      <c t="s" s="2" r="BD198">
        <v>43</v>
      </c>
      <c s="2" r="BE198"/>
    </row>
    <row r="199">
      <c t="s" s="2" r="A199">
        <v>520</v>
      </c>
      <c t="s" s="3" r="B199">
        <v>521</v>
      </c>
      <c t="s" s="2" r="C199">
        <v>37</v>
      </c>
      <c t="s" s="3" r="D199">
        <v>522</v>
      </c>
      <c t="s" s="3" r="E199">
        <v>39</v>
      </c>
      <c t="str" s="2" r="F199">
        <f>Applications!$B$2</f>
        <v>Travels</v>
      </c>
      <c t="str" s="2" r="G199">
        <f>Objects!$B$2</f>
        <v>Hotel</v>
      </c>
      <c t="str" s="2" r="H199">
        <f>JOIN("stc_datatype!dc95f341-7b8f-4d8e-9340-eec237f50310","Boolean")</f>
        <v>Boolean</v>
      </c>
      <c s="3" r="I199"/>
      <c s="2" r="J199"/>
      <c t="b" s="2" r="K199">
        <v>0</v>
      </c>
      <c t="b" s="2" r="L199">
        <v>0</v>
      </c>
      <c t="b" s="2" r="M199">
        <v>0</v>
      </c>
      <c t="b" s="2" r="N199">
        <v>0</v>
      </c>
      <c t="b" s="2" r="O199">
        <v>0</v>
      </c>
      <c t="b" s="2" r="P199">
        <v>0</v>
      </c>
      <c t="b" s="2" r="Q199">
        <v>0</v>
      </c>
      <c t="b" s="2" r="R199">
        <v>0</v>
      </c>
      <c t="b" s="2" r="S199">
        <v>0</v>
      </c>
      <c t="b" s="2" r="T199">
        <v>0</v>
      </c>
      <c t="b" s="2" r="U199">
        <v>0</v>
      </c>
      <c s="3" r="V199"/>
      <c s="2" r="W199"/>
      <c s="2" r="X199"/>
      <c s="3" r="Y199"/>
      <c s="2" r="Z199"/>
      <c s="2" r="AA199">
        <v>13</v>
      </c>
      <c s="3" r="AB199"/>
      <c s="3" r="AC199"/>
      <c s="3" r="AD199"/>
      <c t="s" s="3" r="AE199">
        <v>523</v>
      </c>
      <c s="3" r="AF199"/>
      <c s="3" r="AG199"/>
      <c t="s" s="2" r="AH199">
        <v>524</v>
      </c>
      <c s="2" r="AI199"/>
      <c s="2" r="AJ199"/>
      <c s="3" r="AK199"/>
      <c s="2" r="AL199"/>
      <c s="2" r="AM199"/>
      <c s="2" r="AN199"/>
      <c s="2" r="AO199"/>
      <c s="2" r="AP199"/>
      <c s="2" r="AQ199"/>
      <c s="2" r="AR199"/>
      <c s="6" r="AS199"/>
      <c s="2" r="AT199"/>
      <c t="str" s="2" r="AU199">
        <f>JOIN("stc_user!31415926-9df7-4aa6-994f-600567b0a37a","Ghalimi, Ismael")</f>
        <v>Ghalimi, Ismael</v>
      </c>
      <c t="str" s="2" r="AV199">
        <f>JOIN("stc_user!31415926-9df7-4aa6-994f-600567b0a37a","Ghalimi, Ismael")</f>
        <v>Ghalimi, Ismael</v>
      </c>
      <c s="6" r="AW199">
        <v>40997.375</v>
      </c>
      <c t="str" s="2" r="AX199">
        <f>JOIN("stc_user!31415926-9df7-4aa6-994f-600567b0a37a","Ghalimi, Ismael")</f>
        <v>Ghalimi, Ismael</v>
      </c>
      <c s="6" r="AY199">
        <v>40997.375</v>
      </c>
      <c t="str" s="2" r="AZ199">
        <f>JOIN("stc_user!31415926-9df7-4aa6-994f-600567b0a37a","Ghalimi, Ismael")</f>
        <v>Ghalimi, Ismael</v>
      </c>
      <c s="6" r="BA199">
        <v>40997.375</v>
      </c>
      <c s="2" r="BB199"/>
      <c s="2" r="BC199"/>
      <c t="s" s="2" r="BD199">
        <v>43</v>
      </c>
      <c s="2" r="BE199"/>
    </row>
    <row r="200">
      <c t="s" s="2" r="A200">
        <v>525</v>
      </c>
      <c t="s" s="3" r="B200">
        <v>526</v>
      </c>
      <c t="s" s="2" r="C200">
        <v>37</v>
      </c>
      <c t="s" s="3" r="D200">
        <v>527</v>
      </c>
      <c t="s" s="3" r="E200">
        <v>39</v>
      </c>
      <c t="str" s="2" r="F200">
        <f>Applications!$B$2</f>
        <v>Travels</v>
      </c>
      <c t="str" s="2" r="G200">
        <f>Objects!$B$2</f>
        <v>Hotel</v>
      </c>
      <c t="str" s="2" r="H200">
        <f>JOIN("stc_datatype!994c9ef8-277b-46b2-a77b-e6cd4e33adf2","String")</f>
        <v>String</v>
      </c>
      <c s="3" r="I200"/>
      <c s="2" r="J200"/>
      <c t="b" s="2" r="K200">
        <v>0</v>
      </c>
      <c t="b" s="2" r="L200">
        <v>0</v>
      </c>
      <c t="b" s="2" r="M200">
        <v>0</v>
      </c>
      <c t="b" s="2" r="N200">
        <v>0</v>
      </c>
      <c t="b" s="2" r="O200">
        <v>0</v>
      </c>
      <c t="b" s="2" r="P200">
        <v>0</v>
      </c>
      <c t="b" s="2" r="Q200">
        <v>0</v>
      </c>
      <c t="b" s="2" r="R200">
        <v>0</v>
      </c>
      <c t="b" s="2" r="S200">
        <v>0</v>
      </c>
      <c t="b" s="2" r="T200">
        <v>0</v>
      </c>
      <c t="b" s="2" r="U200">
        <v>0</v>
      </c>
      <c s="3" r="V200"/>
      <c s="2" r="W200"/>
      <c s="2" r="X200"/>
      <c s="3" r="Y200"/>
      <c s="2" r="Z200"/>
      <c s="2" r="AA200">
        <v>14</v>
      </c>
      <c s="3" r="AB200"/>
      <c s="3" r="AC200"/>
      <c s="3" r="AD200"/>
      <c t="s" s="3" r="AE200">
        <v>528</v>
      </c>
      <c s="3" r="AF200"/>
      <c s="3" r="AG200"/>
      <c t="s" s="2" r="AH200">
        <v>529</v>
      </c>
      <c s="2" r="AI200"/>
      <c s="2" r="AJ200"/>
      <c s="3" r="AK200"/>
      <c s="2" r="AL200"/>
      <c s="2" r="AM200"/>
      <c s="2" r="AN200"/>
      <c s="2" r="AO200"/>
      <c s="2" r="AP200"/>
      <c s="2" r="AQ200"/>
      <c s="2" r="AR200"/>
      <c s="6" r="AS200"/>
      <c s="2" r="AT200"/>
      <c t="str" s="2" r="AU200">
        <f>JOIN("stc_user!31415926-9df7-4aa6-994f-600567b0a37a","Ghalimi, Ismael")</f>
        <v>Ghalimi, Ismael</v>
      </c>
      <c t="str" s="2" r="AV200">
        <f>JOIN("stc_user!31415926-9df7-4aa6-994f-600567b0a37a","Ghalimi, Ismael")</f>
        <v>Ghalimi, Ismael</v>
      </c>
      <c s="6" r="AW200">
        <v>40997.375</v>
      </c>
      <c t="str" s="2" r="AX200">
        <f>JOIN("stc_user!31415926-9df7-4aa6-994f-600567b0a37a","Ghalimi, Ismael")</f>
        <v>Ghalimi, Ismael</v>
      </c>
      <c s="6" r="AY200">
        <v>40997.375</v>
      </c>
      <c t="str" s="2" r="AZ200">
        <f>JOIN("stc_user!31415926-9df7-4aa6-994f-600567b0a37a","Ghalimi, Ismael")</f>
        <v>Ghalimi, Ismael</v>
      </c>
      <c s="6" r="BA200">
        <v>40997.375</v>
      </c>
      <c s="2" r="BB200"/>
      <c s="2" r="BC200"/>
      <c t="s" s="2" r="BD200">
        <v>43</v>
      </c>
      <c s="2" r="BE200"/>
    </row>
    <row r="201">
      <c t="s" s="2" r="A201">
        <v>530</v>
      </c>
      <c t="s" s="3" r="B201">
        <v>531</v>
      </c>
      <c t="s" s="2" r="C201">
        <v>37</v>
      </c>
      <c t="s" s="3" r="D201">
        <v>532</v>
      </c>
      <c t="s" s="3" r="E201">
        <v>39</v>
      </c>
      <c t="str" s="2" r="F201">
        <f>Applications!$B$2</f>
        <v>Travels</v>
      </c>
      <c t="str" s="2" r="G201">
        <f>Objects!$B$2</f>
        <v>Hotel</v>
      </c>
      <c t="str" s="2" r="H201">
        <f>JOIN("stc_datatype!aba4d80d-8da6-4a64-80cc-0363aaf2e8fa","Relationship")</f>
        <v>Relationship</v>
      </c>
      <c s="3" r="I201"/>
      <c s="2" r="J201"/>
      <c t="b" s="2" r="K201">
        <v>0</v>
      </c>
      <c t="b" s="2" r="L201">
        <v>0</v>
      </c>
      <c t="b" s="2" r="M201">
        <v>0</v>
      </c>
      <c t="b" s="2" r="N201">
        <v>0</v>
      </c>
      <c t="b" s="2" r="O201">
        <v>0</v>
      </c>
      <c t="b" s="2" r="P201">
        <v>0</v>
      </c>
      <c t="b" s="2" r="Q201">
        <v>0</v>
      </c>
      <c t="b" s="2" r="R201">
        <v>0</v>
      </c>
      <c t="b" s="2" r="S201">
        <v>0</v>
      </c>
      <c t="b" s="2" r="T201">
        <v>0</v>
      </c>
      <c t="b" s="2" r="U201">
        <v>0</v>
      </c>
      <c s="3" r="V201"/>
      <c s="2" r="W201"/>
      <c s="2" r="X201"/>
      <c s="3" r="Y201"/>
      <c s="2" r="Z201"/>
      <c s="2" r="AA201">
        <v>15</v>
      </c>
      <c s="3" r="AB201"/>
      <c s="3" r="AC201"/>
      <c s="3" r="AD201"/>
      <c t="s" s="3" r="AE201">
        <v>533</v>
      </c>
      <c s="3" r="AF201"/>
      <c s="3" r="AG201"/>
      <c t="s" s="2" r="AH201">
        <v>534</v>
      </c>
      <c t="s" s="2" r="AI201">
        <v>488</v>
      </c>
      <c s="2" r="AJ201"/>
      <c s="3" r="AK201"/>
      <c s="2" r="AL201"/>
      <c s="2" r="AM201"/>
      <c s="2" r="AN201"/>
      <c s="2" r="AO201"/>
      <c s="2" r="AP201"/>
      <c s="2" r="AQ201"/>
      <c s="2" r="AR201"/>
      <c s="6" r="AS201"/>
      <c s="2" r="AT201"/>
      <c t="str" s="2" r="AU201">
        <f>JOIN("stc_user!31415926-9df7-4aa6-994f-600567b0a37a","Ghalimi, Ismael")</f>
        <v>Ghalimi, Ismael</v>
      </c>
      <c t="str" s="2" r="AV201">
        <f>JOIN("stc_user!31415926-9df7-4aa6-994f-600567b0a37a","Ghalimi, Ismael")</f>
        <v>Ghalimi, Ismael</v>
      </c>
      <c s="6" r="AW201">
        <v>40997.375</v>
      </c>
      <c t="str" s="2" r="AX201">
        <f>JOIN("stc_user!31415926-9df7-4aa6-994f-600567b0a37a","Ghalimi, Ismael")</f>
        <v>Ghalimi, Ismael</v>
      </c>
      <c s="6" r="AY201">
        <v>40997.375</v>
      </c>
      <c t="str" s="2" r="AZ201">
        <f>JOIN("stc_user!31415926-9df7-4aa6-994f-600567b0a37a","Ghalimi, Ismael")</f>
        <v>Ghalimi, Ismael</v>
      </c>
      <c s="6" r="BA201">
        <v>40997.375</v>
      </c>
      <c s="2" r="BB201"/>
      <c s="2" r="BC201"/>
      <c t="s" s="2" r="BD201">
        <v>43</v>
      </c>
      <c s="2" r="BE201"/>
    </row>
    <row r="202">
      <c t="s" s="2" r="A202">
        <v>535</v>
      </c>
      <c t="s" s="3" r="B202">
        <v>536</v>
      </c>
      <c t="s" s="2" r="C202">
        <v>37</v>
      </c>
      <c t="s" s="3" r="D202">
        <v>537</v>
      </c>
      <c t="s" s="3" r="E202">
        <v>39</v>
      </c>
      <c t="str" s="2" r="F202">
        <f>Applications!$B$2</f>
        <v>Travels</v>
      </c>
      <c t="str" s="2" r="G202">
        <f>Objects!$B$2</f>
        <v>Hotel</v>
      </c>
      <c t="str" s="2" r="H202">
        <f>JOIN("stc_datatype!d9a8cb2b-950c-40ba-b6cd-c63e700029ab","Advanced relationship")</f>
        <v>Advanced relationship</v>
      </c>
      <c s="3" r="I202"/>
      <c s="2" r="J202"/>
      <c t="b" s="2" r="K202">
        <v>0</v>
      </c>
      <c t="b" s="2" r="L202">
        <v>0</v>
      </c>
      <c t="b" s="2" r="M202">
        <v>0</v>
      </c>
      <c t="b" s="2" r="N202">
        <v>0</v>
      </c>
      <c t="b" s="2" r="O202">
        <v>0</v>
      </c>
      <c t="b" s="2" r="P202">
        <v>0</v>
      </c>
      <c t="b" s="2" r="Q202">
        <v>0</v>
      </c>
      <c t="b" s="2" r="R202">
        <v>0</v>
      </c>
      <c t="b" s="2" r="S202">
        <v>0</v>
      </c>
      <c t="b" s="2" r="T202">
        <v>0</v>
      </c>
      <c t="b" s="2" r="U202">
        <v>0</v>
      </c>
      <c s="3" r="V202"/>
      <c s="2" r="W202"/>
      <c s="2" r="X202"/>
      <c s="3" r="Y202"/>
      <c s="2" r="Z202"/>
      <c s="2" r="AA202">
        <v>16</v>
      </c>
      <c s="3" r="AB202"/>
      <c s="3" r="AC202"/>
      <c s="3" r="AD202"/>
      <c t="s" s="3" r="AE202">
        <v>538</v>
      </c>
      <c s="3" r="AF202"/>
      <c s="3" r="AG202"/>
      <c t="s" s="2" r="AH202">
        <v>539</v>
      </c>
      <c t="s" s="2" r="AI202">
        <v>540</v>
      </c>
      <c s="2" r="AJ202"/>
      <c s="3" r="AK202"/>
      <c s="2" r="AL202"/>
      <c s="2" r="AM202"/>
      <c s="2" r="AN202"/>
      <c s="2" r="AO202"/>
      <c s="2" r="AP202"/>
      <c s="2" r="AQ202"/>
      <c s="2" r="AR202"/>
      <c s="6" r="AS202"/>
      <c s="2" r="AT202"/>
      <c t="str" s="2" r="AU202">
        <f>JOIN("stc_user!31415926-9df7-4aa6-994f-600567b0a37a","Ghalimi, Ismael")</f>
        <v>Ghalimi, Ismael</v>
      </c>
      <c t="str" s="2" r="AV202">
        <f>JOIN("stc_user!31415926-9df7-4aa6-994f-600567b0a37a","Ghalimi, Ismael")</f>
        <v>Ghalimi, Ismael</v>
      </c>
      <c s="6" r="AW202">
        <v>40997.375</v>
      </c>
      <c t="str" s="2" r="AX202">
        <f>JOIN("stc_user!31415926-9df7-4aa6-994f-600567b0a37a","Ghalimi, Ismael")</f>
        <v>Ghalimi, Ismael</v>
      </c>
      <c s="6" r="AY202">
        <v>40997.375</v>
      </c>
      <c t="str" s="2" r="AZ202">
        <f>JOIN("stc_user!31415926-9df7-4aa6-994f-600567b0a37a","Ghalimi, Ismael")</f>
        <v>Ghalimi, Ismael</v>
      </c>
      <c s="6" r="BA202">
        <v>40997.375</v>
      </c>
      <c s="2" r="BB202"/>
      <c s="2" r="BC202"/>
      <c t="s" s="2" r="BD202">
        <v>43</v>
      </c>
      <c s="2" r="BE202"/>
    </row>
    <row r="203">
      <c t="s" s="2" r="A203">
        <v>541</v>
      </c>
      <c t="s" s="3" r="B203">
        <v>542</v>
      </c>
      <c t="s" s="2" r="C203">
        <v>37</v>
      </c>
      <c t="s" s="3" r="D203">
        <v>543</v>
      </c>
      <c t="s" s="3" r="E203">
        <v>39</v>
      </c>
      <c t="str" s="2" r="F203">
        <f>Applications!$B$2</f>
        <v>Travels</v>
      </c>
      <c t="str" s="2" r="G203">
        <f>Objects!$B$2</f>
        <v>Hotel</v>
      </c>
      <c t="str" s="2" r="H203">
        <f>JOIN("stc_datatype!d9a8cb2b-950c-40ba-b6cd-c63e700029ab","Advanced relationship")</f>
        <v>Advanced relationship</v>
      </c>
      <c s="3" r="I203"/>
      <c s="2" r="J203"/>
      <c t="b" s="2" r="K203">
        <v>0</v>
      </c>
      <c t="b" s="2" r="L203">
        <v>0</v>
      </c>
      <c t="b" s="2" r="M203">
        <v>0</v>
      </c>
      <c t="b" s="2" r="N203">
        <v>0</v>
      </c>
      <c t="b" s="2" r="O203">
        <v>0</v>
      </c>
      <c t="b" s="2" r="P203">
        <v>0</v>
      </c>
      <c t="b" s="2" r="Q203">
        <v>0</v>
      </c>
      <c t="b" s="2" r="R203">
        <v>0</v>
      </c>
      <c t="b" s="2" r="S203">
        <v>0</v>
      </c>
      <c t="b" s="2" r="T203">
        <v>0</v>
      </c>
      <c t="b" s="2" r="U203">
        <v>0</v>
      </c>
      <c s="3" r="V203"/>
      <c s="2" r="W203"/>
      <c s="2" r="X203"/>
      <c s="3" r="Y203"/>
      <c s="2" r="Z203"/>
      <c s="2" r="AA203">
        <v>17</v>
      </c>
      <c s="3" r="AB203"/>
      <c s="3" r="AC203"/>
      <c s="3" r="AD203"/>
      <c t="s" s="3" r="AE203">
        <v>544</v>
      </c>
      <c s="3" r="AF203"/>
      <c s="3" r="AG203"/>
      <c t="s" s="2" r="AH203">
        <v>545</v>
      </c>
      <c t="s" s="2" r="AI203">
        <v>546</v>
      </c>
      <c s="2" r="AJ203"/>
      <c s="3" r="AK203"/>
      <c s="2" r="AL203"/>
      <c s="2" r="AM203"/>
      <c s="2" r="AN203"/>
      <c s="2" r="AO203"/>
      <c s="2" r="AP203"/>
      <c s="2" r="AQ203"/>
      <c s="2" r="AR203"/>
      <c s="6" r="AS203"/>
      <c s="2" r="AT203"/>
      <c t="str" s="2" r="AU203">
        <f>JOIN("stc_user!31415926-9df7-4aa6-994f-600567b0a37a","Ghalimi, Ismael")</f>
        <v>Ghalimi, Ismael</v>
      </c>
      <c t="str" s="2" r="AV203">
        <f>JOIN("stc_user!31415926-9df7-4aa6-994f-600567b0a37a","Ghalimi, Ismael")</f>
        <v>Ghalimi, Ismael</v>
      </c>
      <c s="6" r="AW203">
        <v>40997.375</v>
      </c>
      <c t="str" s="2" r="AX203">
        <f>JOIN("stc_user!31415926-9df7-4aa6-994f-600567b0a37a","Ghalimi, Ismael")</f>
        <v>Ghalimi, Ismael</v>
      </c>
      <c s="6" r="AY203">
        <v>40997.375</v>
      </c>
      <c t="str" s="2" r="AZ203">
        <f>JOIN("stc_user!31415926-9df7-4aa6-994f-600567b0a37a","Ghalimi, Ismael")</f>
        <v>Ghalimi, Ismael</v>
      </c>
      <c s="6" r="BA203">
        <v>40997.375</v>
      </c>
      <c s="2" r="BB203"/>
      <c s="2" r="BC203"/>
      <c t="s" s="2" r="BD203">
        <v>43</v>
      </c>
      <c s="2" r="BE203"/>
    </row>
    <row r="204">
      <c t="s" s="2" r="A204">
        <v>547</v>
      </c>
      <c t="s" s="3" r="B204">
        <v>12</v>
      </c>
      <c t="s" s="2" r="C204">
        <v>37</v>
      </c>
      <c t="s" s="3" r="D204">
        <v>113</v>
      </c>
      <c t="s" s="3" r="E204">
        <v>39</v>
      </c>
      <c t="str" s="2" r="F204">
        <f>Applications!$B$2</f>
        <v>Travels</v>
      </c>
      <c t="str" s="2" r="G204">
        <f>Objects!$B$2</f>
        <v>Hotel</v>
      </c>
      <c t="str" s="2" r="H204">
        <f>JOIN("stc_datatype!148de59d-6120-4cbc-bf50-66273944e175","Attributes")</f>
        <v>Attributes</v>
      </c>
      <c s="3" r="I204"/>
      <c s="2" r="J204"/>
      <c t="b" s="2" r="K204">
        <v>0</v>
      </c>
      <c t="b" s="2" r="L204">
        <v>0</v>
      </c>
      <c t="b" s="2" r="M204">
        <v>0</v>
      </c>
      <c t="b" s="2" r="N204">
        <v>0</v>
      </c>
      <c t="b" s="2" r="O204">
        <v>0</v>
      </c>
      <c t="b" s="2" r="P204">
        <v>0</v>
      </c>
      <c t="b" s="2" r="Q204">
        <v>0</v>
      </c>
      <c t="b" s="2" r="R204">
        <v>0</v>
      </c>
      <c t="b" s="2" r="S204">
        <v>0</v>
      </c>
      <c t="b" s="2" r="T204">
        <v>0</v>
      </c>
      <c t="b" s="2" r="U204">
        <v>0</v>
      </c>
      <c s="3" r="V204"/>
      <c s="2" r="W204"/>
      <c s="2" r="X204"/>
      <c t="s" s="3" r="Y204">
        <v>104</v>
      </c>
      <c s="2" r="Z204"/>
      <c s="2" r="AA204">
        <v>18</v>
      </c>
      <c s="3" r="AB204"/>
      <c s="3" r="AC204"/>
      <c t="s" s="3" r="AD204">
        <v>114</v>
      </c>
      <c t="s" s="3" r="AE204">
        <v>115</v>
      </c>
      <c s="3" r="AF204"/>
      <c s="3" r="AG204"/>
      <c s="2" r="AH204"/>
      <c s="2" r="AI204"/>
      <c s="2" r="AJ204"/>
      <c s="3" r="AK204"/>
      <c s="2" r="AL204"/>
      <c s="2" r="AM204"/>
      <c s="2" r="AN204"/>
      <c s="2" r="AO204"/>
      <c s="2" r="AP204"/>
      <c s="2" r="AQ204"/>
      <c s="2" r="AR204"/>
      <c s="6" r="AS204"/>
      <c s="2" r="AT204"/>
      <c t="str" s="2" r="AU204">
        <f>JOIN("stc_user!31415926-9df7-4aa6-994f-600567b0a37a","Ghalimi, Ismael")</f>
        <v>Ghalimi, Ismael</v>
      </c>
      <c t="str" s="2" r="AV204">
        <f>JOIN("stc_user!31415926-9df7-4aa6-994f-600567b0a37a","Ghalimi, Ismael")</f>
        <v>Ghalimi, Ismael</v>
      </c>
      <c s="6" r="AW204">
        <v>41621.4913541667</v>
      </c>
      <c t="str" s="2" r="AX204">
        <f>JOIN("stc_user!31415926-9df7-4aa6-994f-600567b0a37a","Ghalimi, Ismael")</f>
        <v>Ghalimi, Ismael</v>
      </c>
      <c s="6" r="AY204">
        <v>40997.375</v>
      </c>
      <c t="str" s="2" r="AZ204">
        <f>JOIN("stc_user!31415926-9df7-4aa6-994f-600567b0a37a","Ghalimi, Ismael")</f>
        <v>Ghalimi, Ismael</v>
      </c>
      <c s="6" r="BA204">
        <v>41649.0444097222</v>
      </c>
      <c s="2" r="BB204"/>
      <c s="2" r="BC204"/>
      <c t="s" s="2" r="BD204">
        <v>43</v>
      </c>
      <c s="2" r="BE204"/>
    </row>
    <row r="205">
      <c t="s" s="2" r="A205">
        <v>548</v>
      </c>
      <c t="s" s="3" r="B205">
        <v>13</v>
      </c>
      <c t="s" s="2" r="C205">
        <v>37</v>
      </c>
      <c t="s" s="3" r="D205">
        <v>117</v>
      </c>
      <c t="s" s="3" r="E205">
        <v>39</v>
      </c>
      <c t="str" s="2" r="F205">
        <f>Applications!$B$2</f>
        <v>Travels</v>
      </c>
      <c t="str" s="2" r="G205">
        <f>Objects!$B$2</f>
        <v>Hotel</v>
      </c>
      <c t="str" s="2" r="H205">
        <f>JOIN("stc_datatype!994c9ef8-277b-46b2-a77b-e6cd4e33adf2","String")</f>
        <v>String</v>
      </c>
      <c s="3" r="I205"/>
      <c s="2" r="J205"/>
      <c t="b" s="2" r="K205">
        <v>0</v>
      </c>
      <c t="b" s="2" r="L205">
        <v>0</v>
      </c>
      <c t="b" s="2" r="M205">
        <v>0</v>
      </c>
      <c t="b" s="2" r="N205">
        <v>0</v>
      </c>
      <c t="b" s="2" r="O205">
        <v>0</v>
      </c>
      <c t="b" s="2" r="P205">
        <v>0</v>
      </c>
      <c t="b" s="2" r="Q205">
        <v>0</v>
      </c>
      <c t="b" s="2" r="R205">
        <v>0</v>
      </c>
      <c t="b" s="2" r="S205">
        <v>0</v>
      </c>
      <c t="b" s="2" r="T205">
        <v>0</v>
      </c>
      <c t="b" s="2" r="U205">
        <v>0</v>
      </c>
      <c s="3" r="V205"/>
      <c s="2" r="W205"/>
      <c s="2" r="X205"/>
      <c t="s" s="3" r="Y205">
        <v>104</v>
      </c>
      <c s="2" r="Z205"/>
      <c s="2" r="AA205">
        <v>19</v>
      </c>
      <c s="3" r="AB205"/>
      <c s="3" r="AC205"/>
      <c t="s" s="3" r="AD205">
        <v>118</v>
      </c>
      <c t="s" s="3" r="AE205">
        <v>119</v>
      </c>
      <c s="3" r="AF205"/>
      <c s="3" r="AG205"/>
      <c s="2" r="AH205"/>
      <c s="2" r="AI205"/>
      <c s="2" r="AJ205"/>
      <c s="3" r="AK205"/>
      <c s="2" r="AL205"/>
      <c s="2" r="AM205"/>
      <c s="2" r="AN205"/>
      <c s="2" r="AO205"/>
      <c s="2" r="AP205"/>
      <c s="2" r="AQ205"/>
      <c s="2" r="AR205"/>
      <c s="6" r="AS205"/>
      <c s="2" r="AT205"/>
      <c t="str" s="2" r="AU205">
        <f>JOIN("stc_user!31415926-9df7-4aa6-994f-600567b0a37a","Ghalimi, Ismael")</f>
        <v>Ghalimi, Ismael</v>
      </c>
      <c t="str" s="2" r="AV205">
        <f>JOIN("stc_user!31415926-9df7-4aa6-994f-600567b0a37a","Ghalimi, Ismael")</f>
        <v>Ghalimi, Ismael</v>
      </c>
      <c s="6" r="AW205">
        <v>41621.4913541667</v>
      </c>
      <c t="str" s="2" r="AX205">
        <f>JOIN("stc_user!31415926-9df7-4aa6-994f-600567b0a37a","Ghalimi, Ismael")</f>
        <v>Ghalimi, Ismael</v>
      </c>
      <c s="6" r="AY205">
        <v>40997.375</v>
      </c>
      <c t="str" s="2" r="AZ205">
        <f>JOIN("stc_user!31415926-9df7-4aa6-994f-600567b0a37a","Ghalimi, Ismael")</f>
        <v>Ghalimi, Ismael</v>
      </c>
      <c s="6" r="BA205">
        <v>41649.0444097222</v>
      </c>
      <c s="2" r="BB205"/>
      <c s="2" r="BC205"/>
      <c t="s" s="2" r="BD205">
        <v>43</v>
      </c>
      <c s="2" r="BE205"/>
    </row>
    <row r="206">
      <c t="s" s="2" r="A206">
        <v>549</v>
      </c>
      <c t="s" s="3" r="B206">
        <v>14</v>
      </c>
      <c t="s" s="2" r="C206">
        <v>37</v>
      </c>
      <c t="s" s="3" r="D206">
        <v>121</v>
      </c>
      <c t="s" s="3" r="E206">
        <v>39</v>
      </c>
      <c t="str" s="2" r="F206">
        <f>Applications!$B$2</f>
        <v>Travels</v>
      </c>
      <c t="str" s="2" r="G206">
        <f>Objects!$B$2</f>
        <v>Hotel</v>
      </c>
      <c t="str" s="2" r="H206">
        <f>JOIN("stc_datatype!0802cd2f-c851-4882-8158-3724c1938fc0","Rich Content")</f>
        <v>Rich Content</v>
      </c>
      <c s="3" r="I206"/>
      <c s="2" r="J206"/>
      <c t="b" s="2" r="K206">
        <v>0</v>
      </c>
      <c t="b" s="2" r="L206">
        <v>0</v>
      </c>
      <c t="b" s="2" r="M206">
        <v>0</v>
      </c>
      <c t="b" s="2" r="N206">
        <v>0</v>
      </c>
      <c t="b" s="2" r="O206">
        <v>0</v>
      </c>
      <c t="b" s="2" r="P206">
        <v>0</v>
      </c>
      <c t="b" s="2" r="Q206">
        <v>0</v>
      </c>
      <c t="b" s="2" r="R206">
        <v>0</v>
      </c>
      <c t="b" s="2" r="S206">
        <v>0</v>
      </c>
      <c t="b" s="2" r="T206">
        <v>0</v>
      </c>
      <c t="b" s="2" r="U206">
        <v>0</v>
      </c>
      <c s="3" r="V206"/>
      <c s="2" r="W206"/>
      <c s="2" r="X206"/>
      <c t="s" s="3" r="Y206">
        <v>104</v>
      </c>
      <c s="2" r="Z206"/>
      <c s="2" r="AA206">
        <v>20</v>
      </c>
      <c s="3" r="AB206"/>
      <c s="3" r="AC206"/>
      <c t="s" s="3" r="AD206">
        <v>122</v>
      </c>
      <c t="s" s="3" r="AE206">
        <v>123</v>
      </c>
      <c s="3" r="AF206"/>
      <c s="3" r="AG206"/>
      <c s="2" r="AH206"/>
      <c s="2" r="AI206"/>
      <c s="2" r="AJ206"/>
      <c s="3" r="AK206"/>
      <c s="2" r="AL206"/>
      <c s="2" r="AM206"/>
      <c s="2" r="AN206"/>
      <c s="2" r="AO206"/>
      <c s="2" r="AP206"/>
      <c s="2" r="AQ206"/>
      <c s="2" r="AR206"/>
      <c s="6" r="AS206"/>
      <c s="2" r="AT206"/>
      <c t="str" s="2" r="AU206">
        <f>JOIN("stc_user!31415926-9df7-4aa6-994f-600567b0a37a","Ghalimi, Ismael")</f>
        <v>Ghalimi, Ismael</v>
      </c>
      <c t="str" s="2" r="AV206">
        <f>JOIN("stc_user!31415926-9df7-4aa6-994f-600567b0a37a","Ghalimi, Ismael")</f>
        <v>Ghalimi, Ismael</v>
      </c>
      <c s="6" r="AW206">
        <v>41621.4913541667</v>
      </c>
      <c t="str" s="2" r="AX206">
        <f>JOIN("stc_user!31415926-9df7-4aa6-994f-600567b0a37a","Ghalimi, Ismael")</f>
        <v>Ghalimi, Ismael</v>
      </c>
      <c s="6" r="AY206">
        <v>40997.375</v>
      </c>
      <c t="str" s="2" r="AZ206">
        <f>JOIN("stc_user!31415926-9df7-4aa6-994f-600567b0a37a","Ghalimi, Ismael")</f>
        <v>Ghalimi, Ismael</v>
      </c>
      <c s="6" r="BA206">
        <v>41649.0444097222</v>
      </c>
      <c s="2" r="BB206"/>
      <c s="2" r="BC206"/>
      <c t="s" s="2" r="BD206">
        <v>43</v>
      </c>
      <c s="2" r="BE206"/>
    </row>
    <row r="207">
      <c t="s" s="2" r="A207">
        <v>550</v>
      </c>
      <c t="s" s="3" r="B207">
        <v>17</v>
      </c>
      <c t="s" s="2" r="C207">
        <v>37</v>
      </c>
      <c t="s" s="3" r="D207">
        <v>125</v>
      </c>
      <c t="s" s="3" r="E207">
        <v>39</v>
      </c>
      <c t="str" s="2" r="F207">
        <f>Applications!$B$2</f>
        <v>Travels</v>
      </c>
      <c t="str" s="2" r="G207">
        <f>Objects!$B$2</f>
        <v>Hotel</v>
      </c>
      <c t="str" s="2" r="H207">
        <f>JOIN("stc_datatype!d9a8cb2b-950c-40ba-b6cd-c63e700029ab","Advanced relationship")</f>
        <v>Advanced relationship</v>
      </c>
      <c s="3" r="I207"/>
      <c s="2" r="J207"/>
      <c t="b" s="2" r="K207">
        <v>0</v>
      </c>
      <c t="b" s="2" r="L207">
        <v>0</v>
      </c>
      <c t="b" s="2" r="M207">
        <v>0</v>
      </c>
      <c t="b" s="2" r="N207">
        <v>0</v>
      </c>
      <c t="b" s="2" r="O207">
        <v>0</v>
      </c>
      <c t="b" s="2" r="P207">
        <v>0</v>
      </c>
      <c t="b" s="2" r="Q207">
        <v>0</v>
      </c>
      <c t="b" s="2" r="R207">
        <v>0</v>
      </c>
      <c t="b" s="2" r="S207">
        <v>0</v>
      </c>
      <c t="b" s="2" r="T207">
        <v>0</v>
      </c>
      <c t="b" s="2" r="U207">
        <v>0</v>
      </c>
      <c s="3" r="V207"/>
      <c s="2" r="W207"/>
      <c s="2" r="X207"/>
      <c t="s" s="3" r="Y207">
        <v>104</v>
      </c>
      <c t="str" s="2" r="Z207">
        <f>JOIN("stc_control!a0fa31c7-189f-4ddc-8792-ffba526b5a7a","Comments Box")</f>
        <v>Comments Box</v>
      </c>
      <c s="2" r="AA207">
        <v>21</v>
      </c>
      <c s="3" r="AB207"/>
      <c s="3" r="AC207"/>
      <c t="s" s="3" r="AD207">
        <v>126</v>
      </c>
      <c t="s" s="3" r="AE207">
        <v>127</v>
      </c>
      <c s="3" r="AF207"/>
      <c s="3" r="AG207"/>
      <c s="2" r="AH207"/>
      <c t="s" s="2" r="AI207">
        <v>128</v>
      </c>
      <c s="2" r="AJ207"/>
      <c s="3" r="AK207"/>
      <c s="2" r="AL207"/>
      <c s="2" r="AM207"/>
      <c s="2" r="AN207"/>
      <c s="2" r="AO207"/>
      <c s="2" r="AP207"/>
      <c s="2" r="AQ207"/>
      <c s="2" r="AR207"/>
      <c s="6" r="AS207"/>
      <c s="2" r="AT207"/>
      <c t="str" s="2" r="AU207">
        <f>JOIN("stc_user!31415926-9df7-4aa6-994f-600567b0a37a","Ghalimi, Ismael")</f>
        <v>Ghalimi, Ismael</v>
      </c>
      <c t="str" s="2" r="AV207">
        <f>JOIN("stc_user!31415926-9df7-4aa6-994f-600567b0a37a","Ghalimi, Ismael")</f>
        <v>Ghalimi, Ismael</v>
      </c>
      <c s="6" r="AW207">
        <v>41621.4913541667</v>
      </c>
      <c t="str" s="2" r="AX207">
        <f>JOIN("stc_user!31415926-9df7-4aa6-994f-600567b0a37a","Ghalimi, Ismael")</f>
        <v>Ghalimi, Ismael</v>
      </c>
      <c s="6" r="AY207">
        <v>40997.375</v>
      </c>
      <c t="str" s="2" r="AZ207">
        <f>JOIN("stc_user!31415926-9df7-4aa6-994f-600567b0a37a","Ghalimi, Ismael")</f>
        <v>Ghalimi, Ismael</v>
      </c>
      <c s="6" r="BA207">
        <v>41649.0444097222</v>
      </c>
      <c s="2" r="BB207"/>
      <c s="2" r="BC207"/>
      <c t="s" s="2" r="BD207">
        <v>43</v>
      </c>
      <c s="2" r="BE207"/>
    </row>
    <row r="208">
      <c t="s" s="2" r="A208">
        <v>551</v>
      </c>
      <c t="s" s="2" r="B208">
        <v>18</v>
      </c>
      <c t="s" s="2" r="C208">
        <v>37</v>
      </c>
      <c t="s" s="2" r="D208">
        <v>130</v>
      </c>
      <c t="s" s="2" r="E208">
        <v>39</v>
      </c>
      <c t="str" s="2" r="F208">
        <f>Applications!$B$2</f>
        <v>Travels</v>
      </c>
      <c t="str" s="2" r="G208">
        <f>Objects!$B$2</f>
        <v>Hotel</v>
      </c>
      <c t="str" s="2" r="H208">
        <f>JOIN("stc_datatype!d9a8cb2b-950c-40ba-b6cd-c63e700029ab","Advanced relationship")</f>
        <v>Advanced relationship</v>
      </c>
      <c s="2" r="I208"/>
      <c s="2" r="J208"/>
      <c t="b" s="2" r="K208">
        <v>0</v>
      </c>
      <c t="b" s="2" r="L208">
        <v>0</v>
      </c>
      <c t="b" s="2" r="M208">
        <v>0</v>
      </c>
      <c t="b" s="2" r="N208">
        <v>0</v>
      </c>
      <c t="b" s="2" r="O208">
        <v>0</v>
      </c>
      <c t="b" s="2" r="P208">
        <v>0</v>
      </c>
      <c t="b" s="2" r="Q208">
        <v>0</v>
      </c>
      <c t="b" s="2" r="R208">
        <v>0</v>
      </c>
      <c t="b" s="2" r="S208">
        <v>0</v>
      </c>
      <c t="b" s="2" r="T208">
        <v>0</v>
      </c>
      <c t="b" s="2" r="U208">
        <v>0</v>
      </c>
      <c s="2" r="V208"/>
      <c s="2" r="W208"/>
      <c s="2" r="X208"/>
      <c t="s" s="2" r="Y208">
        <v>104</v>
      </c>
      <c t="str" s="2" r="Z208">
        <f>JOIN("stc_control!82478ca0-f505-4f79-b135-f8ccffeb89ef","Files Box")</f>
        <v>Files Box</v>
      </c>
      <c s="2" r="AA208">
        <v>22</v>
      </c>
      <c s="2" r="AB208"/>
      <c s="2" r="AC208"/>
      <c t="s" s="2" r="AD208">
        <v>131</v>
      </c>
      <c t="s" s="2" r="AE208">
        <v>132</v>
      </c>
      <c s="2" r="AF208"/>
      <c s="2" r="AG208"/>
      <c s="2" r="AH208"/>
      <c t="s" s="2" r="AI208">
        <v>133</v>
      </c>
      <c s="2" r="AJ208"/>
      <c s="2" r="AK208"/>
      <c s="2" r="AL208"/>
      <c s="2" r="AM208"/>
      <c s="2" r="AN208"/>
      <c s="2" r="AO208"/>
      <c s="2" r="AP208"/>
      <c s="2" r="AQ208"/>
      <c s="2" r="AR208"/>
      <c s="2" r="AS208"/>
      <c s="2" r="AT208"/>
      <c t="str" s="2" r="AU208">
        <f>JOIN("stc_user!31415926-9df7-4aa6-994f-600567b0a37a","Ghalimi, Ismael")</f>
        <v>Ghalimi, Ismael</v>
      </c>
      <c t="str" s="2" r="AV208">
        <f>JOIN("stc_user!31415926-9df7-4aa6-994f-600567b0a37a","Ghalimi, Ismael")</f>
        <v>Ghalimi, Ismael</v>
      </c>
      <c s="6" r="AW208">
        <v>41621.4913541667</v>
      </c>
      <c t="str" s="2" r="AX208">
        <f>JOIN("stc_user!31415926-9df7-4aa6-994f-600567b0a37a","Ghalimi, Ismael")</f>
        <v>Ghalimi, Ismael</v>
      </c>
      <c s="6" r="AY208">
        <v>40997.375</v>
      </c>
      <c t="str" s="2" r="AZ208">
        <f>JOIN("stc_user!31415926-9df7-4aa6-994f-600567b0a37a","Ghalimi, Ismael")</f>
        <v>Ghalimi, Ismael</v>
      </c>
      <c s="6" r="BA208">
        <v>41649.0444097222</v>
      </c>
      <c s="2" r="BB208"/>
      <c s="2" r="BC208"/>
      <c t="s" s="2" r="BD208">
        <v>43</v>
      </c>
      <c s="2" r="BE208"/>
    </row>
    <row r="209">
      <c t="s" s="2" r="A209">
        <v>552</v>
      </c>
      <c t="s" s="2" r="B209">
        <v>19</v>
      </c>
      <c t="s" s="2" r="C209">
        <v>37</v>
      </c>
      <c t="s" s="2" r="D209">
        <v>135</v>
      </c>
      <c t="s" s="2" r="E209">
        <v>39</v>
      </c>
      <c t="str" s="2" r="F209">
        <f>Applications!$B$2</f>
        <v>Travels</v>
      </c>
      <c t="str" s="2" r="G209">
        <f>Objects!$B$2</f>
        <v>Hotel</v>
      </c>
      <c t="str" s="2" r="H209">
        <f>JOIN("stc_datatype!d9a8cb2b-950c-40ba-b6cd-c63e700029ab","Advanced relationship")</f>
        <v>Advanced relationship</v>
      </c>
      <c s="2" r="I209"/>
      <c s="2" r="J209"/>
      <c t="b" s="2" r="K209">
        <v>0</v>
      </c>
      <c t="b" s="2" r="L209">
        <v>0</v>
      </c>
      <c t="b" s="2" r="M209">
        <v>0</v>
      </c>
      <c t="b" s="2" r="N209">
        <v>0</v>
      </c>
      <c t="b" s="2" r="O209">
        <v>0</v>
      </c>
      <c t="b" s="2" r="P209">
        <v>0</v>
      </c>
      <c t="b" s="2" r="Q209">
        <v>0</v>
      </c>
      <c t="b" s="2" r="R209">
        <v>0</v>
      </c>
      <c t="b" s="2" r="S209">
        <v>0</v>
      </c>
      <c t="b" s="2" r="T209">
        <v>0</v>
      </c>
      <c t="b" s="2" r="U209">
        <v>0</v>
      </c>
      <c s="2" r="V209"/>
      <c s="2" r="W209"/>
      <c s="2" r="X209"/>
      <c t="s" s="2" r="Y209">
        <v>104</v>
      </c>
      <c s="2" r="Z209"/>
      <c s="2" r="AA209">
        <v>23</v>
      </c>
      <c s="2" r="AB209"/>
      <c s="2" r="AC209"/>
      <c t="s" s="2" r="AD209">
        <v>136</v>
      </c>
      <c t="s" s="2" r="AE209">
        <v>137</v>
      </c>
      <c s="2" r="AF209"/>
      <c s="2" r="AG209"/>
      <c s="2" r="AH209"/>
      <c t="s" s="2" r="AI209">
        <v>138</v>
      </c>
      <c s="2" r="AJ209"/>
      <c s="2" r="AK209"/>
      <c s="2" r="AL209"/>
      <c s="2" r="AM209"/>
      <c s="2" r="AN209"/>
      <c s="2" r="AO209"/>
      <c s="2" r="AP209"/>
      <c s="2" r="AQ209"/>
      <c s="2" r="AR209"/>
      <c s="2" r="AS209"/>
      <c s="2" r="AT209"/>
      <c t="str" s="2" r="AU209">
        <f>JOIN("stc_user!31415926-9df7-4aa6-994f-600567b0a37a","Ghalimi, Ismael")</f>
        <v>Ghalimi, Ismael</v>
      </c>
      <c t="str" s="2" r="AV209">
        <f>JOIN("stc_user!31415926-9df7-4aa6-994f-600567b0a37a","Ghalimi, Ismael")</f>
        <v>Ghalimi, Ismael</v>
      </c>
      <c s="6" r="AW209">
        <v>41621.4913541667</v>
      </c>
      <c t="str" s="2" r="AX209">
        <f>JOIN("stc_user!31415926-9df7-4aa6-994f-600567b0a37a","Ghalimi, Ismael")</f>
        <v>Ghalimi, Ismael</v>
      </c>
      <c s="6" r="AY209">
        <v>40997.375</v>
      </c>
      <c t="str" s="2" r="AZ209">
        <f>JOIN("stc_user!31415926-9df7-4aa6-994f-600567b0a37a","Ghalimi, Ismael")</f>
        <v>Ghalimi, Ismael</v>
      </c>
      <c s="6" r="BA209">
        <v>41649.0444097222</v>
      </c>
      <c s="2" r="BB209"/>
      <c s="2" r="BC209"/>
      <c t="s" s="2" r="BD209">
        <v>43</v>
      </c>
      <c s="2" r="BE209"/>
    </row>
    <row r="210">
      <c t="s" s="2" r="A210">
        <v>553</v>
      </c>
      <c t="s" s="2" r="B210">
        <v>20</v>
      </c>
      <c t="s" s="2" r="C210">
        <v>37</v>
      </c>
      <c t="s" s="2" r="D210">
        <v>140</v>
      </c>
      <c t="s" s="2" r="E210">
        <v>39</v>
      </c>
      <c t="str" s="2" r="F210">
        <f>Applications!$B$2</f>
        <v>Travels</v>
      </c>
      <c t="str" s="2" r="G210">
        <f>Objects!$B$2</f>
        <v>Hotel</v>
      </c>
      <c t="str" s="2" r="H210">
        <f>JOIN("stc_datatype!36f10c72-4186-45ec-ac7d-6ce384fad909","Tags")</f>
        <v>Tags</v>
      </c>
      <c s="2" r="I210"/>
      <c s="2" r="J210"/>
      <c t="b" s="2" r="K210">
        <v>0</v>
      </c>
      <c t="b" s="2" r="L210">
        <v>0</v>
      </c>
      <c t="b" s="2" r="M210">
        <v>0</v>
      </c>
      <c t="b" s="2" r="N210">
        <v>0</v>
      </c>
      <c t="b" s="2" r="O210">
        <v>0</v>
      </c>
      <c t="b" s="2" r="P210">
        <v>0</v>
      </c>
      <c t="b" s="2" r="Q210">
        <v>0</v>
      </c>
      <c t="b" s="2" r="R210">
        <v>0</v>
      </c>
      <c t="b" s="2" r="S210">
        <v>0</v>
      </c>
      <c t="b" s="2" r="T210">
        <v>0</v>
      </c>
      <c t="b" s="2" r="U210">
        <v>0</v>
      </c>
      <c s="2" r="V210"/>
      <c s="2" r="W210"/>
      <c s="2" r="X210"/>
      <c t="s" s="2" r="Y210">
        <v>104</v>
      </c>
      <c s="2" r="Z210"/>
      <c s="2" r="AA210">
        <v>24</v>
      </c>
      <c s="2" r="AB210"/>
      <c s="2" r="AC210"/>
      <c t="s" s="2" r="AD210">
        <v>141</v>
      </c>
      <c t="s" s="2" r="AE210">
        <v>142</v>
      </c>
      <c s="2" r="AF210"/>
      <c s="2" r="AG210"/>
      <c s="2" r="AH210"/>
      <c s="2" r="AI210"/>
      <c s="2" r="AJ210"/>
      <c s="2" r="AK210"/>
      <c s="2" r="AL210"/>
      <c s="2" r="AM210"/>
      <c s="2" r="AN210"/>
      <c s="2" r="AO210"/>
      <c s="2" r="AP210"/>
      <c s="2" r="AQ210"/>
      <c s="2" r="AR210"/>
      <c s="2" r="AS210"/>
      <c s="2" r="AT210"/>
      <c t="str" s="2" r="AU210">
        <f>JOIN("stc_user!31415926-9df7-4aa6-994f-600567b0a37a","Ghalimi, Ismael")</f>
        <v>Ghalimi, Ismael</v>
      </c>
      <c t="str" s="2" r="AV210">
        <f>JOIN("stc_user!31415926-9df7-4aa6-994f-600567b0a37a","Ghalimi, Ismael")</f>
        <v>Ghalimi, Ismael</v>
      </c>
      <c s="6" r="AW210">
        <v>41621.4913541667</v>
      </c>
      <c t="str" s="2" r="AX210">
        <f>JOIN("stc_user!31415926-9df7-4aa6-994f-600567b0a37a","Ghalimi, Ismael")</f>
        <v>Ghalimi, Ismael</v>
      </c>
      <c s="6" r="AY210">
        <v>40997.375</v>
      </c>
      <c t="str" s="2" r="AZ210">
        <f>JOIN("stc_user!31415926-9df7-4aa6-994f-600567b0a37a","Ghalimi, Ismael")</f>
        <v>Ghalimi, Ismael</v>
      </c>
      <c s="6" r="BA210">
        <v>41649.0444097222</v>
      </c>
      <c s="2" r="BB210"/>
      <c s="2" r="BC210"/>
      <c t="s" s="2" r="BD210">
        <v>43</v>
      </c>
      <c s="2" r="BE210"/>
    </row>
    <row r="211">
      <c t="s" s="2" r="A211">
        <v>554</v>
      </c>
      <c t="s" s="2" r="B211">
        <v>2</v>
      </c>
      <c t="s" s="2" r="C211">
        <v>37</v>
      </c>
      <c t="s" s="2" r="D211">
        <v>144</v>
      </c>
      <c t="s" s="2" r="E211">
        <v>39</v>
      </c>
      <c t="str" s="2" r="F211">
        <f>Applications!$B$2</f>
        <v>Travels</v>
      </c>
      <c t="str" s="2" r="G211">
        <f>Objects!$B$2</f>
        <v>Hotel</v>
      </c>
      <c t="str" s="2" r="H211">
        <f>JOIN("stc_datatype!9ab6c9f1-f11e-4544-8fb2-2c9da26554f5","Workflow")</f>
        <v>Workflow</v>
      </c>
      <c s="2" r="I211"/>
      <c s="2" r="J211"/>
      <c t="b" s="2" r="K211">
        <v>0</v>
      </c>
      <c t="b" s="2" r="L211">
        <v>0</v>
      </c>
      <c t="b" s="2" r="M211">
        <v>0</v>
      </c>
      <c t="b" s="2" r="N211">
        <v>0</v>
      </c>
      <c t="b" s="2" r="O211">
        <v>0</v>
      </c>
      <c t="b" s="2" r="P211">
        <v>0</v>
      </c>
      <c t="b" s="2" r="Q211">
        <v>0</v>
      </c>
      <c t="b" s="2" r="R211">
        <v>0</v>
      </c>
      <c t="b" s="2" r="S211">
        <v>0</v>
      </c>
      <c t="b" s="2" r="T211">
        <v>0</v>
      </c>
      <c t="b" s="2" r="U211">
        <v>0</v>
      </c>
      <c s="2" r="V211"/>
      <c s="2" r="W211"/>
      <c s="2" r="X211"/>
      <c t="s" s="2" r="Y211">
        <v>104</v>
      </c>
      <c s="2" r="Z211"/>
      <c s="2" r="AA211">
        <v>25</v>
      </c>
      <c s="2" r="AB211"/>
      <c s="2" r="AC211"/>
      <c t="s" s="2" r="AD211">
        <v>146</v>
      </c>
      <c t="s" s="2" r="AE211">
        <v>147</v>
      </c>
      <c s="2" r="AF211"/>
      <c s="2" r="AG211"/>
      <c s="2" r="AH211"/>
      <c s="2" r="AI211"/>
      <c s="2" r="AJ211"/>
      <c s="2" r="AK211"/>
      <c s="2" r="AL211"/>
      <c s="2" r="AM211"/>
      <c s="2" r="AN211"/>
      <c s="2" r="AO211"/>
      <c s="2" r="AP211"/>
      <c s="2" r="AQ211"/>
      <c s="2" r="AR211"/>
      <c s="2" r="AS211"/>
      <c s="2" r="AT211"/>
      <c t="str" s="2" r="AU211">
        <f>JOIN("stc_user!31415926-9df7-4aa6-994f-600567b0a37a","Ghalimi, Ismael")</f>
        <v>Ghalimi, Ismael</v>
      </c>
      <c t="str" s="2" r="AV211">
        <f>JOIN("stc_user!31415926-9df7-4aa6-994f-600567b0a37a","Ghalimi, Ismael")</f>
        <v>Ghalimi, Ismael</v>
      </c>
      <c s="6" r="AW211">
        <v>41621.4913541667</v>
      </c>
      <c t="str" s="2" r="AX211">
        <f>JOIN("stc_user!31415926-9df7-4aa6-994f-600567b0a37a","Ghalimi, Ismael")</f>
        <v>Ghalimi, Ismael</v>
      </c>
      <c s="6" r="AY211">
        <v>40997.375</v>
      </c>
      <c t="str" s="2" r="AZ211">
        <f>JOIN("stc_user!31415926-9df7-4aa6-994f-600567b0a37a","Ghalimi, Ismael")</f>
        <v>Ghalimi, Ismael</v>
      </c>
      <c s="6" r="BA211">
        <v>41649.0444097222</v>
      </c>
      <c s="2" r="BB211"/>
      <c s="2" r="BC211"/>
      <c t="s" s="2" r="BD211">
        <v>43</v>
      </c>
      <c s="2" r="BE211"/>
    </row>
    <row r="212">
      <c t="s" s="2" r="A212">
        <v>555</v>
      </c>
      <c t="s" s="2" r="B212">
        <v>15</v>
      </c>
      <c t="s" s="2" r="C212">
        <v>37</v>
      </c>
      <c t="s" s="2" r="D212">
        <v>150</v>
      </c>
      <c t="s" s="2" r="E212">
        <v>39</v>
      </c>
      <c t="str" s="2" r="F212">
        <f>Applications!$B$2</f>
        <v>Travels</v>
      </c>
      <c t="str" s="2" r="G212">
        <f>Objects!$B$2</f>
        <v>Hotel</v>
      </c>
      <c t="str" s="2" r="H212">
        <f>JOIN("stc_datatype!e9f3ee19-47c0-468a-96ac-83f8822c3d90","UUID")</f>
        <v>UUID</v>
      </c>
      <c s="2" r="I212"/>
      <c s="2" r="J212"/>
      <c t="b" s="2" r="K212">
        <v>0</v>
      </c>
      <c t="b" s="2" r="L212">
        <v>0</v>
      </c>
      <c t="b" s="2" r="M212">
        <v>1</v>
      </c>
      <c t="b" s="2" r="N212">
        <v>1</v>
      </c>
      <c t="b" s="2" r="O212">
        <v>0</v>
      </c>
      <c t="b" s="2" r="P212">
        <v>1</v>
      </c>
      <c t="b" s="2" r="Q212">
        <v>0</v>
      </c>
      <c t="b" s="2" r="R212">
        <v>0</v>
      </c>
      <c t="b" s="2" r="S212">
        <v>0</v>
      </c>
      <c t="b" s="2" r="T212">
        <v>0</v>
      </c>
      <c t="b" s="2" r="U212">
        <v>0</v>
      </c>
      <c s="2" r="V212"/>
      <c s="2" r="W212"/>
      <c s="2" r="X212"/>
      <c t="s" s="2" r="Y212">
        <v>104</v>
      </c>
      <c s="2" r="Z212"/>
      <c s="2" r="AA212">
        <v>26</v>
      </c>
      <c s="2" r="AB212"/>
      <c s="2" r="AC212"/>
      <c t="s" s="2" r="AD212">
        <v>151</v>
      </c>
      <c t="s" s="2" r="AE212">
        <v>152</v>
      </c>
      <c s="2" r="AF212"/>
      <c s="2" r="AG212"/>
      <c s="2" r="AH212"/>
      <c s="2" r="AI212"/>
      <c s="2" r="AJ212"/>
      <c s="2" r="AK212"/>
      <c s="2" r="AL212"/>
      <c s="2" r="AM212"/>
      <c s="2" r="AN212"/>
      <c s="2" r="AO212"/>
      <c s="2" r="AP212"/>
      <c s="2" r="AQ212"/>
      <c s="2" r="AR212"/>
      <c s="2" r="AS212"/>
      <c s="2" r="AT212"/>
      <c t="str" s="2" r="AU212">
        <f>JOIN("stc_user!31415926-9df7-4aa6-994f-600567b0a37a","Ghalimi, Ismael")</f>
        <v>Ghalimi, Ismael</v>
      </c>
      <c t="str" s="2" r="AV212">
        <f>JOIN("stc_user!31415926-9df7-4aa6-994f-600567b0a37a","Ghalimi, Ismael")</f>
        <v>Ghalimi, Ismael</v>
      </c>
      <c s="6" r="AW212">
        <v>41621.4913541667</v>
      </c>
      <c t="str" s="2" r="AX212">
        <f>JOIN("stc_user!31415926-9df7-4aa6-994f-600567b0a37a","Ghalimi, Ismael")</f>
        <v>Ghalimi, Ismael</v>
      </c>
      <c s="6" r="AY212">
        <v>40997.375</v>
      </c>
      <c t="str" s="2" r="AZ212">
        <f>JOIN("stc_user!31415926-9df7-4aa6-994f-600567b0a37a","Ghalimi, Ismael")</f>
        <v>Ghalimi, Ismael</v>
      </c>
      <c s="6" r="BA212">
        <v>41649.0444097222</v>
      </c>
      <c s="2" r="BB212"/>
      <c s="2" r="BC212"/>
      <c t="s" s="2" r="BD212">
        <v>43</v>
      </c>
      <c s="2" r="BE212"/>
    </row>
    <row r="213">
      <c t="s" s="2" r="A213">
        <v>556</v>
      </c>
      <c t="s" s="2" r="B213">
        <v>16</v>
      </c>
      <c t="s" s="2" r="C213">
        <v>37</v>
      </c>
      <c t="s" s="2" r="D213">
        <v>154</v>
      </c>
      <c t="s" s="2" r="E213">
        <v>39</v>
      </c>
      <c t="str" s="2" r="F213">
        <f>Applications!$B$2</f>
        <v>Travels</v>
      </c>
      <c t="str" s="2" r="G213">
        <f>Objects!$B$2</f>
        <v>Hotel</v>
      </c>
      <c t="str" s="2" r="H213">
        <f>JOIN("stc_datatype!df26e30c-b6a3-4020-a474-6ce9be15a4f3","JSON")</f>
        <v>JSON</v>
      </c>
      <c s="2" r="I213"/>
      <c s="2" r="J213"/>
      <c t="b" s="2" r="K213">
        <v>0</v>
      </c>
      <c t="b" s="2" r="L213">
        <v>0</v>
      </c>
      <c t="b" s="2" r="M213">
        <v>1</v>
      </c>
      <c t="b" s="2" r="N213">
        <v>1</v>
      </c>
      <c t="b" s="2" r="O213">
        <v>0</v>
      </c>
      <c t="b" s="2" r="P213">
        <v>1</v>
      </c>
      <c t="b" s="2" r="Q213">
        <v>0</v>
      </c>
      <c t="b" s="2" r="R213">
        <v>0</v>
      </c>
      <c t="b" s="2" r="S213">
        <v>0</v>
      </c>
      <c t="b" s="2" r="T213">
        <v>0</v>
      </c>
      <c t="b" s="2" r="U213">
        <v>0</v>
      </c>
      <c s="2" r="V213"/>
      <c s="2" r="W213"/>
      <c s="2" r="X213"/>
      <c t="s" s="2" r="Y213">
        <v>104</v>
      </c>
      <c s="2" r="Z213"/>
      <c s="2" r="AA213">
        <v>27</v>
      </c>
      <c s="2" r="AB213"/>
      <c s="2" r="AC213"/>
      <c t="s" s="2" r="AD213">
        <v>155</v>
      </c>
      <c t="s" s="2" r="AE213">
        <v>156</v>
      </c>
      <c s="2" r="AF213"/>
      <c s="2" r="AG213"/>
      <c s="2" r="AH213"/>
      <c t="s" s="2" r="AI213">
        <v>157</v>
      </c>
      <c s="2" r="AJ213"/>
      <c s="2" r="AK213"/>
      <c s="2" r="AL213"/>
      <c s="2" r="AM213"/>
      <c s="2" r="AN213"/>
      <c s="2" r="AO213"/>
      <c s="2" r="AP213"/>
      <c s="2" r="AQ213"/>
      <c s="2" r="AR213"/>
      <c s="2" r="AS213"/>
      <c s="2" r="AT213"/>
      <c t="str" s="2" r="AU213">
        <f>JOIN("stc_user!31415926-9df7-4aa6-994f-600567b0a37a","Ghalimi, Ismael")</f>
        <v>Ghalimi, Ismael</v>
      </c>
      <c t="str" s="2" r="AV213">
        <f>JOIN("stc_user!31415926-9df7-4aa6-994f-600567b0a37a","Ghalimi, Ismael")</f>
        <v>Ghalimi, Ismael</v>
      </c>
      <c s="6" r="AW213">
        <v>41621.4913541667</v>
      </c>
      <c t="str" s="2" r="AX213">
        <f>JOIN("stc_user!31415926-9df7-4aa6-994f-600567b0a37a","Ghalimi, Ismael")</f>
        <v>Ghalimi, Ismael</v>
      </c>
      <c s="6" r="AY213">
        <v>40997.375</v>
      </c>
      <c t="str" s="2" r="AZ213">
        <f>JOIN("stc_user!31415926-9df7-4aa6-994f-600567b0a37a","Ghalimi, Ismael")</f>
        <v>Ghalimi, Ismael</v>
      </c>
      <c s="6" r="BA213">
        <v>41649.0444097222</v>
      </c>
      <c s="2" r="BB213"/>
      <c s="2" r="BC213"/>
      <c t="s" s="2" r="BD213">
        <v>43</v>
      </c>
      <c s="2" r="BE213"/>
    </row>
    <row r="214">
      <c t="s" s="2" r="A214">
        <v>557</v>
      </c>
      <c t="s" s="2" r="B214">
        <v>21</v>
      </c>
      <c t="s" s="2" r="C214">
        <v>37</v>
      </c>
      <c t="s" s="2" r="D214">
        <v>159</v>
      </c>
      <c t="s" s="2" r="E214">
        <v>39</v>
      </c>
      <c t="str" s="2" r="F214">
        <f>Applications!$B$2</f>
        <v>Travels</v>
      </c>
      <c t="str" s="2" r="G214">
        <f>Objects!$B$2</f>
        <v>Hotel</v>
      </c>
      <c t="str" s="2" r="H214">
        <f>JOIN("stc_datatype!aba4d80d-8da6-4a64-80cc-0363aaf2e8fa","Relationship")</f>
        <v>Relationship</v>
      </c>
      <c s="2" r="I214"/>
      <c s="2" r="J214"/>
      <c t="b" s="2" r="K214">
        <v>0</v>
      </c>
      <c t="b" s="2" r="L214">
        <v>0</v>
      </c>
      <c t="b" s="2" r="M214">
        <v>0</v>
      </c>
      <c t="b" s="2" r="N214">
        <v>1</v>
      </c>
      <c t="b" s="2" r="O214">
        <v>0</v>
      </c>
      <c t="b" s="2" r="P214">
        <v>0</v>
      </c>
      <c t="b" s="2" r="Q214">
        <v>0</v>
      </c>
      <c t="b" s="2" r="R214">
        <v>0</v>
      </c>
      <c t="b" s="2" r="S214">
        <v>0</v>
      </c>
      <c t="b" s="2" r="T214">
        <v>0</v>
      </c>
      <c t="b" s="2" r="U214">
        <v>0</v>
      </c>
      <c s="2" r="V214"/>
      <c s="2" r="W214"/>
      <c s="2" r="X214"/>
      <c t="s" s="2" r="Y214">
        <v>104</v>
      </c>
      <c s="2" r="Z214"/>
      <c s="2" r="AA214">
        <v>28</v>
      </c>
      <c s="2" r="AB214"/>
      <c s="2" r="AC214"/>
      <c t="s" s="2" r="AD214">
        <v>160</v>
      </c>
      <c t="s" s="2" r="AE214">
        <v>161</v>
      </c>
      <c s="2" r="AF214"/>
      <c s="2" r="AG214"/>
      <c t="s" s="2" r="AH214">
        <v>162</v>
      </c>
      <c t="s" s="2" r="AI214">
        <v>162</v>
      </c>
      <c s="2" r="AJ214"/>
      <c s="2" r="AK214"/>
      <c s="2" r="AL214"/>
      <c s="2" r="AM214"/>
      <c s="2" r="AN214"/>
      <c s="2" r="AO214"/>
      <c s="2" r="AP214"/>
      <c s="2" r="AQ214"/>
      <c s="2" r="AR214"/>
      <c s="2" r="AS214"/>
      <c s="2" r="AT214"/>
      <c t="str" s="2" r="AU214">
        <f>JOIN("stc_user!31415926-9df7-4aa6-994f-600567b0a37a","Ghalimi, Ismael")</f>
        <v>Ghalimi, Ismael</v>
      </c>
      <c t="str" s="2" r="AV214">
        <f>JOIN("stc_user!31415926-9df7-4aa6-994f-600567b0a37a","Ghalimi, Ismael")</f>
        <v>Ghalimi, Ismael</v>
      </c>
      <c s="6" r="AW214">
        <v>41621.4913541667</v>
      </c>
      <c t="str" s="2" r="AX214">
        <f>JOIN("stc_user!31415926-9df7-4aa6-994f-600567b0a37a","Ghalimi, Ismael")</f>
        <v>Ghalimi, Ismael</v>
      </c>
      <c s="6" r="AY214">
        <v>40997.375</v>
      </c>
      <c t="str" s="2" r="AZ214">
        <f>JOIN("stc_user!31415926-9df7-4aa6-994f-600567b0a37a","Ghalimi, Ismael")</f>
        <v>Ghalimi, Ismael</v>
      </c>
      <c s="6" r="BA214">
        <v>41649.0444097222</v>
      </c>
      <c s="2" r="BB214"/>
      <c s="2" r="BC214"/>
      <c t="s" s="2" r="BD214">
        <v>43</v>
      </c>
      <c s="2" r="BE214"/>
    </row>
    <row r="215">
      <c t="s" s="2" r="A215">
        <v>558</v>
      </c>
      <c t="s" s="2" r="B215">
        <v>22</v>
      </c>
      <c t="s" s="2" r="C215">
        <v>37</v>
      </c>
      <c t="s" s="2" r="D215">
        <v>164</v>
      </c>
      <c t="s" s="2" r="E215">
        <v>39</v>
      </c>
      <c t="str" s="2" r="F215">
        <f>Applications!$B$2</f>
        <v>Travels</v>
      </c>
      <c t="str" s="2" r="G215">
        <f>Objects!$B$2</f>
        <v>Hotel</v>
      </c>
      <c t="str" s="2" r="H215">
        <f>JOIN("stc_datatype!dea608f2-a257-4ebf-982b-ecea1e1fa38d","Timestamp")</f>
        <v>Timestamp</v>
      </c>
      <c s="2" r="I215"/>
      <c s="2" r="J215"/>
      <c t="b" s="2" r="K215">
        <v>0</v>
      </c>
      <c t="b" s="2" r="L215">
        <v>0</v>
      </c>
      <c t="b" s="2" r="M215">
        <v>0</v>
      </c>
      <c t="b" s="2" r="N215">
        <v>1</v>
      </c>
      <c t="b" s="2" r="O215">
        <v>0</v>
      </c>
      <c t="b" s="2" r="P215">
        <v>0</v>
      </c>
      <c t="b" s="2" r="Q215">
        <v>0</v>
      </c>
      <c t="b" s="2" r="R215">
        <v>0</v>
      </c>
      <c t="b" s="2" r="S215">
        <v>0</v>
      </c>
      <c t="b" s="2" r="T215">
        <v>0</v>
      </c>
      <c t="b" s="2" r="U215">
        <v>0</v>
      </c>
      <c s="2" r="V215"/>
      <c s="2" r="W215"/>
      <c s="2" r="X215"/>
      <c t="s" s="2" r="Y215">
        <v>104</v>
      </c>
      <c s="2" r="Z215"/>
      <c s="2" r="AA215">
        <v>29</v>
      </c>
      <c s="2" r="AB215"/>
      <c s="2" r="AC215"/>
      <c t="s" s="2" r="AD215">
        <v>165</v>
      </c>
      <c t="s" s="2" r="AE215">
        <v>166</v>
      </c>
      <c s="2" r="AF215"/>
      <c s="2" r="AG215"/>
      <c s="2" r="AH215"/>
      <c s="2" r="AI215"/>
      <c s="2" r="AJ215"/>
      <c s="2" r="AK215"/>
      <c s="2" r="AL215"/>
      <c s="2" r="AM215"/>
      <c s="2" r="AN215"/>
      <c s="2" r="AO215"/>
      <c s="2" r="AP215"/>
      <c s="2" r="AQ215"/>
      <c s="2" r="AR215"/>
      <c s="2" r="AS215"/>
      <c s="2" r="AT215"/>
      <c t="str" s="2" r="AU215">
        <f>JOIN("stc_user!31415926-9df7-4aa6-994f-600567b0a37a","Ghalimi, Ismael")</f>
        <v>Ghalimi, Ismael</v>
      </c>
      <c t="str" s="2" r="AV215">
        <f>JOIN("stc_user!31415926-9df7-4aa6-994f-600567b0a37a","Ghalimi, Ismael")</f>
        <v>Ghalimi, Ismael</v>
      </c>
      <c s="6" r="AW215">
        <v>41621.4913541667</v>
      </c>
      <c t="str" s="2" r="AX215">
        <f>JOIN("stc_user!31415926-9df7-4aa6-994f-600567b0a37a","Ghalimi, Ismael")</f>
        <v>Ghalimi, Ismael</v>
      </c>
      <c s="6" r="AY215">
        <v>40997.375</v>
      </c>
      <c t="str" s="2" r="AZ215">
        <f>JOIN("stc_user!31415926-9df7-4aa6-994f-600567b0a37a","Ghalimi, Ismael")</f>
        <v>Ghalimi, Ismael</v>
      </c>
      <c s="6" r="BA215">
        <v>41649.0444097222</v>
      </c>
      <c s="2" r="BB215"/>
      <c s="2" r="BC215"/>
      <c t="s" s="2" r="BD215">
        <v>43</v>
      </c>
      <c s="2" r="BE215"/>
    </row>
    <row r="216">
      <c t="s" s="2" r="A216">
        <v>559</v>
      </c>
      <c t="s" s="2" r="B216">
        <v>23</v>
      </c>
      <c t="s" s="2" r="C216">
        <v>37</v>
      </c>
      <c t="s" s="2" r="D216">
        <v>168</v>
      </c>
      <c t="s" s="2" r="E216">
        <v>39</v>
      </c>
      <c t="str" s="2" r="F216">
        <f>Applications!$B$2</f>
        <v>Travels</v>
      </c>
      <c t="str" s="2" r="G216">
        <f>Objects!$B$2</f>
        <v>Hotel</v>
      </c>
      <c t="str" s="2" r="H216">
        <f>JOIN("stc_datatype!df26e30c-b6a3-4020-a474-6ce9be15a4f3","JSON")</f>
        <v>JSON</v>
      </c>
      <c s="2" r="I216"/>
      <c s="2" r="J216"/>
      <c t="b" s="2" r="K216">
        <v>0</v>
      </c>
      <c t="b" s="2" r="L216">
        <v>0</v>
      </c>
      <c t="b" s="2" r="M216">
        <v>0</v>
      </c>
      <c t="b" s="2" r="N216">
        <v>1</v>
      </c>
      <c t="b" s="2" r="O216">
        <v>0</v>
      </c>
      <c t="b" s="2" r="P216">
        <v>0</v>
      </c>
      <c t="b" s="2" r="Q216">
        <v>0</v>
      </c>
      <c t="b" s="2" r="R216">
        <v>0</v>
      </c>
      <c t="b" s="2" r="S216">
        <v>0</v>
      </c>
      <c t="b" s="2" r="T216">
        <v>0</v>
      </c>
      <c t="b" s="2" r="U216">
        <v>0</v>
      </c>
      <c s="2" r="V216"/>
      <c s="2" r="W216"/>
      <c s="2" r="X216"/>
      <c t="s" s="2" r="Y216">
        <v>104</v>
      </c>
      <c s="2" r="Z216"/>
      <c s="2" r="AA216">
        <v>30</v>
      </c>
      <c s="2" r="AB216"/>
      <c s="2" r="AC216"/>
      <c t="s" s="2" r="AD216">
        <v>169</v>
      </c>
      <c t="s" s="2" r="AE216">
        <v>170</v>
      </c>
      <c s="2" r="AF216"/>
      <c s="2" r="AG216"/>
      <c s="2" r="AH216"/>
      <c t="s" s="2" r="AI216">
        <v>171</v>
      </c>
      <c s="2" r="AJ216"/>
      <c s="2" r="AK216"/>
      <c s="2" r="AL216"/>
      <c s="2" r="AM216"/>
      <c s="2" r="AN216"/>
      <c s="2" r="AO216"/>
      <c s="2" r="AP216"/>
      <c s="2" r="AQ216"/>
      <c s="2" r="AR216"/>
      <c s="2" r="AS216"/>
      <c s="2" r="AT216"/>
      <c t="str" s="2" r="AU216">
        <f>JOIN("stc_user!31415926-9df7-4aa6-994f-600567b0a37a","Ghalimi, Ismael")</f>
        <v>Ghalimi, Ismael</v>
      </c>
      <c t="str" s="2" r="AV216">
        <f>JOIN("stc_user!31415926-9df7-4aa6-994f-600567b0a37a","Ghalimi, Ismael")</f>
        <v>Ghalimi, Ismael</v>
      </c>
      <c s="6" r="AW216">
        <v>41621.4913541667</v>
      </c>
      <c t="str" s="2" r="AX216">
        <f>JOIN("stc_user!31415926-9df7-4aa6-994f-600567b0a37a","Ghalimi, Ismael")</f>
        <v>Ghalimi, Ismael</v>
      </c>
      <c s="6" r="AY216">
        <v>40997.375</v>
      </c>
      <c t="str" s="2" r="AZ216">
        <f>JOIN("stc_user!31415926-9df7-4aa6-994f-600567b0a37a","Ghalimi, Ismael")</f>
        <v>Ghalimi, Ismael</v>
      </c>
      <c s="6" r="BA216">
        <v>41649.0444097222</v>
      </c>
      <c s="2" r="BB216"/>
      <c s="2" r="BC216"/>
      <c t="s" s="2" r="BD216">
        <v>43</v>
      </c>
      <c s="2" r="BE216"/>
    </row>
    <row r="217">
      <c t="s" s="2" r="A217">
        <v>560</v>
      </c>
      <c t="s" s="2" r="B217">
        <v>24</v>
      </c>
      <c t="s" s="2" r="C217">
        <v>37</v>
      </c>
      <c t="s" s="2" r="D217">
        <v>173</v>
      </c>
      <c t="s" s="2" r="E217">
        <v>39</v>
      </c>
      <c t="str" s="2" r="F217">
        <f>Applications!$B$2</f>
        <v>Travels</v>
      </c>
      <c t="str" s="2" r="G217">
        <f>Objects!$B$2</f>
        <v>Hotel</v>
      </c>
      <c t="str" s="2" r="H217">
        <f>JOIN("stc_datatype!aba4d80d-8da6-4a64-80cc-0363aaf2e8fa","Relationship")</f>
        <v>Relationship</v>
      </c>
      <c s="2" r="I217"/>
      <c s="2" r="J217"/>
      <c t="b" s="2" r="K217">
        <v>1</v>
      </c>
      <c t="b" s="2" r="L217">
        <v>0</v>
      </c>
      <c t="b" s="2" r="M217">
        <v>1</v>
      </c>
      <c t="b" s="2" r="N217">
        <v>1</v>
      </c>
      <c t="b" s="2" r="O217">
        <v>0</v>
      </c>
      <c t="b" s="2" r="P217">
        <v>1</v>
      </c>
      <c t="b" s="2" r="Q217">
        <v>0</v>
      </c>
      <c t="b" s="2" r="R217">
        <v>0</v>
      </c>
      <c t="b" s="2" r="S217">
        <v>0</v>
      </c>
      <c t="b" s="2" r="T217">
        <v>0</v>
      </c>
      <c t="b" s="2" r="U217">
        <v>0</v>
      </c>
      <c s="2" r="V217"/>
      <c s="2" r="W217"/>
      <c s="2" r="X217"/>
      <c t="s" s="2" r="Y217">
        <v>104</v>
      </c>
      <c s="2" r="Z217"/>
      <c s="2" r="AA217">
        <v>31</v>
      </c>
      <c s="2" r="AB217"/>
      <c s="2" r="AC217"/>
      <c t="s" s="2" r="AD217">
        <v>174</v>
      </c>
      <c t="s" s="2" r="AE217">
        <v>175</v>
      </c>
      <c s="2" r="AF217"/>
      <c s="2" r="AG217"/>
      <c t="s" s="2" r="AH217">
        <v>162</v>
      </c>
      <c t="s" s="2" r="AI217">
        <v>162</v>
      </c>
      <c s="2" r="AJ217"/>
      <c s="2" r="AK217"/>
      <c s="2" r="AL217"/>
      <c s="2" r="AM217"/>
      <c s="2" r="AN217"/>
      <c s="2" r="AO217"/>
      <c s="2" r="AP217"/>
      <c s="2" r="AQ217"/>
      <c s="2" r="AR217"/>
      <c s="2" r="AS217"/>
      <c s="2" r="AT217"/>
      <c t="str" s="2" r="AU217">
        <f>JOIN("stc_user!31415926-9df7-4aa6-994f-600567b0a37a","Ghalimi, Ismael")</f>
        <v>Ghalimi, Ismael</v>
      </c>
      <c t="str" s="2" r="AV217">
        <f>JOIN("stc_user!31415926-9df7-4aa6-994f-600567b0a37a","Ghalimi, Ismael")</f>
        <v>Ghalimi, Ismael</v>
      </c>
      <c s="6" r="AW217">
        <v>41621.4913541667</v>
      </c>
      <c t="str" s="2" r="AX217">
        <f>JOIN("stc_user!31415926-9df7-4aa6-994f-600567b0a37a","Ghalimi, Ismael")</f>
        <v>Ghalimi, Ismael</v>
      </c>
      <c s="6" r="AY217">
        <v>40997.375</v>
      </c>
      <c t="str" s="2" r="AZ217">
        <f>JOIN("stc_user!31415926-9df7-4aa6-994f-600567b0a37a","Ghalimi, Ismael")</f>
        <v>Ghalimi, Ismael</v>
      </c>
      <c s="6" r="BA217">
        <v>41649.0444097222</v>
      </c>
      <c s="2" r="BB217"/>
      <c s="2" r="BC217"/>
      <c t="s" s="2" r="BD217">
        <v>43</v>
      </c>
      <c s="2" r="BE217"/>
    </row>
    <row r="218">
      <c t="s" s="2" r="A218">
        <v>561</v>
      </c>
      <c t="s" s="2" r="B218">
        <v>25</v>
      </c>
      <c t="s" s="2" r="C218">
        <v>37</v>
      </c>
      <c t="s" s="2" r="D218">
        <v>177</v>
      </c>
      <c t="s" s="2" r="E218">
        <v>39</v>
      </c>
      <c t="str" s="2" r="F218">
        <f>Applications!$B$2</f>
        <v>Travels</v>
      </c>
      <c t="str" s="2" r="G218">
        <f>Objects!$B$2</f>
        <v>Hotel</v>
      </c>
      <c t="str" s="2" r="H218">
        <f>JOIN("stc_datatype!aba4d80d-8da6-4a64-80cc-0363aaf2e8fa","Relationship")</f>
        <v>Relationship</v>
      </c>
      <c s="2" r="I218"/>
      <c s="2" r="J218"/>
      <c t="b" s="2" r="K218">
        <v>1</v>
      </c>
      <c t="b" s="2" r="L218">
        <v>0</v>
      </c>
      <c t="b" s="2" r="M218">
        <v>1</v>
      </c>
      <c t="b" s="2" r="N218">
        <v>1</v>
      </c>
      <c t="b" s="2" r="O218">
        <v>0</v>
      </c>
      <c t="b" s="2" r="P218">
        <v>1</v>
      </c>
      <c t="b" s="2" r="Q218">
        <v>0</v>
      </c>
      <c t="b" s="2" r="R218">
        <v>0</v>
      </c>
      <c t="b" s="2" r="S218">
        <v>0</v>
      </c>
      <c t="b" s="2" r="T218">
        <v>0</v>
      </c>
      <c t="b" s="2" r="U218">
        <v>0</v>
      </c>
      <c s="2" r="V218"/>
      <c s="2" r="W218"/>
      <c s="2" r="X218"/>
      <c t="s" s="2" r="Y218">
        <v>104</v>
      </c>
      <c s="2" r="Z218"/>
      <c s="2" r="AA218">
        <v>32</v>
      </c>
      <c s="2" r="AB218"/>
      <c s="2" r="AC218"/>
      <c t="s" s="2" r="AD218">
        <v>178</v>
      </c>
      <c t="s" s="2" r="AE218">
        <v>179</v>
      </c>
      <c s="2" r="AF218"/>
      <c s="2" r="AG218"/>
      <c t="s" s="2" r="AH218">
        <v>162</v>
      </c>
      <c t="s" s="2" r="AI218">
        <v>162</v>
      </c>
      <c s="2" r="AJ218"/>
      <c s="2" r="AK218"/>
      <c s="2" r="AL218"/>
      <c s="2" r="AM218"/>
      <c s="2" r="AN218"/>
      <c s="2" r="AO218"/>
      <c s="2" r="AP218"/>
      <c s="2" r="AQ218"/>
      <c s="2" r="AR218"/>
      <c s="2" r="AS218"/>
      <c s="2" r="AT218"/>
      <c t="str" s="2" r="AU218">
        <f>JOIN("stc_user!31415926-9df7-4aa6-994f-600567b0a37a","Ghalimi, Ismael")</f>
        <v>Ghalimi, Ismael</v>
      </c>
      <c t="str" s="2" r="AV218">
        <f>JOIN("stc_user!31415926-9df7-4aa6-994f-600567b0a37a","Ghalimi, Ismael")</f>
        <v>Ghalimi, Ismael</v>
      </c>
      <c s="6" r="AW218">
        <v>41621.4913541667</v>
      </c>
      <c t="str" s="2" r="AX218">
        <f>JOIN("stc_user!31415926-9df7-4aa6-994f-600567b0a37a","Ghalimi, Ismael")</f>
        <v>Ghalimi, Ismael</v>
      </c>
      <c s="6" r="AY218">
        <v>40997.375</v>
      </c>
      <c t="str" s="2" r="AZ218">
        <f>JOIN("stc_user!31415926-9df7-4aa6-994f-600567b0a37a","Ghalimi, Ismael")</f>
        <v>Ghalimi, Ismael</v>
      </c>
      <c s="6" r="BA218">
        <v>41649.0444097222</v>
      </c>
      <c s="2" r="BB218"/>
      <c s="2" r="BC218"/>
      <c t="s" s="2" r="BD218">
        <v>43</v>
      </c>
      <c s="2" r="BE218"/>
    </row>
    <row r="219">
      <c t="s" s="2" r="A219">
        <v>562</v>
      </c>
      <c t="s" s="2" r="B219">
        <v>26</v>
      </c>
      <c t="s" s="2" r="C219">
        <v>37</v>
      </c>
      <c t="s" s="2" r="D219">
        <v>181</v>
      </c>
      <c t="s" s="2" r="E219">
        <v>39</v>
      </c>
      <c t="str" s="2" r="F219">
        <f>Applications!$B$2</f>
        <v>Travels</v>
      </c>
      <c t="str" s="2" r="G219">
        <f>Objects!$B$2</f>
        <v>Hotel</v>
      </c>
      <c t="str" s="2" r="H219">
        <f>JOIN("stc_datatype!dea608f2-a257-4ebf-982b-ecea1e1fa38d","Timestamp")</f>
        <v>Timestamp</v>
      </c>
      <c s="2" r="I219"/>
      <c s="2" r="J219"/>
      <c t="b" s="2" r="K219">
        <v>1</v>
      </c>
      <c t="b" s="2" r="L219">
        <v>0</v>
      </c>
      <c t="b" s="2" r="M219">
        <v>1</v>
      </c>
      <c t="b" s="2" r="N219">
        <v>1</v>
      </c>
      <c t="b" s="2" r="O219">
        <v>0</v>
      </c>
      <c t="b" s="2" r="P219">
        <v>1</v>
      </c>
      <c t="b" s="2" r="Q219">
        <v>0</v>
      </c>
      <c t="b" s="2" r="R219">
        <v>0</v>
      </c>
      <c t="b" s="2" r="S219">
        <v>0</v>
      </c>
      <c t="b" s="2" r="T219">
        <v>0</v>
      </c>
      <c t="b" s="2" r="U219">
        <v>0</v>
      </c>
      <c s="2" r="V219"/>
      <c s="2" r="W219"/>
      <c s="2" r="X219"/>
      <c t="s" s="2" r="Y219">
        <v>104</v>
      </c>
      <c s="2" r="Z219"/>
      <c s="2" r="AA219">
        <v>33</v>
      </c>
      <c s="2" r="AB219"/>
      <c s="2" r="AC219"/>
      <c t="s" s="2" r="AD219">
        <v>182</v>
      </c>
      <c t="s" s="2" r="AE219">
        <v>183</v>
      </c>
      <c s="2" r="AF219"/>
      <c s="2" r="AG219"/>
      <c s="2" r="AH219"/>
      <c s="2" r="AI219"/>
      <c s="2" r="AJ219"/>
      <c s="2" r="AK219"/>
      <c s="2" r="AL219"/>
      <c s="2" r="AM219"/>
      <c s="2" r="AN219"/>
      <c s="2" r="AO219"/>
      <c s="2" r="AP219"/>
      <c s="2" r="AQ219"/>
      <c s="2" r="AR219"/>
      <c s="2" r="AS219"/>
      <c s="2" r="AT219"/>
      <c t="str" s="2" r="AU219">
        <f>JOIN("stc_user!31415926-9df7-4aa6-994f-600567b0a37a","Ghalimi, Ismael")</f>
        <v>Ghalimi, Ismael</v>
      </c>
      <c t="str" s="2" r="AV219">
        <f>JOIN("stc_user!31415926-9df7-4aa6-994f-600567b0a37a","Ghalimi, Ismael")</f>
        <v>Ghalimi, Ismael</v>
      </c>
      <c s="6" r="AW219">
        <v>41621.4913541667</v>
      </c>
      <c t="str" s="2" r="AX219">
        <f>JOIN("stc_user!31415926-9df7-4aa6-994f-600567b0a37a","Ghalimi, Ismael")</f>
        <v>Ghalimi, Ismael</v>
      </c>
      <c s="6" r="AY219">
        <v>40997.375</v>
      </c>
      <c t="str" s="2" r="AZ219">
        <f>JOIN("stc_user!31415926-9df7-4aa6-994f-600567b0a37a","Ghalimi, Ismael")</f>
        <v>Ghalimi, Ismael</v>
      </c>
      <c s="6" r="BA219">
        <v>41649.0444097222</v>
      </c>
      <c s="2" r="BB219"/>
      <c s="2" r="BC219"/>
      <c t="s" s="2" r="BD219">
        <v>43</v>
      </c>
      <c s="2" r="BE219"/>
    </row>
    <row r="220">
      <c t="s" s="2" r="A220">
        <v>563</v>
      </c>
      <c t="s" s="2" r="B220">
        <v>27</v>
      </c>
      <c t="s" s="2" r="C220">
        <v>37</v>
      </c>
      <c t="s" s="2" r="D220">
        <v>185</v>
      </c>
      <c t="s" s="2" r="E220">
        <v>39</v>
      </c>
      <c t="str" s="2" r="F220">
        <f>Applications!$B$2</f>
        <v>Travels</v>
      </c>
      <c t="str" s="2" r="G220">
        <f>Objects!$B$2</f>
        <v>Hotel</v>
      </c>
      <c t="str" s="2" r="H220">
        <f>JOIN("stc_datatype!aba4d80d-8da6-4a64-80cc-0363aaf2e8fa","Relationship")</f>
        <v>Relationship</v>
      </c>
      <c s="2" r="I220"/>
      <c s="2" r="J220"/>
      <c t="b" s="2" r="K220">
        <v>0</v>
      </c>
      <c t="b" s="2" r="L220">
        <v>0</v>
      </c>
      <c t="b" s="2" r="M220">
        <v>1</v>
      </c>
      <c t="b" s="2" r="N220">
        <v>1</v>
      </c>
      <c t="b" s="2" r="O220">
        <v>0</v>
      </c>
      <c t="b" s="2" r="P220">
        <v>1</v>
      </c>
      <c t="b" s="2" r="Q220">
        <v>0</v>
      </c>
      <c t="b" s="2" r="R220">
        <v>0</v>
      </c>
      <c t="b" s="2" r="S220">
        <v>0</v>
      </c>
      <c t="b" s="2" r="T220">
        <v>0</v>
      </c>
      <c t="b" s="2" r="U220">
        <v>0</v>
      </c>
      <c s="2" r="V220"/>
      <c s="2" r="W220"/>
      <c s="2" r="X220"/>
      <c t="s" s="2" r="Y220">
        <v>104</v>
      </c>
      <c s="2" r="Z220"/>
      <c s="2" r="AA220">
        <v>34</v>
      </c>
      <c s="2" r="AB220"/>
      <c s="2" r="AC220"/>
      <c t="s" s="2" r="AD220">
        <v>186</v>
      </c>
      <c t="s" s="2" r="AE220">
        <v>187</v>
      </c>
      <c s="2" r="AF220"/>
      <c s="2" r="AG220"/>
      <c t="s" s="2" r="AH220">
        <v>162</v>
      </c>
      <c t="s" s="2" r="AI220">
        <v>162</v>
      </c>
      <c s="2" r="AJ220"/>
      <c s="2" r="AK220"/>
      <c s="2" r="AL220"/>
      <c s="2" r="AM220"/>
      <c s="2" r="AN220"/>
      <c s="2" r="AO220"/>
      <c s="2" r="AP220"/>
      <c s="2" r="AQ220"/>
      <c s="2" r="AR220"/>
      <c s="2" r="AS220"/>
      <c s="2" r="AT220"/>
      <c t="str" s="2" r="AU220">
        <f>JOIN("stc_user!31415926-9df7-4aa6-994f-600567b0a37a","Ghalimi, Ismael")</f>
        <v>Ghalimi, Ismael</v>
      </c>
      <c t="str" s="2" r="AV220">
        <f>JOIN("stc_user!31415926-9df7-4aa6-994f-600567b0a37a","Ghalimi, Ismael")</f>
        <v>Ghalimi, Ismael</v>
      </c>
      <c s="6" r="AW220">
        <v>41621.4913541667</v>
      </c>
      <c t="str" s="2" r="AX220">
        <f>JOIN("stc_user!31415926-9df7-4aa6-994f-600567b0a37a","Ghalimi, Ismael")</f>
        <v>Ghalimi, Ismael</v>
      </c>
      <c s="6" r="AY220">
        <v>40997.375</v>
      </c>
      <c t="str" s="2" r="AZ220">
        <f>JOIN("stc_user!31415926-9df7-4aa6-994f-600567b0a37a","Ghalimi, Ismael")</f>
        <v>Ghalimi, Ismael</v>
      </c>
      <c s="6" r="BA220">
        <v>41649.0444097222</v>
      </c>
      <c s="2" r="BB220"/>
      <c s="2" r="BC220"/>
      <c t="s" s="2" r="BD220">
        <v>43</v>
      </c>
      <c s="2" r="BE220"/>
    </row>
    <row r="221">
      <c t="s" s="2" r="A221">
        <v>564</v>
      </c>
      <c t="s" s="2" r="B221">
        <v>28</v>
      </c>
      <c t="s" s="2" r="C221">
        <v>37</v>
      </c>
      <c t="s" s="2" r="D221">
        <v>189</v>
      </c>
      <c t="s" s="2" r="E221">
        <v>39</v>
      </c>
      <c t="str" s="2" r="F221">
        <f>Applications!$B$2</f>
        <v>Travels</v>
      </c>
      <c t="str" s="2" r="G221">
        <f>Objects!$B$2</f>
        <v>Hotel</v>
      </c>
      <c t="str" s="2" r="H221">
        <f>JOIN("stc_datatype!dea608f2-a257-4ebf-982b-ecea1e1fa38d","Timestamp")</f>
        <v>Timestamp</v>
      </c>
      <c s="2" r="I221"/>
      <c s="2" r="J221"/>
      <c t="b" s="2" r="K221">
        <v>0</v>
      </c>
      <c t="b" s="2" r="L221">
        <v>0</v>
      </c>
      <c t="b" s="2" r="M221">
        <v>1</v>
      </c>
      <c t="b" s="2" r="N221">
        <v>1</v>
      </c>
      <c t="b" s="2" r="O221">
        <v>0</v>
      </c>
      <c t="b" s="2" r="P221">
        <v>1</v>
      </c>
      <c t="b" s="2" r="Q221">
        <v>0</v>
      </c>
      <c t="b" s="2" r="R221">
        <v>0</v>
      </c>
      <c t="b" s="2" r="S221">
        <v>0</v>
      </c>
      <c t="b" s="2" r="T221">
        <v>0</v>
      </c>
      <c t="b" s="2" r="U221">
        <v>0</v>
      </c>
      <c s="2" r="V221"/>
      <c s="2" r="W221"/>
      <c s="2" r="X221"/>
      <c t="s" s="2" r="Y221">
        <v>104</v>
      </c>
      <c s="2" r="Z221"/>
      <c s="2" r="AA221">
        <v>35</v>
      </c>
      <c s="2" r="AB221"/>
      <c s="2" r="AC221"/>
      <c t="s" s="2" r="AD221">
        <v>190</v>
      </c>
      <c t="s" s="2" r="AE221">
        <v>191</v>
      </c>
      <c s="2" r="AF221"/>
      <c s="2" r="AG221"/>
      <c s="2" r="AH221"/>
      <c s="2" r="AI221"/>
      <c s="2" r="AJ221"/>
      <c s="2" r="AK221"/>
      <c s="2" r="AL221"/>
      <c s="2" r="AM221"/>
      <c s="2" r="AN221"/>
      <c s="2" r="AO221"/>
      <c s="2" r="AP221"/>
      <c s="2" r="AQ221"/>
      <c s="2" r="AR221"/>
      <c s="2" r="AS221"/>
      <c s="2" r="AT221"/>
      <c t="str" s="2" r="AU221">
        <f>JOIN("stc_user!31415926-9df7-4aa6-994f-600567b0a37a","Ghalimi, Ismael")</f>
        <v>Ghalimi, Ismael</v>
      </c>
      <c t="str" s="2" r="AV221">
        <f>JOIN("stc_user!31415926-9df7-4aa6-994f-600567b0a37a","Ghalimi, Ismael")</f>
        <v>Ghalimi, Ismael</v>
      </c>
      <c s="6" r="AW221">
        <v>41621.4913541667</v>
      </c>
      <c t="str" s="2" r="AX221">
        <f>JOIN("stc_user!31415926-9df7-4aa6-994f-600567b0a37a","Ghalimi, Ismael")</f>
        <v>Ghalimi, Ismael</v>
      </c>
      <c s="6" r="AY221">
        <v>40997.375</v>
      </c>
      <c t="str" s="2" r="AZ221">
        <f>JOIN("stc_user!31415926-9df7-4aa6-994f-600567b0a37a","Ghalimi, Ismael")</f>
        <v>Ghalimi, Ismael</v>
      </c>
      <c s="6" r="BA221">
        <v>41649.0444097222</v>
      </c>
      <c s="2" r="BB221"/>
      <c s="2" r="BC221"/>
      <c t="s" s="2" r="BD221">
        <v>43</v>
      </c>
      <c s="2" r="BE221"/>
    </row>
    <row r="222">
      <c t="s" s="2" r="A222">
        <v>565</v>
      </c>
      <c t="s" s="2" r="B222">
        <v>29</v>
      </c>
      <c t="s" s="2" r="C222">
        <v>37</v>
      </c>
      <c t="s" s="2" r="D222">
        <v>193</v>
      </c>
      <c t="s" s="2" r="E222">
        <v>39</v>
      </c>
      <c t="str" s="2" r="F222">
        <f>Applications!$B$2</f>
        <v>Travels</v>
      </c>
      <c t="str" s="2" r="G222">
        <f>Objects!$B$2</f>
        <v>Hotel</v>
      </c>
      <c t="str" s="2" r="H222">
        <f>JOIN("stc_datatype!aba4d80d-8da6-4a64-80cc-0363aaf2e8fa","Relationship")</f>
        <v>Relationship</v>
      </c>
      <c s="2" r="I222"/>
      <c s="2" r="J222"/>
      <c t="b" s="2" r="K222">
        <v>0</v>
      </c>
      <c t="b" s="2" r="L222">
        <v>0</v>
      </c>
      <c t="b" s="2" r="M222">
        <v>1</v>
      </c>
      <c t="b" s="2" r="N222">
        <v>1</v>
      </c>
      <c t="b" s="2" r="O222">
        <v>0</v>
      </c>
      <c t="b" s="2" r="P222">
        <v>1</v>
      </c>
      <c t="b" s="2" r="Q222">
        <v>0</v>
      </c>
      <c t="b" s="2" r="R222">
        <v>0</v>
      </c>
      <c t="b" s="2" r="S222">
        <v>0</v>
      </c>
      <c t="b" s="2" r="T222">
        <v>0</v>
      </c>
      <c t="b" s="2" r="U222">
        <v>0</v>
      </c>
      <c s="2" r="V222"/>
      <c s="2" r="W222"/>
      <c s="2" r="X222"/>
      <c t="s" s="2" r="Y222">
        <v>104</v>
      </c>
      <c s="2" r="Z222"/>
      <c s="2" r="AA222">
        <v>36</v>
      </c>
      <c s="2" r="AB222"/>
      <c s="2" r="AC222"/>
      <c t="s" s="2" r="AD222">
        <v>194</v>
      </c>
      <c t="s" s="2" r="AE222">
        <v>195</v>
      </c>
      <c s="2" r="AF222"/>
      <c s="2" r="AG222"/>
      <c t="s" s="2" r="AH222">
        <v>162</v>
      </c>
      <c t="s" s="2" r="AI222">
        <v>162</v>
      </c>
      <c s="2" r="AJ222"/>
      <c s="2" r="AK222"/>
      <c s="2" r="AL222"/>
      <c s="2" r="AM222"/>
      <c s="2" r="AN222"/>
      <c s="2" r="AO222"/>
      <c s="2" r="AP222"/>
      <c s="2" r="AQ222"/>
      <c s="2" r="AR222"/>
      <c s="2" r="AS222"/>
      <c s="2" r="AT222"/>
      <c t="str" s="2" r="AU222">
        <f>JOIN("stc_user!31415926-9df7-4aa6-994f-600567b0a37a","Ghalimi, Ismael")</f>
        <v>Ghalimi, Ismael</v>
      </c>
      <c t="str" s="2" r="AV222">
        <f>JOIN("stc_user!31415926-9df7-4aa6-994f-600567b0a37a","Ghalimi, Ismael")</f>
        <v>Ghalimi, Ismael</v>
      </c>
      <c s="6" r="AW222">
        <v>41621.4913541667</v>
      </c>
      <c t="str" s="2" r="AX222">
        <f>JOIN("stc_user!31415926-9df7-4aa6-994f-600567b0a37a","Ghalimi, Ismael")</f>
        <v>Ghalimi, Ismael</v>
      </c>
      <c s="6" r="AY222">
        <v>40997.375</v>
      </c>
      <c t="str" s="2" r="AZ222">
        <f>JOIN("stc_user!31415926-9df7-4aa6-994f-600567b0a37a","Ghalimi, Ismael")</f>
        <v>Ghalimi, Ismael</v>
      </c>
      <c s="6" r="BA222">
        <v>41649.0444097222</v>
      </c>
      <c s="2" r="BB222"/>
      <c s="2" r="BC222"/>
      <c t="s" s="2" r="BD222">
        <v>43</v>
      </c>
      <c s="2" r="BE222"/>
    </row>
    <row r="223">
      <c t="s" s="2" r="A223">
        <v>566</v>
      </c>
      <c t="s" s="2" r="B223">
        <v>30</v>
      </c>
      <c t="s" s="2" r="C223">
        <v>37</v>
      </c>
      <c t="s" s="2" r="D223">
        <v>197</v>
      </c>
      <c t="s" s="2" r="E223">
        <v>39</v>
      </c>
      <c t="str" s="2" r="F223">
        <f>Applications!$B$2</f>
        <v>Travels</v>
      </c>
      <c t="str" s="2" r="G223">
        <f>Objects!$B$2</f>
        <v>Hotel</v>
      </c>
      <c t="str" s="2" r="H223">
        <f>JOIN("stc_datatype!dea608f2-a257-4ebf-982b-ecea1e1fa38d","Timestamp")</f>
        <v>Timestamp</v>
      </c>
      <c s="2" r="I223"/>
      <c s="2" r="J223"/>
      <c t="b" s="2" r="K223">
        <v>0</v>
      </c>
      <c t="b" s="2" r="L223">
        <v>0</v>
      </c>
      <c t="b" s="2" r="M223">
        <v>1</v>
      </c>
      <c t="b" s="2" r="N223">
        <v>1</v>
      </c>
      <c t="b" s="2" r="O223">
        <v>0</v>
      </c>
      <c t="b" s="2" r="P223">
        <v>1</v>
      </c>
      <c t="b" s="2" r="Q223">
        <v>0</v>
      </c>
      <c t="b" s="2" r="R223">
        <v>0</v>
      </c>
      <c t="b" s="2" r="S223">
        <v>0</v>
      </c>
      <c t="b" s="2" r="T223">
        <v>0</v>
      </c>
      <c t="b" s="2" r="U223">
        <v>0</v>
      </c>
      <c s="2" r="V223"/>
      <c s="2" r="W223"/>
      <c s="2" r="X223"/>
      <c t="s" s="2" r="Y223">
        <v>104</v>
      </c>
      <c s="2" r="Z223"/>
      <c s="2" r="AA223">
        <v>37</v>
      </c>
      <c s="2" r="AB223"/>
      <c s="2" r="AC223"/>
      <c t="s" s="2" r="AD223">
        <v>198</v>
      </c>
      <c t="s" s="2" r="AE223">
        <v>199</v>
      </c>
      <c s="2" r="AF223"/>
      <c s="2" r="AG223"/>
      <c s="2" r="AH223"/>
      <c s="2" r="AI223"/>
      <c s="2" r="AJ223"/>
      <c s="2" r="AK223"/>
      <c s="2" r="AL223"/>
      <c s="2" r="AM223"/>
      <c s="2" r="AN223"/>
      <c s="2" r="AO223"/>
      <c s="2" r="AP223"/>
      <c s="2" r="AQ223"/>
      <c s="2" r="AR223"/>
      <c s="2" r="AS223"/>
      <c s="2" r="AT223"/>
      <c t="str" s="2" r="AU223">
        <f>JOIN("stc_user!31415926-9df7-4aa6-994f-600567b0a37a","Ghalimi, Ismael")</f>
        <v>Ghalimi, Ismael</v>
      </c>
      <c t="str" s="2" r="AV223">
        <f>JOIN("stc_user!31415926-9df7-4aa6-994f-600567b0a37a","Ghalimi, Ismael")</f>
        <v>Ghalimi, Ismael</v>
      </c>
      <c s="6" r="AW223">
        <v>41621.4913541667</v>
      </c>
      <c t="str" s="2" r="AX223">
        <f>JOIN("stc_user!31415926-9df7-4aa6-994f-600567b0a37a","Ghalimi, Ismael")</f>
        <v>Ghalimi, Ismael</v>
      </c>
      <c s="6" r="AY223">
        <v>40997.375</v>
      </c>
      <c t="str" s="2" r="AZ223">
        <f>JOIN("stc_user!31415926-9df7-4aa6-994f-600567b0a37a","Ghalimi, Ismael")</f>
        <v>Ghalimi, Ismael</v>
      </c>
      <c s="6" r="BA223">
        <v>41649.0444097222</v>
      </c>
      <c s="2" r="BB223"/>
      <c s="2" r="BC223"/>
      <c t="s" s="2" r="BD223">
        <v>43</v>
      </c>
      <c s="2" r="BE223"/>
    </row>
    <row r="224">
      <c t="s" s="2" r="A224">
        <v>567</v>
      </c>
      <c t="s" s="2" r="B224">
        <v>31</v>
      </c>
      <c t="s" s="2" r="C224">
        <v>37</v>
      </c>
      <c t="s" s="2" r="D224">
        <v>201</v>
      </c>
      <c t="s" s="2" r="E224">
        <v>39</v>
      </c>
      <c t="str" s="2" r="F224">
        <f>Applications!$B$2</f>
        <v>Travels</v>
      </c>
      <c t="str" s="2" r="G224">
        <f>Objects!$B$2</f>
        <v>Hotel</v>
      </c>
      <c t="str" s="2" r="H224">
        <f>JOIN("stc_datatype!e9f3ee19-47c0-468a-96ac-83f8822c3d90","UUID")</f>
        <v>UUID</v>
      </c>
      <c s="2" r="I224"/>
      <c s="2" r="J224"/>
      <c t="b" s="2" r="K224">
        <v>0</v>
      </c>
      <c t="b" s="2" r="L224">
        <v>0</v>
      </c>
      <c t="b" s="2" r="M224">
        <v>1</v>
      </c>
      <c t="b" s="2" r="N224">
        <v>1</v>
      </c>
      <c t="b" s="2" r="O224">
        <v>0</v>
      </c>
      <c t="b" s="2" r="P224">
        <v>1</v>
      </c>
      <c t="b" s="2" r="Q224">
        <v>0</v>
      </c>
      <c t="b" s="2" r="R224">
        <v>0</v>
      </c>
      <c t="b" s="2" r="S224">
        <v>0</v>
      </c>
      <c t="b" s="2" r="T224">
        <v>0</v>
      </c>
      <c t="b" s="2" r="U224">
        <v>0</v>
      </c>
      <c s="2" r="V224"/>
      <c s="2" r="W224"/>
      <c s="2" r="X224"/>
      <c t="s" s="2" r="Y224">
        <v>104</v>
      </c>
      <c s="2" r="Z224"/>
      <c s="2" r="AA224">
        <v>38</v>
      </c>
      <c s="2" r="AB224"/>
      <c s="2" r="AC224"/>
      <c t="s" s="2" r="AD224">
        <v>202</v>
      </c>
      <c t="s" s="2" r="AE224">
        <v>203</v>
      </c>
      <c s="2" r="AF224"/>
      <c s="2" r="AG224"/>
      <c s="2" r="AH224"/>
      <c s="2" r="AI224"/>
      <c s="2" r="AJ224"/>
      <c s="2" r="AK224"/>
      <c s="2" r="AL224"/>
      <c s="2" r="AM224"/>
      <c s="2" r="AN224"/>
      <c s="2" r="AO224"/>
      <c s="2" r="AP224"/>
      <c s="2" r="AQ224"/>
      <c s="2" r="AR224"/>
      <c s="2" r="AS224"/>
      <c s="2" r="AT224"/>
      <c t="str" s="2" r="AU224">
        <f>JOIN("stc_user!31415926-9df7-4aa6-994f-600567b0a37a","Ghalimi, Ismael")</f>
        <v>Ghalimi, Ismael</v>
      </c>
      <c t="str" s="2" r="AV224">
        <f>JOIN("stc_user!31415926-9df7-4aa6-994f-600567b0a37a","Ghalimi, Ismael")</f>
        <v>Ghalimi, Ismael</v>
      </c>
      <c s="6" r="AW224">
        <v>41621.4913541667</v>
      </c>
      <c t="str" s="2" r="AX224">
        <f>JOIN("stc_user!31415926-9df7-4aa6-994f-600567b0a37a","Ghalimi, Ismael")</f>
        <v>Ghalimi, Ismael</v>
      </c>
      <c s="6" r="AY224">
        <v>40997.375</v>
      </c>
      <c t="str" s="2" r="AZ224">
        <f>JOIN("stc_user!31415926-9df7-4aa6-994f-600567b0a37a","Ghalimi, Ismael")</f>
        <v>Ghalimi, Ismael</v>
      </c>
      <c s="6" r="BA224">
        <v>41649.0444097222</v>
      </c>
      <c s="2" r="BB224"/>
      <c s="2" r="BC224"/>
      <c t="s" s="2" r="BD224">
        <v>43</v>
      </c>
      <c s="2" r="BE224"/>
    </row>
    <row r="225">
      <c t="s" s="2" r="A225">
        <v>568</v>
      </c>
      <c t="s" s="2" r="B225">
        <v>32</v>
      </c>
      <c t="s" s="2" r="C225">
        <v>37</v>
      </c>
      <c t="s" s="2" r="D225">
        <v>205</v>
      </c>
      <c t="s" s="2" r="E225">
        <v>39</v>
      </c>
      <c t="str" s="2" r="F225">
        <f>Applications!$B$2</f>
        <v>Travels</v>
      </c>
      <c t="str" s="2" r="G225">
        <f>Objects!$B$2</f>
        <v>Hotel</v>
      </c>
      <c t="str" s="2" r="H225">
        <f>JOIN("stc_datatype!df26e30c-b6a3-4020-a474-6ce9be15a4f3","JSON")</f>
        <v>JSON</v>
      </c>
      <c s="2" r="I225"/>
      <c s="2" r="J225"/>
      <c t="b" s="2" r="K225">
        <v>0</v>
      </c>
      <c t="b" s="2" r="L225">
        <v>0</v>
      </c>
      <c t="b" s="2" r="M225">
        <v>1</v>
      </c>
      <c t="b" s="2" r="N225">
        <v>1</v>
      </c>
      <c t="b" s="2" r="O225">
        <v>0</v>
      </c>
      <c t="b" s="2" r="P225">
        <v>0</v>
      </c>
      <c t="b" s="2" r="Q225">
        <v>0</v>
      </c>
      <c t="b" s="2" r="R225">
        <v>0</v>
      </c>
      <c t="b" s="2" r="S225">
        <v>0</v>
      </c>
      <c t="b" s="2" r="T225">
        <v>0</v>
      </c>
      <c t="b" s="2" r="U225">
        <v>0</v>
      </c>
      <c s="2" r="V225"/>
      <c s="2" r="W225"/>
      <c s="2" r="X225"/>
      <c t="s" s="2" r="Y225">
        <v>104</v>
      </c>
      <c s="2" r="Z225"/>
      <c s="2" r="AA225">
        <v>39</v>
      </c>
      <c s="2" r="AB225"/>
      <c s="2" r="AC225"/>
      <c t="s" s="2" r="AD225">
        <v>206</v>
      </c>
      <c t="s" s="2" r="AE225">
        <v>207</v>
      </c>
      <c s="2" r="AF225"/>
      <c s="2" r="AG225"/>
      <c s="2" r="AH225"/>
      <c s="2" r="AI225"/>
      <c s="2" r="AJ225"/>
      <c s="2" r="AK225"/>
      <c s="2" r="AL225"/>
      <c s="2" r="AM225"/>
      <c s="2" r="AN225"/>
      <c s="2" r="AO225"/>
      <c s="2" r="AP225"/>
      <c s="2" r="AQ225"/>
      <c s="2" r="AR225"/>
      <c s="2" r="AS225"/>
      <c s="2" r="AT225"/>
      <c t="str" s="2" r="AU225">
        <f>JOIN("stc_user!31415926-9df7-4aa6-994f-600567b0a37a","Ghalimi, Ismael")</f>
        <v>Ghalimi, Ismael</v>
      </c>
      <c t="str" s="2" r="AV225">
        <f>JOIN("stc_user!31415926-9df7-4aa6-994f-600567b0a37a","Ghalimi, Ismael")</f>
        <v>Ghalimi, Ismael</v>
      </c>
      <c s="6" r="AW225">
        <v>41621.4913541667</v>
      </c>
      <c t="str" s="2" r="AX225">
        <f>JOIN("stc_user!31415926-9df7-4aa6-994f-600567b0a37a","Ghalimi, Ismael")</f>
        <v>Ghalimi, Ismael</v>
      </c>
      <c s="6" r="AY225">
        <v>40997.375</v>
      </c>
      <c t="str" s="2" r="AZ225">
        <f>JOIN("stc_user!31415926-9df7-4aa6-994f-600567b0a37a","Ghalimi, Ismael")</f>
        <v>Ghalimi, Ismael</v>
      </c>
      <c s="6" r="BA225">
        <v>41649.0444097222</v>
      </c>
      <c s="2" r="BB225"/>
      <c s="2" r="BC225"/>
      <c t="s" s="2" r="BD225">
        <v>43</v>
      </c>
      <c s="2" r="BE225"/>
    </row>
    <row r="226">
      <c t="s" s="2" r="A226">
        <v>569</v>
      </c>
      <c t="s" s="2" r="B226">
        <v>33</v>
      </c>
      <c t="s" s="2" r="C226">
        <v>37</v>
      </c>
      <c t="s" s="2" r="D226">
        <v>209</v>
      </c>
      <c t="s" s="2" r="E226">
        <v>39</v>
      </c>
      <c t="str" s="2" r="F226">
        <f>Applications!$B$2</f>
        <v>Travels</v>
      </c>
      <c t="str" s="2" r="G226">
        <f>Objects!$B$2</f>
        <v>Hotel</v>
      </c>
      <c t="str" s="2" r="H226">
        <f>JOIN("stc_datatype!df26e30c-b6a3-4020-a474-6ce9be15a4f3","JSON")</f>
        <v>JSON</v>
      </c>
      <c t="s" s="2" r="I226">
        <v>210</v>
      </c>
      <c s="2" r="J226"/>
      <c t="b" s="2" r="K226">
        <v>0</v>
      </c>
      <c t="b" s="2" r="L226">
        <v>0</v>
      </c>
      <c t="b" s="2" r="M226">
        <v>1</v>
      </c>
      <c t="b" s="2" r="N226">
        <v>1</v>
      </c>
      <c t="b" s="2" r="O226">
        <v>0</v>
      </c>
      <c t="b" s="2" r="P226">
        <v>0</v>
      </c>
      <c t="b" s="2" r="Q226">
        <v>0</v>
      </c>
      <c t="b" s="2" r="R226">
        <v>0</v>
      </c>
      <c t="b" s="2" r="S226">
        <v>0</v>
      </c>
      <c t="b" s="2" r="T226">
        <v>0</v>
      </c>
      <c t="b" s="2" r="U226">
        <v>0</v>
      </c>
      <c s="2" r="V226"/>
      <c s="2" r="W226"/>
      <c s="2" r="X226"/>
      <c t="s" s="2" r="Y226">
        <v>104</v>
      </c>
      <c t="str" s="2" r="Z226">
        <f>JOIN("stc_control!b6d34d83-5ac7-47b6-8f30-2bac1e12d9ce","Copyright Editor")</f>
        <v>Copyright Editor</v>
      </c>
      <c s="2" r="AA226">
        <v>40</v>
      </c>
      <c s="2" r="AB226"/>
      <c s="2" r="AC226"/>
      <c t="s" s="2" r="AD226">
        <v>211</v>
      </c>
      <c t="s" s="2" r="AE226">
        <v>212</v>
      </c>
      <c s="2" r="AF226"/>
      <c s="2" r="AG226"/>
      <c s="2" r="AH226"/>
      <c t="s" s="2" r="AI226">
        <v>213</v>
      </c>
      <c s="2" r="AJ226"/>
      <c s="2" r="AK226"/>
      <c s="2" r="AL226"/>
      <c s="2" r="AM226"/>
      <c s="2" r="AN226"/>
      <c s="2" r="AO226"/>
      <c s="2" r="AP226"/>
      <c s="2" r="AQ226"/>
      <c s="2" r="AR226"/>
      <c s="2" r="AS226"/>
      <c s="2" r="AT226"/>
      <c t="str" s="2" r="AU226">
        <f>JOIN("stc_user!31415926-9df7-4aa6-994f-600567b0a37a","Ghalimi, Ismael")</f>
        <v>Ghalimi, Ismael</v>
      </c>
      <c t="str" s="2" r="AV226">
        <f>JOIN("stc_user!31415926-9df7-4aa6-994f-600567b0a37a","Ghalimi, Ismael")</f>
        <v>Ghalimi, Ismael</v>
      </c>
      <c s="6" r="AW226">
        <v>41621.4913541667</v>
      </c>
      <c t="str" s="2" r="AX226">
        <f>JOIN("stc_user!31415926-9df7-4aa6-994f-600567b0a37a","Ghalimi, Ismael")</f>
        <v>Ghalimi, Ismael</v>
      </c>
      <c s="6" r="AY226">
        <v>40997.375</v>
      </c>
      <c t="str" s="2" r="AZ226">
        <f>JOIN("stc_user!31415926-9df7-4aa6-994f-600567b0a37a","Ghalimi, Ismael")</f>
        <v>Ghalimi, Ismael</v>
      </c>
      <c s="6" r="BA226">
        <v>41649.0444097222</v>
      </c>
      <c s="2" r="BB226"/>
      <c s="2" r="BC226"/>
      <c t="s" s="2" r="BD226">
        <v>43</v>
      </c>
      <c s="2" r="BE226"/>
    </row>
    <row r="227">
      <c t="s" s="2" r="A227">
        <v>570</v>
      </c>
      <c t="s" s="2" r="B227">
        <v>34</v>
      </c>
      <c t="s" s="2" r="C227">
        <v>37</v>
      </c>
      <c t="s" s="2" r="D227">
        <v>215</v>
      </c>
      <c t="s" s="2" r="E227">
        <v>39</v>
      </c>
      <c t="str" s="2" r="F227">
        <f>Applications!$B$2</f>
        <v>Travels</v>
      </c>
      <c t="str" s="2" r="G227">
        <f>Objects!$B$2</f>
        <v>Hotel</v>
      </c>
      <c t="str" s="2" r="H227">
        <f>JOIN("stc_datatype!aba4d80d-8da6-4a64-80cc-0363aaf2e8fa","Relationship")</f>
        <v>Relationship</v>
      </c>
      <c s="2" r="I227"/>
      <c s="2" r="J227"/>
      <c t="b" s="2" r="K227">
        <v>0</v>
      </c>
      <c t="b" s="2" r="L227">
        <v>0</v>
      </c>
      <c t="b" s="2" r="M227">
        <v>0</v>
      </c>
      <c t="b" s="2" r="N227">
        <v>1</v>
      </c>
      <c t="b" s="2" r="O227">
        <v>0</v>
      </c>
      <c t="b" s="2" r="P227">
        <v>0</v>
      </c>
      <c t="b" s="2" r="Q227">
        <v>0</v>
      </c>
      <c t="b" s="2" r="R227">
        <v>0</v>
      </c>
      <c t="b" s="2" r="S227">
        <v>0</v>
      </c>
      <c t="b" s="2" r="T227">
        <v>0</v>
      </c>
      <c t="b" s="2" r="U227">
        <v>0</v>
      </c>
      <c s="2" r="V227"/>
      <c s="2" r="W227"/>
      <c s="2" r="X227"/>
      <c t="s" s="2" r="Y227">
        <v>104</v>
      </c>
      <c s="2" r="Z227"/>
      <c s="2" r="AA227">
        <v>41</v>
      </c>
      <c s="2" r="AB227"/>
      <c s="2" r="AC227"/>
      <c s="2" r="AD227"/>
      <c s="2" r="AE227"/>
      <c s="2" r="AF227"/>
      <c s="2" r="AG227"/>
      <c t="s" s="2" r="AH227">
        <v>216</v>
      </c>
      <c t="s" s="2" r="AI227">
        <v>216</v>
      </c>
      <c s="2" r="AJ227"/>
      <c s="2" r="AK227"/>
      <c s="2" r="AL227"/>
      <c s="2" r="AM227"/>
      <c s="2" r="AN227"/>
      <c s="2" r="AO227"/>
      <c s="2" r="AP227"/>
      <c s="2" r="AQ227"/>
      <c s="2" r="AR227"/>
      <c s="2" r="AS227"/>
      <c s="2" r="AT227"/>
      <c t="str" s="2" r="AU227">
        <f>JOIN("stc_user!31415926-9df7-4aa6-994f-600567b0a37a","Ghalimi, Ismael")</f>
        <v>Ghalimi, Ismael</v>
      </c>
      <c t="str" s="2" r="AV227">
        <f>JOIN("stc_user!31415926-9df7-4aa6-994f-600567b0a37a","Ghalimi, Ismael")</f>
        <v>Ghalimi, Ismael</v>
      </c>
      <c s="6" r="AW227">
        <v>41621.4913541667</v>
      </c>
      <c t="str" s="2" r="AX227">
        <f>JOIN("stc_user!31415926-9df7-4aa6-994f-600567b0a37a","Ghalimi, Ismael")</f>
        <v>Ghalimi, Ismael</v>
      </c>
      <c s="6" r="AY227">
        <v>40997.375</v>
      </c>
      <c t="str" s="2" r="AZ227">
        <f>JOIN("stc_user!31415926-9df7-4aa6-994f-600567b0a37a","Ghalimi, Ismael")</f>
        <v>Ghalimi, Ismael</v>
      </c>
      <c s="6" r="BA227">
        <v>41649.0444097222</v>
      </c>
      <c s="2" r="BB227"/>
      <c s="2" r="BC227"/>
      <c t="s" s="2" r="BD227">
        <v>43</v>
      </c>
      <c s="2" r="BE227"/>
    </row>
  </sheetData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C2" ySplit="1.0" xSplit="2.0" activePane="bottomRight" state="frozen"/>
      <selection sqref="C1" activeCell="C1" pane="topRight"/>
      <selection sqref="A2" activeCell="A2" pane="bottomLeft"/>
      <selection sqref="C2" activeCell="C2" pane="bottomRight"/>
    </sheetView>
  </sheetViews>
  <sheetFormatPr customHeight="1" defaultColWidth="17.14" defaultRowHeight="12.75"/>
  <cols>
    <col min="1" customWidth="1" max="1"/>
  </cols>
  <sheetData>
    <row r="1">
      <c t="s" s="2" r="A1">
        <v>0</v>
      </c>
      <c t="s" s="3" r="B1">
        <v>1</v>
      </c>
      <c t="s" s="2" r="C1">
        <v>220</v>
      </c>
      <c t="s" s="2" r="D1">
        <v>484</v>
      </c>
      <c t="s" s="2" r="E1">
        <v>225</v>
      </c>
      <c t="s" s="3" r="F1">
        <v>51</v>
      </c>
      <c t="s" s="3" r="G1">
        <v>234</v>
      </c>
      <c t="s" s="7" r="H1">
        <v>496</v>
      </c>
      <c t="s" s="2" r="I1">
        <v>501</v>
      </c>
      <c t="s" s="2" r="J1">
        <v>506</v>
      </c>
      <c t="s" s="2" r="K1">
        <v>511</v>
      </c>
      <c t="s" s="2" r="L1">
        <v>516</v>
      </c>
      <c t="s" s="2" r="M1">
        <v>521</v>
      </c>
      <c t="s" s="3" r="N1">
        <v>526</v>
      </c>
      <c t="s" s="2" r="O1">
        <v>531</v>
      </c>
      <c t="s" s="2" r="P1">
        <v>536</v>
      </c>
      <c t="s" s="2" r="Q1">
        <v>542</v>
      </c>
      <c t="s" s="2" r="R1">
        <v>12</v>
      </c>
      <c t="s" s="3" r="S1">
        <v>13</v>
      </c>
      <c t="s" s="3" r="T1">
        <v>14</v>
      </c>
      <c t="s" s="2" r="U1">
        <v>17</v>
      </c>
      <c t="s" s="2" r="V1">
        <v>18</v>
      </c>
      <c t="s" s="2" r="W1">
        <v>19</v>
      </c>
      <c t="s" s="2" r="X1">
        <v>20</v>
      </c>
      <c t="s" s="2" r="Y1">
        <v>2</v>
      </c>
      <c t="s" s="2" r="Z1">
        <v>15</v>
      </c>
      <c t="s" s="2" r="AA1">
        <v>16</v>
      </c>
      <c t="s" s="2" r="AB1">
        <v>21</v>
      </c>
      <c t="s" s="6" r="AC1">
        <v>22</v>
      </c>
      <c t="s" s="2" r="AD1">
        <v>23</v>
      </c>
      <c t="s" s="2" r="AE1">
        <v>24</v>
      </c>
      <c t="s" s="2" r="AF1">
        <v>25</v>
      </c>
      <c t="s" s="6" r="AG1">
        <v>26</v>
      </c>
      <c t="s" s="2" r="AH1">
        <v>27</v>
      </c>
      <c t="s" s="6" r="AI1">
        <v>28</v>
      </c>
      <c t="s" s="2" r="AJ1">
        <v>29</v>
      </c>
      <c t="s" s="6" r="AK1">
        <v>30</v>
      </c>
      <c t="s" s="2" r="AL1">
        <v>31</v>
      </c>
      <c t="s" s="2" r="AM1">
        <v>32</v>
      </c>
      <c t="s" s="2" r="AN1">
        <v>33</v>
      </c>
      <c t="s" s="2" r="AO1">
        <v>34</v>
      </c>
    </row>
    <row r="2">
      <c t="s" s="2" r="A2">
        <v>571</v>
      </c>
      <c t="s" s="3" r="B2">
        <v>572</v>
      </c>
      <c t="s" s="2" r="C2">
        <v>573</v>
      </c>
      <c t="str" s="2" r="D2">
        <f>Companies!$B$3</f>
        <v>Hyatt</v>
      </c>
      <c t="s" s="2" r="E2">
        <v>574</v>
      </c>
      <c t="s" s="3" r="F2">
        <v>575</v>
      </c>
      <c s="3" r="G2"/>
      <c s="7" r="H2">
        <v>5</v>
      </c>
      <c t="b" s="2" r="I2">
        <v>1</v>
      </c>
      <c t="b" s="2" r="J2">
        <v>0</v>
      </c>
      <c t="b" s="2" r="K2">
        <v>0</v>
      </c>
      <c t="b" s="2" r="L2">
        <v>0</v>
      </c>
      <c t="b" s="2" r="M2">
        <v>0</v>
      </c>
      <c s="3" r="N2"/>
      <c t="str" s="2" r="O2">
        <f>Companies!$B$2</f>
        <v>Blacklane Limousines</v>
      </c>
      <c s="2" r="P2"/>
      <c t="str" s="2" r="Q2">
        <f>JOIN(CHAR(10),Restaurants!$B$4,Restaurants!$B$6,Restaurants!$B$10,Restaurants!$B$11,Restaurants!$B$12)</f>
        <v>Kajitsu
Kurumazushi
Sushi of Gari 46
Sushi Yasuda
Sushi Zen</v>
      </c>
      <c s="2" r="R2"/>
      <c s="3" r="S2"/>
      <c s="3" r="T2"/>
      <c s="2" r="U2"/>
      <c s="2" r="V2"/>
      <c s="2" r="W2"/>
      <c s="2" r="X2"/>
      <c s="2" r="Y2"/>
      <c s="2" r="Z2"/>
      <c s="2" r="AA2"/>
      <c s="2" r="AB2"/>
      <c s="6" r="AC2"/>
      <c s="2" r="AD2"/>
      <c t="str" s="2" r="AE2">
        <f>JOIN("stc_user!31415926-9df7-4aa6-994f-600567b0a37a","Ghalimi, Ismael")</f>
        <v>Ghalimi, Ismael</v>
      </c>
      <c t="str" s="2" r="AF2">
        <f>JOIN("stc_user!31415926-9df7-4aa6-994f-600567b0a37a","Ghalimi, Ismael")</f>
        <v>Ghalimi, Ismael</v>
      </c>
      <c s="6" r="AG2">
        <v>40997.375</v>
      </c>
      <c t="str" s="2" r="AH2">
        <f>JOIN("stc_user!31415926-9df7-4aa6-994f-600567b0a37a","Ghalimi, Ismael")</f>
        <v>Ghalimi, Ismael</v>
      </c>
      <c s="6" r="AI2">
        <v>40997.375</v>
      </c>
      <c t="str" s="2" r="AJ2">
        <f>JOIN("stc_user!31415926-9df7-4aa6-994f-600567b0a37a","Ghalimi, Ismael")</f>
        <v>Ghalimi, Ismael</v>
      </c>
      <c s="6" r="AK2">
        <v>40997.375</v>
      </c>
      <c s="2" r="AL2"/>
      <c s="2" r="AM2"/>
      <c t="s" s="2" r="AN2">
        <v>71</v>
      </c>
      <c s="2" r="AO2"/>
    </row>
    <row r="3">
      <c t="s" s="2" r="A3">
        <v>576</v>
      </c>
      <c t="s" s="3" r="B3">
        <v>577</v>
      </c>
      <c t="s" s="2" r="C3">
        <v>578</v>
      </c>
      <c t="str" s="2" r="D3">
        <f>Companies!$B$3</f>
        <v>Hyatt</v>
      </c>
      <c t="s" s="2" r="E3">
        <v>579</v>
      </c>
      <c t="s" s="3" r="F3">
        <v>580</v>
      </c>
      <c s="3" r="G3"/>
      <c s="7" r="H3">
        <v>1</v>
      </c>
      <c t="b" s="2" r="I3">
        <v>0</v>
      </c>
      <c t="b" s="2" r="J3">
        <v>0</v>
      </c>
      <c t="b" s="2" r="K3">
        <v>0</v>
      </c>
      <c t="b" s="2" r="L3">
        <v>1</v>
      </c>
      <c t="b" s="2" r="M3">
        <v>0</v>
      </c>
      <c s="3" r="N3"/>
      <c s="2" r="O3"/>
      <c s="2" r="P3"/>
      <c s="2" r="Q3"/>
      <c s="2" r="R3"/>
      <c s="3" r="S3"/>
      <c s="3" r="T3"/>
      <c s="2" r="U3"/>
      <c s="2" r="V3"/>
      <c s="2" r="W3"/>
      <c s="2" r="X3"/>
      <c s="2" r="Y3"/>
      <c s="2" r="Z3"/>
      <c s="2" r="AA3"/>
      <c s="2" r="AB3"/>
      <c s="6" r="AC3"/>
      <c s="2" r="AD3"/>
      <c t="str" s="2" r="AE3">
        <f>JOIN("stc_user!31415926-9df7-4aa6-994f-600567b0a37a","Ghalimi, Ismael")</f>
        <v>Ghalimi, Ismael</v>
      </c>
      <c t="str" s="2" r="AF3">
        <f>JOIN("stc_user!31415926-9df7-4aa6-994f-600567b0a37a","Ghalimi, Ismael")</f>
        <v>Ghalimi, Ismael</v>
      </c>
      <c s="6" r="AG3">
        <v>40997.375</v>
      </c>
      <c t="str" s="2" r="AH3">
        <f>JOIN("stc_user!31415926-9df7-4aa6-994f-600567b0a37a","Ghalimi, Ismael")</f>
        <v>Ghalimi, Ismael</v>
      </c>
      <c s="6" r="AI3">
        <v>40997.375</v>
      </c>
      <c t="str" s="2" r="AJ3">
        <f>JOIN("stc_user!31415926-9df7-4aa6-994f-600567b0a37a","Ghalimi, Ismael")</f>
        <v>Ghalimi, Ismael</v>
      </c>
      <c s="6" r="AK3">
        <v>40997.375</v>
      </c>
      <c s="2" r="AL3"/>
      <c s="2" r="AM3"/>
      <c t="s" s="2" r="AN3">
        <v>71</v>
      </c>
      <c s="2" r="AO3"/>
    </row>
    <row r="4">
      <c t="s" s="2" r="A4">
        <v>581</v>
      </c>
      <c t="s" s="3" r="B4">
        <v>582</v>
      </c>
      <c t="s" s="2" r="C4">
        <v>583</v>
      </c>
      <c t="str" s="2" r="D4">
        <f>Companies!$B$3</f>
        <v>Hyatt</v>
      </c>
      <c t="s" s="2" r="E4">
        <v>584</v>
      </c>
      <c t="s" s="3" r="F4">
        <v>585</v>
      </c>
      <c s="3" r="G4"/>
      <c s="7" r="H4">
        <v>9</v>
      </c>
      <c t="b" s="2" r="I4">
        <v>1</v>
      </c>
      <c t="b" s="2" r="J4">
        <v>0</v>
      </c>
      <c t="b" s="2" r="K4">
        <v>0</v>
      </c>
      <c t="b" s="2" r="L4">
        <v>0</v>
      </c>
      <c t="b" s="2" r="M4">
        <v>1</v>
      </c>
      <c s="3" r="N4"/>
      <c t="str" s="2" r="O4">
        <f>Companies!$B$2</f>
        <v>Blacklane Limousines</v>
      </c>
      <c s="2" r="P4"/>
      <c t="str" s="2" r="Q4">
        <f>JOIN(CHAR(10),Restaurants!$B$8,Restaurants!$B$13)</f>
        <v>Roka
Zuma</v>
      </c>
      <c s="2" r="R4"/>
      <c s="3" r="S4"/>
      <c s="3" r="T4"/>
      <c s="2" r="U4"/>
      <c s="2" r="V4"/>
      <c s="2" r="W4"/>
      <c s="2" r="X4"/>
      <c s="2" r="Y4"/>
      <c s="2" r="Z4"/>
      <c s="2" r="AA4"/>
      <c s="2" r="AB4"/>
      <c s="6" r="AC4"/>
      <c s="2" r="AD4"/>
      <c t="str" s="2" r="AE4">
        <f>JOIN("stc_user!31415926-9df7-4aa6-994f-600567b0a37a","Ghalimi, Ismael")</f>
        <v>Ghalimi, Ismael</v>
      </c>
      <c t="str" s="2" r="AF4">
        <f>JOIN("stc_user!31415926-9df7-4aa6-994f-600567b0a37a","Ghalimi, Ismael")</f>
        <v>Ghalimi, Ismael</v>
      </c>
      <c s="6" r="AG4">
        <v>40997.375</v>
      </c>
      <c t="str" s="2" r="AH4">
        <f>JOIN("stc_user!31415926-9df7-4aa6-994f-600567b0a37a","Ghalimi, Ismael")</f>
        <v>Ghalimi, Ismael</v>
      </c>
      <c s="6" r="AI4">
        <v>40997.375</v>
      </c>
      <c t="str" s="2" r="AJ4">
        <f>JOIN("stc_user!31415926-9df7-4aa6-994f-600567b0a37a","Ghalimi, Ismael")</f>
        <v>Ghalimi, Ismael</v>
      </c>
      <c s="6" r="AK4">
        <v>40997.375</v>
      </c>
      <c s="2" r="AL4"/>
      <c s="2" r="AM4"/>
      <c t="s" s="2" r="AN4">
        <v>71</v>
      </c>
      <c s="2" r="AO4"/>
    </row>
    <row r="5">
      <c t="s" s="2" r="A5">
        <v>586</v>
      </c>
      <c t="s" s="3" r="B5">
        <v>587</v>
      </c>
      <c t="s" s="2" r="C5">
        <v>588</v>
      </c>
      <c t="str" s="2" r="D5">
        <f>Companies!$B$3</f>
        <v>Hyatt</v>
      </c>
      <c t="s" s="2" r="E5">
        <v>589</v>
      </c>
      <c t="s" s="3" r="F5">
        <v>590</v>
      </c>
      <c s="3" r="G5"/>
      <c s="7" r="H5">
        <v>0</v>
      </c>
      <c t="b" s="2" r="I5">
        <v>1</v>
      </c>
      <c t="b" s="2" r="J5">
        <v>0</v>
      </c>
      <c t="b" s="2" r="K5">
        <v>1</v>
      </c>
      <c t="b" s="2" r="L5">
        <v>0</v>
      </c>
      <c t="b" s="2" r="M5">
        <v>0</v>
      </c>
      <c s="3" r="N5"/>
      <c s="2" r="O5"/>
      <c s="2" r="P5"/>
      <c s="2" r="Q5"/>
      <c s="2" r="R5"/>
      <c s="3" r="S5"/>
      <c s="3" r="T5"/>
      <c s="2" r="U5"/>
      <c s="2" r="V5"/>
      <c s="2" r="W5"/>
      <c s="2" r="X5"/>
      <c s="2" r="Y5"/>
      <c s="2" r="Z5"/>
      <c s="2" r="AA5"/>
      <c s="2" r="AB5"/>
      <c s="6" r="AC5"/>
      <c s="2" r="AD5"/>
      <c t="str" s="2" r="AE5">
        <f>JOIN("stc_user!31415926-9df7-4aa6-994f-600567b0a37a","Ghalimi, Ismael")</f>
        <v>Ghalimi, Ismael</v>
      </c>
      <c t="str" s="2" r="AF5">
        <f>JOIN("stc_user!31415926-9df7-4aa6-994f-600567b0a37a","Ghalimi, Ismael")</f>
        <v>Ghalimi, Ismael</v>
      </c>
      <c s="6" r="AG5">
        <v>40997.375</v>
      </c>
      <c t="str" s="2" r="AH5">
        <f>JOIN("stc_user!31415926-9df7-4aa6-994f-600567b0a37a","Ghalimi, Ismael")</f>
        <v>Ghalimi, Ismael</v>
      </c>
      <c s="6" r="AI5">
        <v>40997.375</v>
      </c>
      <c t="str" s="2" r="AJ5">
        <f>JOIN("stc_user!31415926-9df7-4aa6-994f-600567b0a37a","Ghalimi, Ismael")</f>
        <v>Ghalimi, Ismael</v>
      </c>
      <c s="6" r="AK5">
        <v>40997.375</v>
      </c>
      <c s="2" r="AL5"/>
      <c s="2" r="AM5"/>
      <c t="s" s="2" r="AN5">
        <v>71</v>
      </c>
      <c s="2" r="AO5"/>
    </row>
    <row r="6">
      <c t="s" s="2" r="A6">
        <v>591</v>
      </c>
      <c t="s" s="3" r="B6">
        <v>592</v>
      </c>
      <c t="s" s="2" r="C6">
        <v>593</v>
      </c>
      <c t="str" s="2" r="D6">
        <f>Companies!$B$3</f>
        <v>Hyatt</v>
      </c>
      <c t="s" s="2" r="E6">
        <v>594</v>
      </c>
      <c t="s" s="3" r="F6">
        <v>595</v>
      </c>
      <c s="3" r="G6"/>
      <c s="7" r="H6">
        <v>11</v>
      </c>
      <c t="b" s="2" r="I6">
        <v>1</v>
      </c>
      <c t="b" s="2" r="J6">
        <v>1</v>
      </c>
      <c t="b" s="2" r="K6">
        <v>1</v>
      </c>
      <c t="b" s="2" r="L6">
        <v>1</v>
      </c>
      <c t="b" s="2" r="M6">
        <v>1</v>
      </c>
      <c s="3" r="N6"/>
      <c t="str" s="2" r="O6">
        <f>Companies!$B$2</f>
        <v>Blacklane Limousines</v>
      </c>
      <c s="2" r="P6"/>
      <c t="str" s="2" r="Q6">
        <f>JOIN(CHAR(10),Restaurants!$B$2,Restaurants!$B$5,Restaurants!$B$9)</f>
        <v>Ikyu
Kumo
Shinji by Kanesaka</v>
      </c>
      <c s="2" r="R6"/>
      <c s="3" r="S6"/>
      <c s="3" r="T6"/>
      <c s="2" r="U6"/>
      <c s="2" r="V6"/>
      <c s="2" r="W6"/>
      <c s="2" r="X6"/>
      <c s="2" r="Y6"/>
      <c s="2" r="Z6"/>
      <c s="2" r="AA6"/>
      <c s="2" r="AB6"/>
      <c s="6" r="AC6"/>
      <c s="2" r="AD6"/>
      <c t="str" s="2" r="AE6">
        <f>JOIN("stc_user!31415926-9df7-4aa6-994f-600567b0a37a","Ghalimi, Ismael")</f>
        <v>Ghalimi, Ismael</v>
      </c>
      <c t="str" s="2" r="AF6">
        <f>JOIN("stc_user!31415926-9df7-4aa6-994f-600567b0a37a","Ghalimi, Ismael")</f>
        <v>Ghalimi, Ismael</v>
      </c>
      <c s="6" r="AG6">
        <v>40997.375</v>
      </c>
      <c t="str" s="2" r="AH6">
        <f>JOIN("stc_user!31415926-9df7-4aa6-994f-600567b0a37a","Ghalimi, Ismael")</f>
        <v>Ghalimi, Ismael</v>
      </c>
      <c s="6" r="AI6">
        <v>40997.375</v>
      </c>
      <c t="str" s="2" r="AJ6">
        <f>JOIN("stc_user!31415926-9df7-4aa6-994f-600567b0a37a","Ghalimi, Ismael")</f>
        <v>Ghalimi, Ismael</v>
      </c>
      <c s="6" r="AK6">
        <v>40997.375</v>
      </c>
      <c s="2" r="AL6"/>
      <c s="2" r="AM6"/>
      <c t="s" s="2" r="AN6">
        <v>71</v>
      </c>
      <c s="2" r="AO6"/>
    </row>
    <row r="7">
      <c t="s" s="2" r="A7">
        <v>596</v>
      </c>
      <c t="s" s="3" r="B7">
        <v>597</v>
      </c>
      <c t="s" s="2" r="C7">
        <v>598</v>
      </c>
      <c t="str" s="2" r="D7">
        <f>Companies!$B$3</f>
        <v>Hyatt</v>
      </c>
      <c t="s" s="2" r="E7">
        <v>599</v>
      </c>
      <c t="s" s="3" r="F7">
        <v>600</v>
      </c>
      <c s="3" r="G7"/>
      <c s="7" r="H7">
        <v>7</v>
      </c>
      <c t="b" s="2" r="I7">
        <v>1</v>
      </c>
      <c t="b" s="2" r="J7">
        <v>1</v>
      </c>
      <c t="b" s="2" r="K7">
        <v>1</v>
      </c>
      <c t="b" s="2" r="L7">
        <v>1</v>
      </c>
      <c t="b" s="2" r="M7">
        <v>1</v>
      </c>
      <c s="3" r="N7"/>
      <c s="2" r="O7"/>
      <c s="2" r="P7"/>
      <c s="2" r="Q7"/>
      <c s="2" r="R7"/>
      <c s="3" r="S7"/>
      <c s="3" r="T7"/>
      <c s="2" r="U7"/>
      <c s="2" r="V7"/>
      <c s="2" r="W7"/>
      <c s="2" r="X7"/>
      <c s="2" r="Y7"/>
      <c s="2" r="Z7"/>
      <c s="2" r="AA7"/>
      <c s="2" r="AB7"/>
      <c s="6" r="AC7"/>
      <c s="2" r="AD7"/>
      <c t="str" s="2" r="AE7">
        <f>JOIN("stc_user!31415926-9df7-4aa6-994f-600567b0a37a","Ghalimi, Ismael")</f>
        <v>Ghalimi, Ismael</v>
      </c>
      <c t="str" s="2" r="AF7">
        <f>JOIN("stc_user!31415926-9df7-4aa6-994f-600567b0a37a","Ghalimi, Ismael")</f>
        <v>Ghalimi, Ismael</v>
      </c>
      <c s="6" r="AG7">
        <v>40997.375</v>
      </c>
      <c t="str" s="2" r="AH7">
        <f>JOIN("stc_user!31415926-9df7-4aa6-994f-600567b0a37a","Ghalimi, Ismael")</f>
        <v>Ghalimi, Ismael</v>
      </c>
      <c s="6" r="AI7">
        <v>40997.375</v>
      </c>
      <c t="str" s="2" r="AJ7">
        <f>JOIN("stc_user!31415926-9df7-4aa6-994f-600567b0a37a","Ghalimi, Ismael")</f>
        <v>Ghalimi, Ismael</v>
      </c>
      <c s="6" r="AK7">
        <v>40997.375</v>
      </c>
      <c s="2" r="AL7"/>
      <c s="2" r="AM7"/>
      <c t="s" s="2" r="AN7">
        <v>71</v>
      </c>
      <c s="2" r="AO7"/>
    </row>
    <row r="8">
      <c t="s" s="2" r="A8">
        <v>601</v>
      </c>
      <c t="s" s="3" r="B8">
        <v>602</v>
      </c>
      <c t="s" s="2" r="C8">
        <v>603</v>
      </c>
      <c t="str" s="2" r="D8">
        <f>Companies!$B$3</f>
        <v>Hyatt</v>
      </c>
      <c t="s" s="2" r="E8">
        <v>604</v>
      </c>
      <c t="s" s="3" r="F8">
        <v>605</v>
      </c>
      <c s="3" r="G8"/>
      <c s="7" r="H8">
        <v>2</v>
      </c>
      <c t="b" s="2" r="I8">
        <v>0</v>
      </c>
      <c t="b" s="2" r="J8">
        <v>1</v>
      </c>
      <c t="b" s="2" r="K8">
        <v>0</v>
      </c>
      <c t="b" s="2" r="L8">
        <v>0</v>
      </c>
      <c t="b" s="2" r="M8">
        <v>0</v>
      </c>
      <c s="3" r="N8"/>
      <c s="2" r="O8"/>
      <c s="2" r="P8"/>
      <c s="2" r="Q8"/>
      <c s="2" r="R8"/>
      <c s="3" r="S8"/>
      <c s="3" r="T8"/>
      <c s="2" r="U8"/>
      <c s="2" r="V8"/>
      <c s="2" r="W8"/>
      <c s="2" r="X8"/>
      <c s="2" r="Y8"/>
      <c s="2" r="Z8"/>
      <c s="2" r="AA8"/>
      <c s="2" r="AB8"/>
      <c s="6" r="AC8"/>
      <c s="2" r="AD8"/>
      <c t="str" s="2" r="AE8">
        <f>JOIN("stc_user!31415926-9df7-4aa6-994f-600567b0a37a","Ghalimi, Ismael")</f>
        <v>Ghalimi, Ismael</v>
      </c>
      <c t="str" s="2" r="AF8">
        <f>JOIN("stc_user!31415926-9df7-4aa6-994f-600567b0a37a","Ghalimi, Ismael")</f>
        <v>Ghalimi, Ismael</v>
      </c>
      <c s="6" r="AG8">
        <v>40997.375</v>
      </c>
      <c t="str" s="2" r="AH8">
        <f>JOIN("stc_user!31415926-9df7-4aa6-994f-600567b0a37a","Ghalimi, Ismael")</f>
        <v>Ghalimi, Ismael</v>
      </c>
      <c s="6" r="AI8">
        <v>40997.375</v>
      </c>
      <c t="str" s="2" r="AJ8">
        <f>JOIN("stc_user!31415926-9df7-4aa6-994f-600567b0a37a","Ghalimi, Ismael")</f>
        <v>Ghalimi, Ismael</v>
      </c>
      <c s="6" r="AK8">
        <v>40997.375</v>
      </c>
      <c s="2" r="AL8"/>
      <c s="2" r="AM8"/>
      <c t="s" s="2" r="AN8">
        <v>71</v>
      </c>
      <c s="2" r="AO8"/>
    </row>
    <row r="9">
      <c t="s" s="2" r="A9">
        <v>606</v>
      </c>
      <c t="s" s="3" r="B9">
        <v>607</v>
      </c>
      <c t="s" s="2" r="C9">
        <v>608</v>
      </c>
      <c t="str" s="2" r="D9">
        <f>Companies!$B$3</f>
        <v>Hyatt</v>
      </c>
      <c t="s" s="2" r="E9">
        <v>609</v>
      </c>
      <c t="s" s="3" r="F9">
        <v>610</v>
      </c>
      <c s="3" r="G9"/>
      <c s="7" r="H9">
        <v>0</v>
      </c>
      <c t="b" s="2" r="I9">
        <v>1</v>
      </c>
      <c t="b" s="2" r="J9">
        <v>1</v>
      </c>
      <c t="b" s="2" r="K9">
        <v>1</v>
      </c>
      <c t="b" s="2" r="L9">
        <v>1</v>
      </c>
      <c t="b" s="2" r="M9">
        <v>1</v>
      </c>
      <c s="3" r="N9"/>
      <c s="2" r="O9"/>
      <c s="2" r="P9"/>
      <c t="str" s="2" r="Q9">
        <f>JOIN(CHAR(10),Restaurants!$B$7)</f>
        <v>Moritaya</v>
      </c>
      <c s="2" r="R9"/>
      <c s="3" r="S9"/>
      <c s="3" r="T9"/>
      <c s="2" r="U9"/>
      <c s="2" r="V9"/>
      <c s="2" r="W9"/>
      <c s="2" r="X9"/>
      <c s="2" r="Y9"/>
      <c s="2" r="Z9"/>
      <c s="2" r="AA9"/>
      <c s="2" r="AB9"/>
      <c s="6" r="AC9"/>
      <c s="2" r="AD9"/>
      <c t="str" s="2" r="AE9">
        <f>JOIN("stc_user!31415926-9df7-4aa6-994f-600567b0a37a","Ghalimi, Ismael")</f>
        <v>Ghalimi, Ismael</v>
      </c>
      <c t="str" s="2" r="AF9">
        <f>JOIN("stc_user!31415926-9df7-4aa6-994f-600567b0a37a","Ghalimi, Ismael")</f>
        <v>Ghalimi, Ismael</v>
      </c>
      <c s="6" r="AG9">
        <v>40997.375</v>
      </c>
      <c t="str" s="2" r="AH9">
        <f>JOIN("stc_user!31415926-9df7-4aa6-994f-600567b0a37a","Ghalimi, Ismael")</f>
        <v>Ghalimi, Ismael</v>
      </c>
      <c s="6" r="AI9">
        <v>40997.375</v>
      </c>
      <c t="str" s="2" r="AJ9">
        <f>JOIN("stc_user!31415926-9df7-4aa6-994f-600567b0a37a","Ghalimi, Ismael")</f>
        <v>Ghalimi, Ismael</v>
      </c>
      <c s="6" r="AK9">
        <v>40997.375</v>
      </c>
      <c s="2" r="AL9"/>
      <c s="2" r="AM9"/>
      <c t="s" s="2" r="AN9">
        <v>71</v>
      </c>
      <c s="2" r="AO9"/>
    </row>
    <row r="10">
      <c t="s" s="2" r="A10">
        <v>611</v>
      </c>
      <c t="s" s="3" r="B10">
        <v>607</v>
      </c>
      <c s="2" r="C10"/>
      <c t="str" s="2" r="D10">
        <f>Companies!$B$3</f>
        <v>Hyatt</v>
      </c>
      <c t="s" s="2" r="E10">
        <v>612</v>
      </c>
      <c t="s" s="3" r="F10">
        <v>610</v>
      </c>
      <c s="3" r="G10"/>
      <c s="7" r="H10">
        <v>1</v>
      </c>
      <c t="b" s="2" r="I10">
        <v>1</v>
      </c>
      <c t="b" s="2" r="J10">
        <v>0</v>
      </c>
      <c t="b" s="2" r="K10">
        <v>0</v>
      </c>
      <c t="b" s="2" r="L10">
        <v>1</v>
      </c>
      <c t="b" s="2" r="M10">
        <v>0</v>
      </c>
      <c t="s" s="3" r="N10">
        <v>613</v>
      </c>
      <c s="2" r="O10"/>
      <c s="2" r="P10"/>
      <c s="2" r="Q10"/>
      <c s="2" r="R10"/>
      <c s="3" r="S10"/>
      <c s="3" r="T10"/>
      <c s="2" r="U10"/>
      <c s="2" r="V10"/>
      <c s="2" r="W10"/>
      <c s="2" r="X10"/>
      <c s="2" r="Y10"/>
      <c s="2" r="Z10"/>
      <c s="2" r="AA10"/>
      <c s="2" r="AB10"/>
      <c s="6" r="AC10"/>
      <c s="2" r="AD10"/>
      <c t="str" s="2" r="AE10">
        <f>JOIN("stc_user!31415926-9df7-4aa6-994f-600567b0a37a","Ghalimi, Ismael")</f>
        <v>Ghalimi, Ismael</v>
      </c>
      <c t="str" s="2" r="AF10">
        <f>JOIN("stc_user!31415926-9df7-4aa6-994f-600567b0a37a","Ghalimi, Ismael")</f>
        <v>Ghalimi, Ismael</v>
      </c>
      <c s="6" r="AG10">
        <v>40997.375</v>
      </c>
      <c t="str" s="2" r="AH10">
        <f>JOIN("stc_user!31415926-9df7-4aa6-994f-600567b0a37a","Ghalimi, Ismael")</f>
        <v>Ghalimi, Ismael</v>
      </c>
      <c s="6" r="AI10">
        <v>40997.375</v>
      </c>
      <c t="str" s="2" r="AJ10">
        <f>JOIN("stc_user!31415926-9df7-4aa6-994f-600567b0a37a","Ghalimi, Ismael")</f>
        <v>Ghalimi, Ismael</v>
      </c>
      <c s="6" r="AK10">
        <v>40997.375</v>
      </c>
      <c s="2" r="AL10"/>
      <c s="2" r="AM10"/>
      <c t="s" s="2" r="AN10">
        <v>71</v>
      </c>
      <c s="2" r="AO10"/>
    </row>
    <row r="11">
      <c t="s" s="2" r="A11">
        <v>614</v>
      </c>
      <c t="s" s="3" r="B11">
        <v>615</v>
      </c>
      <c s="2" r="C11"/>
      <c t="str" s="2" r="D11">
        <f>Companies!$B$3</f>
        <v>Hyatt</v>
      </c>
      <c t="s" s="2" r="E11">
        <v>616</v>
      </c>
      <c t="s" s="3" r="F11">
        <v>617</v>
      </c>
      <c s="3" r="G11"/>
      <c s="7" r="H11">
        <v>1</v>
      </c>
      <c t="b" s="2" r="I11">
        <v>1</v>
      </c>
      <c t="b" s="2" r="J11">
        <v>1</v>
      </c>
      <c t="b" s="2" r="K11">
        <v>1</v>
      </c>
      <c t="b" s="2" r="L11">
        <v>1</v>
      </c>
      <c t="b" s="2" r="M11">
        <v>1</v>
      </c>
      <c t="s" s="3" r="N11">
        <v>618</v>
      </c>
      <c s="2" r="O11"/>
      <c s="2" r="P11"/>
      <c s="2" r="Q11"/>
      <c s="2" r="R11"/>
      <c s="3" r="S11"/>
      <c s="3" r="T11"/>
      <c s="2" r="U11"/>
      <c s="2" r="V11"/>
      <c s="2" r="W11"/>
      <c s="2" r="X11"/>
      <c s="2" r="Y11"/>
      <c s="2" r="Z11"/>
      <c s="2" r="AA11"/>
      <c s="2" r="AB11"/>
      <c s="6" r="AC11"/>
      <c s="2" r="AD11"/>
      <c t="str" s="2" r="AE11">
        <f>JOIN("stc_user!31415926-9df7-4aa6-994f-600567b0a37a","Ghalimi, Ismael")</f>
        <v>Ghalimi, Ismael</v>
      </c>
      <c t="str" s="2" r="AF11">
        <f>JOIN("stc_user!31415926-9df7-4aa6-994f-600567b0a37a","Ghalimi, Ismael")</f>
        <v>Ghalimi, Ismael</v>
      </c>
      <c s="6" r="AG11">
        <v>40997.375</v>
      </c>
      <c t="str" s="2" r="AH11">
        <f>JOIN("stc_user!31415926-9df7-4aa6-994f-600567b0a37a","Ghalimi, Ismael")</f>
        <v>Ghalimi, Ismael</v>
      </c>
      <c s="6" r="AI11">
        <v>40997.375</v>
      </c>
      <c t="str" s="2" r="AJ11">
        <f>JOIN("stc_user!31415926-9df7-4aa6-994f-600567b0a37a","Ghalimi, Ismael")</f>
        <v>Ghalimi, Ismael</v>
      </c>
      <c s="6" r="AK11">
        <v>40997.375</v>
      </c>
      <c s="2" r="AL11"/>
      <c s="2" r="AM11"/>
      <c t="s" s="2" r="AN11">
        <v>71</v>
      </c>
      <c s="2" r="AO11"/>
    </row>
    <row r="12">
      <c t="s" s="2" r="A12">
        <v>619</v>
      </c>
      <c t="s" s="3" r="B12">
        <v>620</v>
      </c>
      <c t="s" s="2" r="C12">
        <v>621</v>
      </c>
      <c t="str" s="2" r="D12">
        <f>Companies!$B$3</f>
        <v>Hyatt</v>
      </c>
      <c t="s" s="2" r="E12">
        <v>622</v>
      </c>
      <c t="s" s="3" r="F12">
        <v>623</v>
      </c>
      <c s="3" r="G12"/>
      <c s="7" r="H12">
        <v>0</v>
      </c>
      <c t="b" s="2" r="I12">
        <v>1</v>
      </c>
      <c t="b" s="2" r="J12">
        <v>0</v>
      </c>
      <c t="b" s="2" r="K12">
        <v>0</v>
      </c>
      <c t="b" s="2" r="L12">
        <v>1</v>
      </c>
      <c t="b" s="2" r="M12">
        <v>1</v>
      </c>
      <c s="3" r="N12"/>
      <c t="str" s="2" r="O12">
        <f>Companies!$B$2</f>
        <v>Blacklane Limousines</v>
      </c>
      <c s="2" r="P12"/>
      <c s="2" r="Q12"/>
      <c s="2" r="R12"/>
      <c s="3" r="S12"/>
      <c s="3" r="T12"/>
      <c s="2" r="U12"/>
      <c s="2" r="V12"/>
      <c s="2" r="W12"/>
      <c s="2" r="X12"/>
      <c s="2" r="Y12"/>
      <c s="2" r="Z12"/>
      <c s="2" r="AA12"/>
      <c s="2" r="AB12"/>
      <c s="6" r="AC12"/>
      <c s="2" r="AD12"/>
      <c t="str" s="2" r="AE12">
        <f>JOIN("stc_user!31415926-9df7-4aa6-994f-600567b0a37a","Ghalimi, Ismael")</f>
        <v>Ghalimi, Ismael</v>
      </c>
      <c t="str" s="2" r="AF12">
        <f>JOIN("stc_user!31415926-9df7-4aa6-994f-600567b0a37a","Ghalimi, Ismael")</f>
        <v>Ghalimi, Ismael</v>
      </c>
      <c s="6" r="AG12">
        <v>40997.375</v>
      </c>
      <c t="str" s="2" r="AH12">
        <f>JOIN("stc_user!31415926-9df7-4aa6-994f-600567b0a37a","Ghalimi, Ismael")</f>
        <v>Ghalimi, Ismael</v>
      </c>
      <c s="6" r="AI12">
        <v>40997.375</v>
      </c>
      <c t="str" s="2" r="AJ12">
        <f>JOIN("stc_user!31415926-9df7-4aa6-994f-600567b0a37a","Ghalimi, Ismael")</f>
        <v>Ghalimi, Ismael</v>
      </c>
      <c s="6" r="AK12">
        <v>40997.375</v>
      </c>
      <c s="2" r="AL12"/>
      <c s="2" r="AM12"/>
      <c t="s" s="2" r="AN12">
        <v>71</v>
      </c>
      <c s="2" r="AO12"/>
    </row>
    <row r="13">
      <c t="s" s="2" r="A13">
        <v>624</v>
      </c>
      <c t="s" s="3" r="B13">
        <v>625</v>
      </c>
      <c t="s" s="2" r="C13">
        <v>626</v>
      </c>
      <c t="str" s="2" r="D13">
        <f>Companies!$B$3</f>
        <v>Hyatt</v>
      </c>
      <c t="s" s="2" r="E13">
        <v>627</v>
      </c>
      <c t="s" s="3" r="F13">
        <v>628</v>
      </c>
      <c s="3" r="G13"/>
      <c s="7" r="H13">
        <v>2</v>
      </c>
      <c t="b" s="2" r="I13">
        <v>1</v>
      </c>
      <c t="b" s="2" r="J13">
        <v>0</v>
      </c>
      <c t="b" s="2" r="K13">
        <v>1</v>
      </c>
      <c t="b" s="2" r="L13">
        <v>0</v>
      </c>
      <c t="b" s="2" r="M13">
        <v>0</v>
      </c>
      <c s="3" r="N13"/>
      <c s="2" r="O13"/>
      <c s="2" r="P13"/>
      <c s="2" r="Q13"/>
      <c s="2" r="R13"/>
      <c s="3" r="S13"/>
      <c s="3" r="T13"/>
      <c s="2" r="U13"/>
      <c s="2" r="V13"/>
      <c s="2" r="W13"/>
      <c s="2" r="X13"/>
      <c s="2" r="Y13"/>
      <c s="2" r="Z13"/>
      <c s="2" r="AA13"/>
      <c s="2" r="AB13"/>
      <c s="6" r="AC13"/>
      <c s="2" r="AD13"/>
      <c t="str" s="2" r="AE13">
        <f>JOIN("stc_user!31415926-9df7-4aa6-994f-600567b0a37a","Ghalimi, Ismael")</f>
        <v>Ghalimi, Ismael</v>
      </c>
      <c t="str" s="2" r="AF13">
        <f>JOIN("stc_user!31415926-9df7-4aa6-994f-600567b0a37a","Ghalimi, Ismael")</f>
        <v>Ghalimi, Ismael</v>
      </c>
      <c s="6" r="AG13">
        <v>40997.375</v>
      </c>
      <c t="str" s="2" r="AH13">
        <f>JOIN("stc_user!31415926-9df7-4aa6-994f-600567b0a37a","Ghalimi, Ismael")</f>
        <v>Ghalimi, Ismael</v>
      </c>
      <c s="6" r="AI13">
        <v>40997.375</v>
      </c>
      <c t="str" s="2" r="AJ13">
        <f>JOIN("stc_user!31415926-9df7-4aa6-994f-600567b0a37a","Ghalimi, Ismael")</f>
        <v>Ghalimi, Ismael</v>
      </c>
      <c s="6" r="AK13">
        <v>40997.375</v>
      </c>
      <c s="2" r="AL13"/>
      <c s="2" r="AM13"/>
      <c t="s" s="2" r="AN13">
        <v>71</v>
      </c>
      <c s="2" r="AO13"/>
    </row>
    <row r="14">
      <c t="s" s="2" r="A14">
        <v>629</v>
      </c>
      <c t="s" s="3" r="B14">
        <v>630</v>
      </c>
      <c t="s" s="2" r="C14">
        <v>631</v>
      </c>
      <c t="str" s="2" r="D14">
        <f>Companies!$B$3</f>
        <v>Hyatt</v>
      </c>
      <c t="s" s="2" r="E14">
        <v>632</v>
      </c>
      <c t="s" s="3" r="F14">
        <v>633</v>
      </c>
      <c s="3" r="G14"/>
      <c s="7" r="H14">
        <v>9</v>
      </c>
      <c t="b" s="2" r="I14">
        <v>1</v>
      </c>
      <c t="b" s="2" r="J14">
        <v>0</v>
      </c>
      <c t="b" s="2" r="K14">
        <v>1</v>
      </c>
      <c t="b" s="2" r="L14">
        <v>0</v>
      </c>
      <c t="b" s="2" r="M14">
        <v>1</v>
      </c>
      <c s="3" r="N14"/>
      <c s="2" r="O14"/>
      <c s="2" r="P14"/>
      <c s="2" r="Q14"/>
      <c s="2" r="R14"/>
      <c s="3" r="S14"/>
      <c s="3" r="T14"/>
      <c s="2" r="U14"/>
      <c s="2" r="V14"/>
      <c s="2" r="W14"/>
      <c s="2" r="X14"/>
      <c s="2" r="Y14"/>
      <c s="2" r="Z14"/>
      <c s="2" r="AA14"/>
      <c s="2" r="AB14"/>
      <c s="6" r="AC14"/>
      <c s="2" r="AD14"/>
      <c t="str" s="2" r="AE14">
        <f>JOIN("stc_user!31415926-9df7-4aa6-994f-600567b0a37a","Ghalimi, Ismael")</f>
        <v>Ghalimi, Ismael</v>
      </c>
      <c t="str" s="2" r="AF14">
        <f>JOIN("stc_user!31415926-9df7-4aa6-994f-600567b0a37a","Ghalimi, Ismael")</f>
        <v>Ghalimi, Ismael</v>
      </c>
      <c s="6" r="AG14">
        <v>40997.375</v>
      </c>
      <c t="str" s="2" r="AH14">
        <f>JOIN("stc_user!31415926-9df7-4aa6-994f-600567b0a37a","Ghalimi, Ismael")</f>
        <v>Ghalimi, Ismael</v>
      </c>
      <c s="6" r="AI14">
        <v>40997.375</v>
      </c>
      <c t="str" s="2" r="AJ14">
        <f>JOIN("stc_user!31415926-9df7-4aa6-994f-600567b0a37a","Ghalimi, Ismael")</f>
        <v>Ghalimi, Ismael</v>
      </c>
      <c s="6" r="AK14">
        <v>40997.375</v>
      </c>
      <c s="2" r="AL14"/>
      <c s="2" r="AM14"/>
      <c t="s" s="2" r="AN14">
        <v>71</v>
      </c>
      <c s="2" r="AO14"/>
    </row>
    <row r="15">
      <c t="s" s="2" r="A15">
        <v>634</v>
      </c>
      <c t="s" s="3" r="B15">
        <v>635</v>
      </c>
      <c t="s" s="2" r="C15">
        <v>636</v>
      </c>
      <c t="str" s="2" r="D15">
        <f>Companies!$B$3</f>
        <v>Hyatt</v>
      </c>
      <c t="s" s="2" r="E15">
        <v>637</v>
      </c>
      <c t="s" s="3" r="F15">
        <v>638</v>
      </c>
      <c s="3" r="G15"/>
      <c s="7" r="H15">
        <v>0</v>
      </c>
      <c t="b" s="2" r="I15">
        <v>1</v>
      </c>
      <c t="b" s="2" r="J15">
        <v>0</v>
      </c>
      <c t="b" s="2" r="K15">
        <v>0</v>
      </c>
      <c t="b" s="2" r="L15">
        <v>0</v>
      </c>
      <c t="b" s="2" r="M15">
        <v>0</v>
      </c>
      <c s="3" r="N15"/>
      <c s="2" r="O15"/>
      <c s="2" r="P15"/>
      <c s="2" r="Q15"/>
      <c s="2" r="R15"/>
      <c s="3" r="S15"/>
      <c s="3" r="T15"/>
      <c s="2" r="U15"/>
      <c s="2" r="V15"/>
      <c s="2" r="W15"/>
      <c s="2" r="X15"/>
      <c s="2" r="Y15"/>
      <c s="2" r="Z15"/>
      <c s="2" r="AA15"/>
      <c s="2" r="AB15"/>
      <c s="6" r="AC15"/>
      <c s="2" r="AD15"/>
      <c t="str" s="2" r="AE15">
        <f>JOIN("stc_user!31415926-9df7-4aa6-994f-600567b0a37a","Ghalimi, Ismael")</f>
        <v>Ghalimi, Ismael</v>
      </c>
      <c t="str" s="2" r="AF15">
        <f>JOIN("stc_user!31415926-9df7-4aa6-994f-600567b0a37a","Ghalimi, Ismael")</f>
        <v>Ghalimi, Ismael</v>
      </c>
      <c s="6" r="AG15">
        <v>40997.375</v>
      </c>
      <c t="str" s="2" r="AH15">
        <f>JOIN("stc_user!31415926-9df7-4aa6-994f-600567b0a37a","Ghalimi, Ismael")</f>
        <v>Ghalimi, Ismael</v>
      </c>
      <c s="6" r="AI15">
        <v>40997.375</v>
      </c>
      <c t="str" s="2" r="AJ15">
        <f>JOIN("stc_user!31415926-9df7-4aa6-994f-600567b0a37a","Ghalimi, Ismael")</f>
        <v>Ghalimi, Ismael</v>
      </c>
      <c s="6" r="AK15">
        <v>40997.375</v>
      </c>
      <c s="2" r="AL15"/>
      <c s="2" r="AM15"/>
      <c t="s" s="2" r="AN15">
        <v>71</v>
      </c>
      <c s="2" r="AO15"/>
    </row>
    <row r="16">
      <c t="s" s="2" r="A16">
        <v>639</v>
      </c>
      <c t="s" s="3" r="B16">
        <v>640</v>
      </c>
      <c t="s" s="2" r="C16">
        <v>641</v>
      </c>
      <c t="str" s="2" r="D16">
        <f>Companies!$B$3</f>
        <v>Hyatt</v>
      </c>
      <c t="s" s="2" r="E16">
        <v>642</v>
      </c>
      <c t="s" s="3" r="F16">
        <v>643</v>
      </c>
      <c s="3" r="G16"/>
      <c s="7" r="H16">
        <v>19</v>
      </c>
      <c t="b" s="2" r="I16">
        <v>1</v>
      </c>
      <c t="b" s="2" r="J16">
        <v>1</v>
      </c>
      <c t="b" s="2" r="K16">
        <v>1</v>
      </c>
      <c t="b" s="2" r="L16">
        <v>1</v>
      </c>
      <c t="b" s="2" r="M16">
        <v>1</v>
      </c>
      <c t="s" s="3" r="N16">
        <v>644</v>
      </c>
      <c s="2" r="O16"/>
      <c s="2" r="P16"/>
      <c s="2" r="Q16"/>
      <c s="2" r="R16"/>
      <c s="3" r="S16"/>
      <c s="3" r="T16"/>
      <c s="2" r="U16"/>
      <c s="2" r="V16"/>
      <c s="2" r="W16"/>
      <c s="2" r="X16"/>
      <c s="2" r="Y16"/>
      <c s="2" r="Z16"/>
      <c s="2" r="AA16"/>
      <c s="2" r="AB16"/>
      <c s="6" r="AC16"/>
      <c s="2" r="AD16"/>
      <c t="str" s="2" r="AE16">
        <f>JOIN("stc_user!31415926-9df7-4aa6-994f-600567b0a37a","Ghalimi, Ismael")</f>
        <v>Ghalimi, Ismael</v>
      </c>
      <c t="str" s="2" r="AF16">
        <f>JOIN("stc_user!31415926-9df7-4aa6-994f-600567b0a37a","Ghalimi, Ismael")</f>
        <v>Ghalimi, Ismael</v>
      </c>
      <c s="6" r="AG16">
        <v>40997.375</v>
      </c>
      <c t="str" s="2" r="AH16">
        <f>JOIN("stc_user!31415926-9df7-4aa6-994f-600567b0a37a","Ghalimi, Ismael")</f>
        <v>Ghalimi, Ismael</v>
      </c>
      <c s="6" r="AI16">
        <v>40997.375</v>
      </c>
      <c t="str" s="2" r="AJ16">
        <f>JOIN("stc_user!31415926-9df7-4aa6-994f-600567b0a37a","Ghalimi, Ismael")</f>
        <v>Ghalimi, Ismael</v>
      </c>
      <c s="6" r="AK16">
        <v>40997.375</v>
      </c>
      <c s="2" r="AL16"/>
      <c s="2" r="AM16"/>
      <c t="s" s="2" r="AN16">
        <v>71</v>
      </c>
      <c s="2" r="AO16"/>
    </row>
    <row r="17">
      <c t="s" s="2" r="A17">
        <v>645</v>
      </c>
      <c t="s" s="3" r="B17">
        <v>646</v>
      </c>
      <c t="s" s="2" r="C17">
        <v>647</v>
      </c>
      <c t="str" s="2" r="D17">
        <f>Companies!$B$3</f>
        <v>Hyatt</v>
      </c>
      <c t="s" s="2" r="E17">
        <v>648</v>
      </c>
      <c t="s" s="3" r="F17">
        <v>649</v>
      </c>
      <c s="3" r="G17"/>
      <c s="7" r="H17">
        <v>0</v>
      </c>
      <c t="b" s="2" r="I17">
        <v>1</v>
      </c>
      <c t="b" s="2" r="J17">
        <v>0</v>
      </c>
      <c t="b" s="2" r="K17">
        <v>0</v>
      </c>
      <c t="b" s="2" r="L17">
        <v>1</v>
      </c>
      <c t="b" s="2" r="M17">
        <v>1</v>
      </c>
      <c s="3" r="N17"/>
      <c t="str" s="2" r="O17">
        <f>Companies!$B$2</f>
        <v>Blacklane Limousines</v>
      </c>
      <c s="2" r="P17"/>
      <c s="2" r="Q17"/>
      <c s="2" r="R17"/>
      <c s="3" r="S17"/>
      <c s="3" r="T17"/>
      <c s="2" r="U17"/>
      <c s="2" r="V17"/>
      <c s="2" r="W17"/>
      <c s="2" r="X17"/>
      <c s="2" r="Y17"/>
      <c s="2" r="Z17"/>
      <c s="2" r="AA17"/>
      <c s="2" r="AB17"/>
      <c s="6" r="AC17"/>
      <c s="2" r="AD17"/>
      <c t="str" s="2" r="AE17">
        <f>JOIN("stc_user!31415926-9df7-4aa6-994f-600567b0a37a","Ghalimi, Ismael")</f>
        <v>Ghalimi, Ismael</v>
      </c>
      <c t="str" s="2" r="AF17">
        <f>JOIN("stc_user!31415926-9df7-4aa6-994f-600567b0a37a","Ghalimi, Ismael")</f>
        <v>Ghalimi, Ismael</v>
      </c>
      <c s="6" r="AG17">
        <v>40997.375</v>
      </c>
      <c t="str" s="2" r="AH17">
        <f>JOIN("stc_user!31415926-9df7-4aa6-994f-600567b0a37a","Ghalimi, Ismael")</f>
        <v>Ghalimi, Ismael</v>
      </c>
      <c s="6" r="AI17">
        <v>40997.375</v>
      </c>
      <c t="str" s="2" r="AJ17">
        <f>JOIN("stc_user!31415926-9df7-4aa6-994f-600567b0a37a","Ghalimi, Ismael")</f>
        <v>Ghalimi, Ismael</v>
      </c>
      <c s="6" r="AK17">
        <v>40997.375</v>
      </c>
      <c s="2" r="AL17"/>
      <c s="2" r="AM17"/>
      <c t="s" s="2" r="AN17">
        <v>71</v>
      </c>
      <c s="2" r="AO17"/>
    </row>
    <row r="18">
      <c s="5" r="B18"/>
      <c s="5" r="F18"/>
      <c s="5" r="G18"/>
      <c s="1" r="H18"/>
      <c s="5" r="N18"/>
      <c s="5" r="S18"/>
      <c s="5" r="T18"/>
      <c s="4" r="AC18"/>
      <c s="4" r="AG18"/>
      <c s="4" r="AI18"/>
      <c s="4" r="AK18"/>
    </row>
    <row r="19">
      <c s="5" r="B19"/>
      <c s="5" r="F19"/>
      <c s="5" r="G19"/>
      <c s="1" r="H19"/>
      <c s="5" r="N19"/>
      <c s="5" r="S19"/>
      <c s="5" r="T19"/>
      <c s="4" r="AC19"/>
      <c s="4" r="AG19"/>
      <c s="4" r="AI19"/>
      <c s="4" r="AK19"/>
    </row>
    <row r="20">
      <c s="5" r="B20"/>
      <c s="5" r="F20"/>
      <c s="5" r="G20"/>
      <c s="1" r="H20"/>
      <c s="5" r="N20"/>
      <c s="5" r="S20"/>
      <c s="5" r="T20"/>
      <c s="4" r="AC20"/>
      <c s="4" r="AG20"/>
      <c s="4" r="AI20"/>
      <c s="4" r="AK20"/>
    </row>
    <row r="21">
      <c s="5" r="B21"/>
      <c s="5" r="F21"/>
      <c s="5" r="G21"/>
      <c s="1" r="H21"/>
      <c s="5" r="N21"/>
      <c s="5" r="S21"/>
      <c s="5" r="T21"/>
      <c s="4" r="AC21"/>
      <c s="4" r="AG21"/>
      <c s="4" r="AI21"/>
      <c s="4" r="AK21"/>
    </row>
    <row r="22">
      <c s="5" r="B22"/>
      <c s="5" r="F22"/>
      <c s="5" r="G22"/>
      <c s="1" r="H22"/>
      <c s="5" r="N22"/>
      <c s="5" r="S22"/>
      <c s="5" r="T22"/>
      <c s="4" r="AC22"/>
      <c s="4" r="AG22"/>
      <c s="4" r="AI22"/>
      <c s="4" r="AK22"/>
    </row>
    <row r="23">
      <c s="5" r="B23"/>
      <c s="5" r="F23"/>
      <c s="5" r="G23"/>
      <c s="1" r="H23"/>
      <c s="5" r="N23"/>
      <c s="5" r="S23"/>
      <c s="5" r="T23"/>
      <c s="4" r="AC23"/>
      <c s="4" r="AG23"/>
      <c s="4" r="AI23"/>
      <c s="4" r="AK23"/>
    </row>
    <row r="24">
      <c s="5" r="B24"/>
      <c s="5" r="F24"/>
      <c s="5" r="G24"/>
      <c s="1" r="H24"/>
      <c s="5" r="N24"/>
      <c s="5" r="S24"/>
      <c s="5" r="T24"/>
      <c s="4" r="AC24"/>
      <c s="4" r="AG24"/>
      <c s="4" r="AI24"/>
      <c s="4" r="AK24"/>
    </row>
    <row r="25">
      <c s="5" r="B25"/>
      <c s="5" r="F25"/>
      <c s="5" r="G25"/>
      <c s="1" r="H25"/>
      <c s="5" r="N25"/>
      <c s="5" r="S25"/>
      <c s="5" r="T25"/>
      <c s="4" r="AC25"/>
      <c s="4" r="AG25"/>
      <c s="4" r="AI25"/>
      <c s="4" r="AK25"/>
    </row>
    <row r="26">
      <c s="5" r="B26"/>
      <c s="5" r="F26"/>
      <c s="5" r="G26"/>
      <c s="1" r="H26"/>
      <c s="5" r="N26"/>
      <c s="5" r="S26"/>
      <c s="5" r="T26"/>
      <c s="4" r="AC26"/>
      <c s="4" r="AG26"/>
      <c s="4" r="AI26"/>
      <c s="4" r="AK26"/>
    </row>
    <row r="27">
      <c s="5" r="B27"/>
      <c s="5" r="F27"/>
      <c s="5" r="G27"/>
      <c s="1" r="H27"/>
      <c s="5" r="N27"/>
      <c s="5" r="S27"/>
      <c s="5" r="T27"/>
      <c s="4" r="AC27"/>
      <c s="4" r="AG27"/>
      <c s="4" r="AI27"/>
      <c s="4" r="AK27"/>
    </row>
    <row r="28">
      <c s="5" r="B28"/>
      <c s="5" r="F28"/>
      <c s="5" r="G28"/>
      <c s="1" r="H28"/>
      <c s="5" r="N28"/>
      <c s="5" r="S28"/>
      <c s="5" r="T28"/>
      <c s="4" r="AC28"/>
      <c s="4" r="AG28"/>
      <c s="4" r="AI28"/>
      <c s="4" r="AK28"/>
    </row>
    <row r="29">
      <c s="5" r="B29"/>
      <c s="5" r="F29"/>
      <c s="5" r="G29"/>
      <c s="1" r="H29"/>
      <c s="5" r="N29"/>
      <c s="5" r="S29"/>
      <c s="5" r="T29"/>
      <c s="4" r="AC29"/>
      <c s="4" r="AG29"/>
      <c s="4" r="AI29"/>
      <c s="4" r="AK29"/>
    </row>
    <row r="30">
      <c s="5" r="B30"/>
      <c s="5" r="F30"/>
      <c s="5" r="G30"/>
      <c s="1" r="H30"/>
      <c s="5" r="N30"/>
      <c s="5" r="S30"/>
      <c s="5" r="T30"/>
      <c s="4" r="AC30"/>
      <c s="4" r="AG30"/>
      <c s="4" r="AI30"/>
      <c s="4" r="AK30"/>
    </row>
    <row r="31">
      <c s="5" r="B31"/>
      <c s="5" r="F31"/>
      <c s="5" r="G31"/>
      <c s="1" r="H31"/>
      <c s="5" r="N31"/>
      <c s="5" r="S31"/>
      <c s="5" r="T31"/>
      <c s="4" r="AC31"/>
      <c s="4" r="AG31"/>
      <c s="4" r="AI31"/>
      <c s="4" r="AK31"/>
    </row>
    <row r="32">
      <c s="5" r="B32"/>
      <c s="5" r="F32"/>
      <c s="5" r="G32"/>
      <c s="1" r="H32"/>
      <c s="5" r="N32"/>
      <c s="5" r="S32"/>
      <c s="5" r="T32"/>
      <c s="4" r="AC32"/>
      <c s="4" r="AG32"/>
      <c s="4" r="AI32"/>
      <c s="4" r="AK32"/>
    </row>
    <row r="33">
      <c s="5" r="B33"/>
      <c s="5" r="F33"/>
      <c s="5" r="G33"/>
      <c s="1" r="H33"/>
      <c s="5" r="N33"/>
      <c s="5" r="S33"/>
      <c s="5" r="T33"/>
      <c s="4" r="AC33"/>
      <c s="4" r="AG33"/>
      <c s="4" r="AI33"/>
      <c s="4" r="AK33"/>
    </row>
    <row r="34">
      <c s="5" r="B34"/>
      <c s="5" r="F34"/>
      <c s="5" r="G34"/>
      <c s="1" r="H34"/>
      <c s="5" r="N34"/>
      <c s="5" r="S34"/>
      <c s="5" r="T34"/>
      <c s="4" r="AC34"/>
      <c s="4" r="AG34"/>
      <c s="4" r="AI34"/>
      <c s="4" r="AK34"/>
    </row>
    <row r="35">
      <c s="5" r="B35"/>
      <c s="5" r="F35"/>
      <c s="5" r="G35"/>
      <c s="1" r="H35"/>
      <c s="5" r="N35"/>
      <c s="5" r="S35"/>
      <c s="5" r="T35"/>
      <c s="4" r="AC35"/>
      <c s="4" r="AG35"/>
      <c s="4" r="AI35"/>
      <c s="4" r="AK35"/>
    </row>
    <row r="36">
      <c s="5" r="B36"/>
      <c s="5" r="F36"/>
      <c s="5" r="G36"/>
      <c s="1" r="H36"/>
      <c s="5" r="N36"/>
      <c s="5" r="S36"/>
      <c s="5" r="T36"/>
      <c s="4" r="AC36"/>
      <c s="4" r="AG36"/>
      <c s="4" r="AI36"/>
      <c s="4" r="AK36"/>
    </row>
    <row r="37">
      <c s="5" r="B37"/>
      <c s="5" r="F37"/>
      <c s="5" r="G37"/>
      <c s="1" r="H37"/>
      <c s="5" r="N37"/>
      <c s="5" r="S37"/>
      <c s="5" r="T37"/>
      <c s="4" r="AC37"/>
      <c s="4" r="AG37"/>
      <c s="4" r="AI37"/>
      <c s="4" r="AK37"/>
    </row>
    <row r="38">
      <c s="5" r="B38"/>
      <c s="5" r="F38"/>
      <c s="5" r="G38"/>
      <c s="1" r="H38"/>
      <c s="5" r="N38"/>
      <c s="5" r="S38"/>
      <c s="5" r="T38"/>
      <c s="4" r="AC38"/>
      <c s="4" r="AG38"/>
      <c s="4" r="AI38"/>
      <c s="4" r="AK38"/>
    </row>
    <row r="39">
      <c s="5" r="B39"/>
      <c s="5" r="F39"/>
      <c s="5" r="G39"/>
      <c s="1" r="H39"/>
      <c s="5" r="N39"/>
      <c s="5" r="S39"/>
      <c s="5" r="T39"/>
      <c s="4" r="AC39"/>
      <c s="4" r="AG39"/>
      <c s="4" r="AI39"/>
      <c s="4" r="AK39"/>
    </row>
    <row r="40">
      <c s="5" r="B40"/>
      <c s="5" r="F40"/>
      <c s="5" r="G40"/>
      <c s="1" r="H40"/>
      <c s="5" r="N40"/>
      <c s="5" r="S40"/>
      <c s="5" r="T40"/>
      <c s="4" r="AC40"/>
      <c s="4" r="AG40"/>
      <c s="4" r="AI40"/>
      <c s="4" r="AK40"/>
    </row>
    <row r="41">
      <c s="5" r="B41"/>
      <c s="5" r="F41"/>
      <c s="5" r="G41"/>
      <c s="1" r="H41"/>
      <c s="5" r="N41"/>
      <c s="5" r="S41"/>
      <c s="5" r="T41"/>
      <c s="4" r="AC41"/>
      <c s="4" r="AG41"/>
      <c s="4" r="AI41"/>
      <c s="4" r="AK41"/>
    </row>
    <row r="42">
      <c s="5" r="B42"/>
      <c s="5" r="F42"/>
      <c s="5" r="G42"/>
      <c s="1" r="H42"/>
      <c s="5" r="N42"/>
      <c s="5" r="S42"/>
      <c s="5" r="T42"/>
      <c s="4" r="AC42"/>
      <c s="4" r="AG42"/>
      <c s="4" r="AI42"/>
      <c s="4" r="AK42"/>
    </row>
    <row r="43">
      <c s="5" r="B43"/>
      <c s="5" r="F43"/>
      <c s="5" r="G43"/>
      <c s="1" r="H43"/>
      <c s="5" r="N43"/>
      <c s="5" r="S43"/>
      <c s="5" r="T43"/>
      <c s="4" r="AC43"/>
      <c s="4" r="AG43"/>
      <c s="4" r="AI43"/>
      <c s="4" r="AK43"/>
    </row>
    <row r="44">
      <c s="5" r="B44"/>
      <c s="5" r="F44"/>
      <c s="5" r="G44"/>
      <c s="1" r="H44"/>
      <c s="5" r="N44"/>
      <c s="5" r="S44"/>
      <c s="5" r="T44"/>
      <c s="4" r="AC44"/>
      <c s="4" r="AG44"/>
      <c s="4" r="AI44"/>
      <c s="4" r="AK44"/>
    </row>
    <row r="45">
      <c s="5" r="B45"/>
      <c s="5" r="F45"/>
      <c s="5" r="G45"/>
      <c s="1" r="H45"/>
      <c s="5" r="N45"/>
      <c s="5" r="S45"/>
      <c s="5" r="T45"/>
      <c s="4" r="AC45"/>
      <c s="4" r="AG45"/>
      <c s="4" r="AI45"/>
      <c s="4" r="AK45"/>
    </row>
    <row r="46">
      <c s="5" r="B46"/>
      <c s="5" r="F46"/>
      <c s="5" r="G46"/>
      <c s="1" r="H46"/>
      <c s="5" r="N46"/>
      <c s="5" r="S46"/>
      <c s="5" r="T46"/>
      <c s="4" r="AC46"/>
      <c s="4" r="AG46"/>
      <c s="4" r="AI46"/>
      <c s="4" r="AK46"/>
    </row>
    <row r="47">
      <c s="5" r="B47"/>
      <c s="5" r="F47"/>
      <c s="5" r="G47"/>
      <c s="1" r="H47"/>
      <c s="5" r="N47"/>
      <c s="5" r="S47"/>
      <c s="5" r="T47"/>
      <c s="4" r="AC47"/>
      <c s="4" r="AG47"/>
      <c s="4" r="AI47"/>
      <c s="4" r="AK47"/>
    </row>
    <row r="48">
      <c s="5" r="B48"/>
      <c s="5" r="F48"/>
      <c s="5" r="G48"/>
      <c s="1" r="H48"/>
      <c s="5" r="N48"/>
      <c s="5" r="S48"/>
      <c s="5" r="T48"/>
      <c s="4" r="AC48"/>
      <c s="4" r="AG48"/>
      <c s="4" r="AI48"/>
      <c s="4" r="AK48"/>
    </row>
    <row r="49">
      <c s="5" r="B49"/>
      <c s="5" r="F49"/>
      <c s="5" r="G49"/>
      <c s="1" r="H49"/>
      <c s="5" r="N49"/>
      <c s="5" r="S49"/>
      <c s="5" r="T49"/>
      <c s="4" r="AC49"/>
      <c s="4" r="AG49"/>
      <c s="4" r="AI49"/>
      <c s="4" r="AK49"/>
    </row>
    <row r="50">
      <c s="5" r="B50"/>
      <c s="5" r="F50"/>
      <c s="5" r="G50"/>
      <c s="1" r="H50"/>
      <c s="5" r="N50"/>
      <c s="5" r="S50"/>
      <c s="5" r="T50"/>
      <c s="4" r="AC50"/>
      <c s="4" r="AG50"/>
      <c s="4" r="AI50"/>
      <c s="4" r="AK50"/>
    </row>
    <row r="51">
      <c s="5" r="B51"/>
      <c s="5" r="F51"/>
      <c s="5" r="G51"/>
      <c s="1" r="H51"/>
      <c s="5" r="N51"/>
      <c s="5" r="S51"/>
      <c s="5" r="T51"/>
      <c s="4" r="AC51"/>
      <c s="4" r="AG51"/>
      <c s="4" r="AI51"/>
      <c s="4" r="AK51"/>
    </row>
    <row r="52">
      <c s="5" r="B52"/>
      <c s="5" r="F52"/>
      <c s="5" r="G52"/>
      <c s="1" r="H52"/>
      <c s="5" r="N52"/>
      <c s="5" r="S52"/>
      <c s="5" r="T52"/>
      <c s="4" r="AC52"/>
      <c s="4" r="AG52"/>
      <c s="4" r="AI52"/>
      <c s="4" r="AK52"/>
    </row>
    <row r="53">
      <c s="5" r="B53"/>
      <c s="5" r="F53"/>
      <c s="5" r="G53"/>
      <c s="1" r="H53"/>
      <c s="5" r="N53"/>
      <c s="5" r="S53"/>
      <c s="5" r="T53"/>
      <c s="4" r="AC53"/>
      <c s="4" r="AG53"/>
      <c s="4" r="AI53"/>
      <c s="4" r="AK53"/>
    </row>
    <row r="54">
      <c s="5" r="B54"/>
      <c s="5" r="F54"/>
      <c s="5" r="G54"/>
      <c s="1" r="H54"/>
      <c s="5" r="N54"/>
      <c s="5" r="S54"/>
      <c s="5" r="T54"/>
      <c s="4" r="AC54"/>
      <c s="4" r="AG54"/>
      <c s="4" r="AI54"/>
      <c s="4" r="AK54"/>
    </row>
    <row r="55">
      <c s="5" r="B55"/>
      <c s="5" r="F55"/>
      <c s="5" r="G55"/>
      <c s="1" r="H55"/>
      <c s="5" r="N55"/>
      <c s="5" r="S55"/>
      <c s="5" r="T55"/>
      <c s="4" r="AC55"/>
      <c s="4" r="AG55"/>
      <c s="4" r="AI55"/>
      <c s="4" r="AK55"/>
    </row>
    <row r="56">
      <c s="5" r="B56"/>
      <c s="5" r="F56"/>
      <c s="5" r="G56"/>
      <c s="1" r="H56"/>
      <c s="5" r="N56"/>
      <c s="5" r="S56"/>
      <c s="5" r="T56"/>
      <c s="4" r="AC56"/>
      <c s="4" r="AG56"/>
      <c s="4" r="AI56"/>
      <c s="4" r="AK56"/>
    </row>
    <row r="57">
      <c s="5" r="B57"/>
      <c s="5" r="F57"/>
      <c s="5" r="G57"/>
      <c s="1" r="H57"/>
      <c s="5" r="N57"/>
      <c s="5" r="S57"/>
      <c s="5" r="T57"/>
      <c s="4" r="AC57"/>
      <c s="4" r="AG57"/>
      <c s="4" r="AI57"/>
      <c s="4" r="AK57"/>
    </row>
    <row r="58">
      <c s="5" r="B58"/>
      <c s="5" r="F58"/>
      <c s="5" r="G58"/>
      <c s="1" r="H58"/>
      <c s="5" r="N58"/>
      <c s="5" r="S58"/>
      <c s="5" r="T58"/>
      <c s="4" r="AC58"/>
      <c s="4" r="AG58"/>
      <c s="4" r="AI58"/>
      <c s="4" r="AK58"/>
    </row>
    <row r="59">
      <c s="5" r="B59"/>
      <c s="5" r="F59"/>
      <c s="5" r="G59"/>
      <c s="1" r="H59"/>
      <c s="5" r="N59"/>
      <c s="5" r="S59"/>
      <c s="5" r="T59"/>
      <c s="4" r="AC59"/>
      <c s="4" r="AG59"/>
      <c s="4" r="AI59"/>
      <c s="4" r="AK59"/>
    </row>
    <row r="60">
      <c s="5" r="B60"/>
      <c s="5" r="F60"/>
      <c s="5" r="G60"/>
      <c s="1" r="H60"/>
      <c s="5" r="N60"/>
      <c s="5" r="S60"/>
      <c s="5" r="T60"/>
      <c s="4" r="AC60"/>
      <c s="4" r="AG60"/>
      <c s="4" r="AI60"/>
      <c s="4" r="AK60"/>
    </row>
    <row r="61">
      <c s="5" r="B61"/>
      <c s="5" r="F61"/>
      <c s="5" r="G61"/>
      <c s="1" r="H61"/>
      <c s="5" r="N61"/>
      <c s="5" r="S61"/>
      <c s="5" r="T61"/>
      <c s="4" r="AC61"/>
      <c s="4" r="AG61"/>
      <c s="4" r="AI61"/>
      <c s="4" r="AK61"/>
    </row>
    <row r="62">
      <c s="5" r="B62"/>
      <c s="5" r="F62"/>
      <c s="5" r="G62"/>
      <c s="1" r="H62"/>
      <c s="5" r="N62"/>
      <c s="5" r="S62"/>
      <c s="5" r="T62"/>
      <c s="4" r="AC62"/>
      <c s="4" r="AG62"/>
      <c s="4" r="AI62"/>
      <c s="4" r="AK62"/>
    </row>
    <row r="63">
      <c s="5" r="B63"/>
      <c s="5" r="F63"/>
      <c s="5" r="G63"/>
      <c s="1" r="H63"/>
      <c s="5" r="N63"/>
      <c s="5" r="S63"/>
      <c s="5" r="T63"/>
      <c s="4" r="AC63"/>
      <c s="4" r="AG63"/>
      <c s="4" r="AI63"/>
      <c s="4" r="AK63"/>
    </row>
    <row r="64">
      <c s="5" r="B64"/>
      <c s="5" r="F64"/>
      <c s="5" r="G64"/>
      <c s="1" r="H64"/>
      <c s="5" r="N64"/>
      <c s="5" r="S64"/>
      <c s="5" r="T64"/>
      <c s="4" r="AC64"/>
      <c s="4" r="AG64"/>
      <c s="4" r="AI64"/>
      <c s="4" r="AK64"/>
    </row>
    <row r="65">
      <c s="5" r="B65"/>
      <c s="5" r="F65"/>
      <c s="5" r="G65"/>
      <c s="1" r="H65"/>
      <c s="5" r="N65"/>
      <c s="5" r="S65"/>
      <c s="5" r="T65"/>
      <c s="4" r="AC65"/>
      <c s="4" r="AG65"/>
      <c s="4" r="AI65"/>
      <c s="4" r="AK65"/>
    </row>
    <row r="66">
      <c s="5" r="B66"/>
      <c s="5" r="F66"/>
      <c s="5" r="G66"/>
      <c s="1" r="H66"/>
      <c s="5" r="N66"/>
      <c s="5" r="S66"/>
      <c s="5" r="T66"/>
      <c s="4" r="AC66"/>
      <c s="4" r="AG66"/>
      <c s="4" r="AI66"/>
      <c s="4" r="AK66"/>
    </row>
    <row r="67">
      <c s="5" r="B67"/>
      <c s="5" r="F67"/>
      <c s="5" r="G67"/>
      <c s="1" r="H67"/>
      <c s="5" r="N67"/>
      <c s="5" r="S67"/>
      <c s="5" r="T67"/>
      <c s="4" r="AC67"/>
      <c s="4" r="AG67"/>
      <c s="4" r="AI67"/>
      <c s="4" r="AK67"/>
    </row>
    <row r="68">
      <c s="5" r="B68"/>
      <c s="5" r="F68"/>
      <c s="5" r="G68"/>
      <c s="1" r="H68"/>
      <c s="5" r="N68"/>
      <c s="5" r="S68"/>
      <c s="5" r="T68"/>
      <c s="4" r="AC68"/>
      <c s="4" r="AG68"/>
      <c s="4" r="AI68"/>
      <c s="4" r="AK68"/>
    </row>
    <row r="69">
      <c s="5" r="B69"/>
      <c s="5" r="F69"/>
      <c s="5" r="G69"/>
      <c s="1" r="H69"/>
      <c s="5" r="N69"/>
      <c s="5" r="S69"/>
      <c s="5" r="T69"/>
      <c s="4" r="AC69"/>
      <c s="4" r="AG69"/>
      <c s="4" r="AI69"/>
      <c s="4" r="AK69"/>
    </row>
    <row r="70">
      <c s="5" r="B70"/>
      <c s="5" r="F70"/>
      <c s="5" r="G70"/>
      <c s="1" r="H70"/>
      <c s="5" r="N70"/>
      <c s="5" r="S70"/>
      <c s="5" r="T70"/>
      <c s="4" r="AC70"/>
      <c s="4" r="AG70"/>
      <c s="4" r="AI70"/>
      <c s="4" r="AK70"/>
    </row>
    <row r="71">
      <c s="5" r="B71"/>
      <c s="5" r="F71"/>
      <c s="5" r="G71"/>
      <c s="1" r="H71"/>
      <c s="5" r="N71"/>
      <c s="5" r="S71"/>
      <c s="5" r="T71"/>
      <c s="4" r="AC71"/>
      <c s="4" r="AG71"/>
      <c s="4" r="AI71"/>
      <c s="4" r="AK71"/>
    </row>
    <row r="72">
      <c s="5" r="B72"/>
      <c s="5" r="F72"/>
      <c s="5" r="G72"/>
      <c s="1" r="H72"/>
      <c s="5" r="N72"/>
      <c s="5" r="S72"/>
      <c s="5" r="T72"/>
      <c s="4" r="AC72"/>
      <c s="4" r="AG72"/>
      <c s="4" r="AI72"/>
      <c s="4" r="AK72"/>
    </row>
    <row r="73">
      <c s="5" r="B73"/>
      <c s="5" r="F73"/>
      <c s="5" r="G73"/>
      <c s="1" r="H73"/>
      <c s="5" r="N73"/>
      <c s="5" r="S73"/>
      <c s="5" r="T73"/>
      <c s="4" r="AC73"/>
      <c s="4" r="AG73"/>
      <c s="4" r="AI73"/>
      <c s="4" r="AK73"/>
    </row>
    <row r="74">
      <c s="5" r="B74"/>
      <c s="5" r="F74"/>
      <c s="5" r="G74"/>
      <c s="1" r="H74"/>
      <c s="5" r="N74"/>
      <c s="5" r="S74"/>
      <c s="5" r="T74"/>
      <c s="4" r="AC74"/>
      <c s="4" r="AG74"/>
      <c s="4" r="AI74"/>
      <c s="4" r="AK74"/>
    </row>
    <row r="75">
      <c s="5" r="B75"/>
      <c s="5" r="F75"/>
      <c s="5" r="G75"/>
      <c s="1" r="H75"/>
      <c s="5" r="N75"/>
      <c s="5" r="S75"/>
      <c s="5" r="T75"/>
      <c s="4" r="AC75"/>
      <c s="4" r="AG75"/>
      <c s="4" r="AI75"/>
      <c s="4" r="AK75"/>
    </row>
    <row r="76">
      <c s="5" r="B76"/>
      <c s="5" r="F76"/>
      <c s="5" r="G76"/>
      <c s="1" r="H76"/>
      <c s="5" r="N76"/>
      <c s="5" r="S76"/>
      <c s="5" r="T76"/>
      <c s="4" r="AC76"/>
      <c s="4" r="AG76"/>
      <c s="4" r="AI76"/>
      <c s="4" r="AK76"/>
    </row>
    <row r="77">
      <c s="5" r="B77"/>
      <c s="5" r="F77"/>
      <c s="5" r="G77"/>
      <c s="1" r="H77"/>
      <c s="5" r="N77"/>
      <c s="5" r="S77"/>
      <c s="5" r="T77"/>
      <c s="4" r="AC77"/>
      <c s="4" r="AG77"/>
      <c s="4" r="AI77"/>
      <c s="4" r="AK77"/>
    </row>
    <row r="78">
      <c s="5" r="B78"/>
      <c s="5" r="F78"/>
      <c s="5" r="G78"/>
      <c s="1" r="H78"/>
      <c s="5" r="N78"/>
      <c s="5" r="S78"/>
      <c s="5" r="T78"/>
      <c s="4" r="AC78"/>
      <c s="4" r="AG78"/>
      <c s="4" r="AI78"/>
      <c s="4" r="AK78"/>
    </row>
    <row r="79">
      <c s="5" r="B79"/>
      <c s="5" r="F79"/>
      <c s="5" r="G79"/>
      <c s="1" r="H79"/>
      <c s="5" r="N79"/>
      <c s="5" r="S79"/>
      <c s="5" r="T79"/>
      <c s="4" r="AC79"/>
      <c s="4" r="AG79"/>
      <c s="4" r="AI79"/>
      <c s="4" r="AK79"/>
    </row>
    <row r="80">
      <c s="5" r="B80"/>
      <c s="5" r="F80"/>
      <c s="5" r="G80"/>
      <c s="1" r="H80"/>
      <c s="5" r="N80"/>
      <c s="5" r="S80"/>
      <c s="5" r="T80"/>
      <c s="4" r="AC80"/>
      <c s="4" r="AG80"/>
      <c s="4" r="AI80"/>
      <c s="4" r="AK80"/>
    </row>
    <row r="81">
      <c s="5" r="B81"/>
      <c s="5" r="F81"/>
      <c s="5" r="G81"/>
      <c s="1" r="H81"/>
      <c s="5" r="N81"/>
      <c s="5" r="S81"/>
      <c s="5" r="T81"/>
      <c s="4" r="AC81"/>
      <c s="4" r="AG81"/>
      <c s="4" r="AI81"/>
      <c s="4" r="AK81"/>
    </row>
    <row r="82">
      <c s="5" r="B82"/>
      <c s="5" r="F82"/>
      <c s="5" r="G82"/>
      <c s="1" r="H82"/>
      <c s="5" r="N82"/>
      <c s="5" r="S82"/>
      <c s="5" r="T82"/>
      <c s="4" r="AC82"/>
      <c s="4" r="AG82"/>
      <c s="4" r="AI82"/>
      <c s="4" r="AK82"/>
    </row>
    <row r="83">
      <c s="5" r="B83"/>
      <c s="5" r="F83"/>
      <c s="5" r="G83"/>
      <c s="1" r="H83"/>
      <c s="5" r="N83"/>
      <c s="5" r="S83"/>
      <c s="5" r="T83"/>
      <c s="4" r="AC83"/>
      <c s="4" r="AG83"/>
      <c s="4" r="AI83"/>
      <c s="4" r="AK83"/>
    </row>
    <row r="84">
      <c s="5" r="B84"/>
      <c s="5" r="F84"/>
      <c s="5" r="G84"/>
      <c s="1" r="H84"/>
      <c s="5" r="N84"/>
      <c s="5" r="S84"/>
      <c s="5" r="T84"/>
      <c s="4" r="AC84"/>
      <c s="4" r="AG84"/>
      <c s="4" r="AI84"/>
      <c s="4" r="AK84"/>
    </row>
    <row r="85">
      <c s="5" r="B85"/>
      <c s="5" r="F85"/>
      <c s="5" r="G85"/>
      <c s="1" r="H85"/>
      <c s="5" r="N85"/>
      <c s="5" r="S85"/>
      <c s="5" r="T85"/>
      <c s="4" r="AC85"/>
      <c s="4" r="AG85"/>
      <c s="4" r="AI85"/>
      <c s="4" r="AK85"/>
    </row>
    <row r="86">
      <c s="5" r="B86"/>
      <c s="5" r="F86"/>
      <c s="5" r="G86"/>
      <c s="1" r="H86"/>
      <c s="5" r="N86"/>
      <c s="5" r="S86"/>
      <c s="5" r="T86"/>
      <c s="4" r="AC86"/>
      <c s="4" r="AG86"/>
      <c s="4" r="AI86"/>
      <c s="4" r="AK86"/>
    </row>
    <row r="87">
      <c s="5" r="B87"/>
      <c s="5" r="F87"/>
      <c s="5" r="G87"/>
      <c s="1" r="H87"/>
      <c s="5" r="N87"/>
      <c s="5" r="S87"/>
      <c s="5" r="T87"/>
      <c s="4" r="AC87"/>
      <c s="4" r="AG87"/>
      <c s="4" r="AI87"/>
      <c s="4" r="AK87"/>
    </row>
    <row r="88">
      <c s="5" r="B88"/>
      <c s="5" r="F88"/>
      <c s="5" r="G88"/>
      <c s="1" r="H88"/>
      <c s="5" r="N88"/>
      <c s="5" r="S88"/>
      <c s="5" r="T88"/>
      <c s="4" r="AC88"/>
      <c s="4" r="AG88"/>
      <c s="4" r="AI88"/>
      <c s="4" r="AK88"/>
    </row>
    <row r="89">
      <c s="5" r="B89"/>
      <c s="5" r="F89"/>
      <c s="5" r="G89"/>
      <c s="1" r="H89"/>
      <c s="5" r="N89"/>
      <c s="5" r="S89"/>
      <c s="5" r="T89"/>
      <c s="4" r="AC89"/>
      <c s="4" r="AG89"/>
      <c s="4" r="AI89"/>
      <c s="4" r="AK89"/>
    </row>
    <row r="90">
      <c s="5" r="B90"/>
      <c s="5" r="F90"/>
      <c s="5" r="G90"/>
      <c s="1" r="H90"/>
      <c s="5" r="N90"/>
      <c s="5" r="S90"/>
      <c s="5" r="T90"/>
      <c s="4" r="AC90"/>
      <c s="4" r="AG90"/>
      <c s="4" r="AI90"/>
      <c s="4" r="AK90"/>
    </row>
    <row r="91">
      <c s="5" r="B91"/>
      <c s="5" r="F91"/>
      <c s="5" r="G91"/>
      <c s="1" r="H91"/>
      <c s="5" r="N91"/>
      <c s="5" r="S91"/>
      <c s="5" r="T91"/>
      <c s="4" r="AC91"/>
      <c s="4" r="AG91"/>
      <c s="4" r="AI91"/>
      <c s="4" r="AK91"/>
    </row>
    <row r="92">
      <c s="5" r="B92"/>
      <c s="5" r="F92"/>
      <c s="5" r="G92"/>
      <c s="1" r="H92"/>
      <c s="5" r="N92"/>
      <c s="5" r="S92"/>
      <c s="5" r="T92"/>
      <c s="4" r="AC92"/>
      <c s="4" r="AG92"/>
      <c s="4" r="AI92"/>
      <c s="4" r="AK92"/>
    </row>
    <row r="93">
      <c s="5" r="B93"/>
      <c s="5" r="F93"/>
      <c s="5" r="G93"/>
      <c s="1" r="H93"/>
      <c s="5" r="N93"/>
      <c s="5" r="S93"/>
      <c s="5" r="T93"/>
      <c s="4" r="AC93"/>
      <c s="4" r="AG93"/>
      <c s="4" r="AI93"/>
      <c s="4" r="AK93"/>
    </row>
    <row r="94">
      <c s="5" r="B94"/>
      <c s="5" r="F94"/>
      <c s="5" r="G94"/>
      <c s="1" r="H94"/>
      <c s="5" r="N94"/>
      <c s="5" r="S94"/>
      <c s="5" r="T94"/>
      <c s="4" r="AC94"/>
      <c s="4" r="AG94"/>
      <c s="4" r="AI94"/>
      <c s="4" r="AK94"/>
    </row>
    <row r="95">
      <c s="5" r="B95"/>
      <c s="5" r="F95"/>
      <c s="5" r="G95"/>
      <c s="1" r="H95"/>
      <c s="5" r="N95"/>
      <c s="5" r="S95"/>
      <c s="5" r="T95"/>
      <c s="4" r="AC95"/>
      <c s="4" r="AG95"/>
      <c s="4" r="AI95"/>
      <c s="4" r="AK95"/>
    </row>
    <row r="96">
      <c s="5" r="B96"/>
      <c s="5" r="F96"/>
      <c s="5" r="G96"/>
      <c s="1" r="H96"/>
      <c s="5" r="N96"/>
      <c s="5" r="S96"/>
      <c s="5" r="T96"/>
      <c s="4" r="AC96"/>
      <c s="4" r="AG96"/>
      <c s="4" r="AI96"/>
      <c s="4" r="AK96"/>
    </row>
    <row r="97">
      <c s="5" r="B97"/>
      <c s="5" r="F97"/>
      <c s="5" r="G97"/>
      <c s="1" r="H97"/>
      <c s="5" r="N97"/>
      <c s="5" r="S97"/>
      <c s="5" r="T97"/>
      <c s="4" r="AC97"/>
      <c s="4" r="AG97"/>
      <c s="4" r="AI97"/>
      <c s="4" r="AK97"/>
    </row>
    <row r="98">
      <c s="5" r="B98"/>
      <c s="5" r="F98"/>
      <c s="5" r="G98"/>
      <c s="1" r="H98"/>
      <c s="5" r="N98"/>
      <c s="5" r="S98"/>
      <c s="5" r="T98"/>
      <c s="4" r="AC98"/>
      <c s="4" r="AG98"/>
      <c s="4" r="AI98"/>
      <c s="4" r="AK98"/>
    </row>
    <row r="99">
      <c s="5" r="B99"/>
      <c s="5" r="F99"/>
      <c s="5" r="G99"/>
      <c s="1" r="H99"/>
      <c s="5" r="N99"/>
      <c s="5" r="S99"/>
      <c s="5" r="T99"/>
      <c s="4" r="AC99"/>
      <c s="4" r="AG99"/>
      <c s="4" r="AI99"/>
      <c s="4" r="AK99"/>
    </row>
    <row r="100">
      <c s="5" r="B100"/>
      <c s="5" r="F100"/>
      <c s="5" r="G100"/>
      <c s="1" r="H100"/>
      <c s="5" r="N100"/>
      <c s="5" r="S100"/>
      <c s="5" r="T100"/>
      <c s="4" r="AC100"/>
      <c s="4" r="AG100"/>
      <c s="4" r="AI100"/>
      <c s="4" r="AK100"/>
    </row>
    <row r="101">
      <c s="5" r="B101"/>
      <c s="5" r="F101"/>
      <c s="5" r="G101"/>
      <c s="1" r="H101"/>
      <c s="5" r="N101"/>
      <c s="5" r="S101"/>
      <c s="5" r="T101"/>
      <c s="4" r="AC101"/>
      <c s="4" r="AG101"/>
      <c s="4" r="AI101"/>
      <c s="4" r="AK101"/>
    </row>
    <row r="102">
      <c s="5" r="B102"/>
      <c s="5" r="F102"/>
      <c s="5" r="G102"/>
      <c s="1" r="H102"/>
      <c s="5" r="N102"/>
      <c s="5" r="S102"/>
      <c s="5" r="T102"/>
      <c s="4" r="AC102"/>
      <c s="4" r="AG102"/>
      <c s="4" r="AI102"/>
      <c s="4" r="AK102"/>
    </row>
    <row r="103">
      <c s="5" r="B103"/>
      <c s="5" r="F103"/>
      <c s="5" r="G103"/>
      <c s="1" r="H103"/>
      <c s="5" r="N103"/>
      <c s="5" r="S103"/>
      <c s="5" r="T103"/>
      <c s="4" r="AC103"/>
      <c s="4" r="AG103"/>
      <c s="4" r="AI103"/>
      <c s="4" r="AK103"/>
    </row>
    <row r="104">
      <c s="5" r="B104"/>
      <c s="5" r="F104"/>
      <c s="5" r="G104"/>
      <c s="1" r="H104"/>
      <c s="5" r="N104"/>
      <c s="5" r="S104"/>
      <c s="5" r="T104"/>
      <c s="4" r="AC104"/>
      <c s="4" r="AG104"/>
      <c s="4" r="AI104"/>
      <c s="4" r="AK104"/>
    </row>
    <row r="105">
      <c s="5" r="B105"/>
      <c s="5" r="F105"/>
      <c s="5" r="G105"/>
      <c s="1" r="H105"/>
      <c s="5" r="N105"/>
      <c s="5" r="S105"/>
      <c s="5" r="T105"/>
      <c s="4" r="AC105"/>
      <c s="4" r="AG105"/>
      <c s="4" r="AI105"/>
      <c s="4" r="AK105"/>
    </row>
    <row r="106">
      <c s="5" r="B106"/>
      <c s="5" r="F106"/>
      <c s="5" r="G106"/>
      <c s="1" r="H106"/>
      <c s="5" r="N106"/>
      <c s="5" r="S106"/>
      <c s="5" r="T106"/>
      <c s="4" r="AC106"/>
      <c s="4" r="AG106"/>
      <c s="4" r="AI106"/>
      <c s="4" r="AK106"/>
    </row>
    <row r="107">
      <c s="5" r="B107"/>
      <c s="5" r="F107"/>
      <c s="5" r="G107"/>
      <c s="1" r="H107"/>
      <c s="5" r="N107"/>
      <c s="5" r="S107"/>
      <c s="5" r="T107"/>
      <c s="4" r="AC107"/>
      <c s="4" r="AG107"/>
      <c s="4" r="AI107"/>
      <c s="4" r="AK107"/>
    </row>
    <row r="108">
      <c s="5" r="B108"/>
      <c s="5" r="F108"/>
      <c s="5" r="G108"/>
      <c s="1" r="H108"/>
      <c s="5" r="N108"/>
      <c s="5" r="S108"/>
      <c s="5" r="T108"/>
      <c s="4" r="AC108"/>
      <c s="4" r="AG108"/>
      <c s="4" r="AI108"/>
      <c s="4" r="AK108"/>
    </row>
    <row r="109">
      <c s="5" r="B109"/>
      <c s="5" r="F109"/>
      <c s="5" r="G109"/>
      <c s="1" r="H109"/>
      <c s="5" r="N109"/>
      <c s="5" r="S109"/>
      <c s="5" r="T109"/>
      <c s="4" r="AC109"/>
      <c s="4" r="AG109"/>
      <c s="4" r="AI109"/>
      <c s="4" r="AK109"/>
    </row>
    <row r="110">
      <c s="5" r="B110"/>
      <c s="5" r="F110"/>
      <c s="5" r="G110"/>
      <c s="1" r="H110"/>
      <c s="5" r="N110"/>
      <c s="5" r="S110"/>
      <c s="5" r="T110"/>
      <c s="4" r="AC110"/>
      <c s="4" r="AG110"/>
      <c s="4" r="AI110"/>
      <c s="4" r="AK110"/>
    </row>
    <row r="111">
      <c s="5" r="B111"/>
      <c s="5" r="F111"/>
      <c s="5" r="G111"/>
      <c s="1" r="H111"/>
      <c s="5" r="N111"/>
      <c s="5" r="S111"/>
      <c s="5" r="T111"/>
      <c s="4" r="AC111"/>
      <c s="4" r="AG111"/>
      <c s="4" r="AI111"/>
      <c s="4" r="AK111"/>
    </row>
    <row r="112">
      <c s="5" r="B112"/>
      <c s="5" r="F112"/>
      <c s="5" r="G112"/>
      <c s="1" r="H112"/>
      <c s="5" r="N112"/>
      <c s="5" r="S112"/>
      <c s="5" r="T112"/>
      <c s="4" r="AC112"/>
      <c s="4" r="AG112"/>
      <c s="4" r="AI112"/>
      <c s="4" r="AK112"/>
    </row>
    <row r="113">
      <c s="5" r="B113"/>
      <c s="5" r="F113"/>
      <c s="5" r="G113"/>
      <c s="1" r="H113"/>
      <c s="5" r="N113"/>
      <c s="5" r="S113"/>
      <c s="5" r="T113"/>
      <c s="4" r="AC113"/>
      <c s="4" r="AG113"/>
      <c s="4" r="AI113"/>
      <c s="4" r="AK113"/>
    </row>
    <row r="114">
      <c s="5" r="B114"/>
      <c s="5" r="F114"/>
      <c s="5" r="G114"/>
      <c s="1" r="H114"/>
      <c s="5" r="N114"/>
      <c s="5" r="S114"/>
      <c s="5" r="T114"/>
      <c s="4" r="AC114"/>
      <c s="4" r="AG114"/>
      <c s="4" r="AI114"/>
      <c s="4" r="AK114"/>
    </row>
    <row r="115">
      <c s="5" r="B115"/>
      <c s="5" r="F115"/>
      <c s="5" r="G115"/>
      <c s="1" r="H115"/>
      <c s="5" r="N115"/>
      <c s="5" r="S115"/>
      <c s="5" r="T115"/>
      <c s="4" r="AC115"/>
      <c s="4" r="AG115"/>
      <c s="4" r="AI115"/>
      <c s="4" r="AK115"/>
    </row>
    <row r="116">
      <c s="5" r="B116"/>
      <c s="5" r="F116"/>
      <c s="5" r="G116"/>
      <c s="1" r="H116"/>
      <c s="5" r="N116"/>
      <c s="5" r="S116"/>
      <c s="5" r="T116"/>
      <c s="4" r="AC116"/>
      <c s="4" r="AG116"/>
      <c s="4" r="AI116"/>
      <c s="4" r="AK116"/>
    </row>
    <row r="117">
      <c s="5" r="B117"/>
      <c s="5" r="F117"/>
      <c s="5" r="G117"/>
      <c s="1" r="H117"/>
      <c s="5" r="N117"/>
      <c s="5" r="S117"/>
      <c s="5" r="T117"/>
      <c s="4" r="AC117"/>
      <c s="4" r="AG117"/>
      <c s="4" r="AI117"/>
      <c s="4" r="AK117"/>
    </row>
    <row r="118">
      <c s="5" r="B118"/>
      <c s="5" r="F118"/>
      <c s="5" r="G118"/>
      <c s="1" r="H118"/>
      <c s="5" r="N118"/>
      <c s="5" r="S118"/>
      <c s="5" r="T118"/>
      <c s="4" r="AC118"/>
      <c s="4" r="AG118"/>
      <c s="4" r="AI118"/>
      <c s="4" r="AK118"/>
    </row>
    <row r="119">
      <c s="5" r="B119"/>
      <c s="5" r="F119"/>
      <c s="5" r="G119"/>
      <c s="1" r="H119"/>
      <c s="5" r="N119"/>
      <c s="5" r="S119"/>
      <c s="5" r="T119"/>
      <c s="4" r="AC119"/>
      <c s="4" r="AG119"/>
      <c s="4" r="AI119"/>
      <c s="4" r="AK119"/>
    </row>
    <row r="120">
      <c s="5" r="B120"/>
      <c s="5" r="F120"/>
      <c s="5" r="G120"/>
      <c s="1" r="H120"/>
      <c s="5" r="N120"/>
      <c s="5" r="S120"/>
      <c s="5" r="T120"/>
      <c s="4" r="AC120"/>
      <c s="4" r="AG120"/>
      <c s="4" r="AI120"/>
      <c s="4" r="AK120"/>
    </row>
    <row r="121">
      <c s="5" r="B121"/>
      <c s="5" r="F121"/>
      <c s="5" r="G121"/>
      <c s="1" r="H121"/>
      <c s="5" r="N121"/>
      <c s="5" r="S121"/>
      <c s="5" r="T121"/>
      <c s="4" r="AC121"/>
      <c s="4" r="AG121"/>
      <c s="4" r="AI121"/>
      <c s="4" r="AK121"/>
    </row>
    <row r="122">
      <c s="5" r="B122"/>
      <c s="5" r="F122"/>
      <c s="5" r="G122"/>
      <c s="1" r="H122"/>
      <c s="5" r="N122"/>
      <c s="5" r="S122"/>
      <c s="5" r="T122"/>
      <c s="4" r="AC122"/>
      <c s="4" r="AG122"/>
      <c s="4" r="AI122"/>
      <c s="4" r="AK122"/>
    </row>
    <row r="123">
      <c s="5" r="B123"/>
      <c s="5" r="F123"/>
      <c s="5" r="G123"/>
      <c s="1" r="H123"/>
      <c s="5" r="N123"/>
      <c s="5" r="S123"/>
      <c s="5" r="T123"/>
      <c s="4" r="AC123"/>
      <c s="4" r="AG123"/>
      <c s="4" r="AI123"/>
      <c s="4" r="AK123"/>
    </row>
    <row r="124">
      <c s="5" r="B124"/>
      <c s="5" r="F124"/>
      <c s="5" r="G124"/>
      <c s="1" r="H124"/>
      <c s="5" r="N124"/>
      <c s="5" r="S124"/>
      <c s="5" r="T124"/>
      <c s="4" r="AC124"/>
      <c s="4" r="AG124"/>
      <c s="4" r="AI124"/>
      <c s="4" r="AK124"/>
    </row>
    <row r="125">
      <c s="5" r="B125"/>
      <c s="5" r="F125"/>
      <c s="5" r="G125"/>
      <c s="1" r="H125"/>
      <c s="5" r="N125"/>
      <c s="5" r="S125"/>
      <c s="5" r="T125"/>
      <c s="4" r="AC125"/>
      <c s="4" r="AG125"/>
      <c s="4" r="AI125"/>
      <c s="4" r="AK125"/>
    </row>
    <row r="126">
      <c s="5" r="B126"/>
      <c s="5" r="F126"/>
      <c s="5" r="G126"/>
      <c s="1" r="H126"/>
      <c s="5" r="N126"/>
      <c s="5" r="S126"/>
      <c s="5" r="T126"/>
      <c s="4" r="AC126"/>
      <c s="4" r="AG126"/>
      <c s="4" r="AI126"/>
      <c s="4" r="AK126"/>
    </row>
    <row r="127">
      <c s="5" r="B127"/>
      <c s="5" r="F127"/>
      <c s="5" r="G127"/>
      <c s="1" r="H127"/>
      <c s="5" r="N127"/>
      <c s="5" r="S127"/>
      <c s="5" r="T127"/>
      <c s="4" r="AC127"/>
      <c s="4" r="AG127"/>
      <c s="4" r="AI127"/>
      <c s="4" r="AK127"/>
    </row>
    <row r="128">
      <c s="5" r="B128"/>
      <c s="5" r="F128"/>
      <c s="5" r="G128"/>
      <c s="1" r="H128"/>
      <c s="5" r="N128"/>
      <c s="5" r="S128"/>
      <c s="5" r="T128"/>
      <c s="4" r="AC128"/>
      <c s="4" r="AG128"/>
      <c s="4" r="AI128"/>
      <c s="4" r="AK128"/>
    </row>
    <row r="129">
      <c s="5" r="B129"/>
      <c s="5" r="F129"/>
      <c s="5" r="G129"/>
      <c s="1" r="H129"/>
      <c s="5" r="N129"/>
      <c s="5" r="S129"/>
      <c s="5" r="T129"/>
      <c s="4" r="AC129"/>
      <c s="4" r="AG129"/>
      <c s="4" r="AI129"/>
      <c s="4" r="AK129"/>
    </row>
    <row r="130">
      <c s="5" r="B130"/>
      <c s="5" r="F130"/>
      <c s="5" r="G130"/>
      <c s="1" r="H130"/>
      <c s="5" r="N130"/>
      <c s="5" r="S130"/>
      <c s="5" r="T130"/>
      <c s="4" r="AC130"/>
      <c s="4" r="AG130"/>
      <c s="4" r="AI130"/>
      <c s="4" r="AK130"/>
    </row>
    <row r="131">
      <c s="5" r="B131"/>
      <c s="5" r="F131"/>
      <c s="5" r="G131"/>
      <c s="1" r="H131"/>
      <c s="5" r="N131"/>
      <c s="5" r="S131"/>
      <c s="5" r="T131"/>
      <c s="4" r="AC131"/>
      <c s="4" r="AG131"/>
      <c s="4" r="AI131"/>
      <c s="4" r="AK131"/>
    </row>
    <row r="132">
      <c s="5" r="B132"/>
      <c s="5" r="F132"/>
      <c s="5" r="G132"/>
      <c s="1" r="H132"/>
      <c s="5" r="N132"/>
      <c s="5" r="S132"/>
      <c s="5" r="T132"/>
      <c s="4" r="AC132"/>
      <c s="4" r="AG132"/>
      <c s="4" r="AI132"/>
      <c s="4" r="AK132"/>
    </row>
    <row r="133">
      <c s="5" r="B133"/>
      <c s="5" r="F133"/>
      <c s="5" r="G133"/>
      <c s="1" r="H133"/>
      <c s="5" r="N133"/>
      <c s="5" r="S133"/>
      <c s="5" r="T133"/>
      <c s="4" r="AC133"/>
      <c s="4" r="AG133"/>
      <c s="4" r="AI133"/>
      <c s="4" r="AK133"/>
    </row>
    <row r="134">
      <c s="5" r="B134"/>
      <c s="5" r="F134"/>
      <c s="5" r="G134"/>
      <c s="1" r="H134"/>
      <c s="5" r="N134"/>
      <c s="5" r="S134"/>
      <c s="5" r="T134"/>
      <c s="4" r="AC134"/>
      <c s="4" r="AG134"/>
      <c s="4" r="AI134"/>
      <c s="4" r="AK134"/>
    </row>
    <row r="135">
      <c s="5" r="B135"/>
      <c s="5" r="F135"/>
      <c s="5" r="G135"/>
      <c s="1" r="H135"/>
      <c s="5" r="N135"/>
      <c s="5" r="S135"/>
      <c s="5" r="T135"/>
      <c s="4" r="AC135"/>
      <c s="4" r="AG135"/>
      <c s="4" r="AI135"/>
      <c s="4" r="AK135"/>
    </row>
    <row r="136">
      <c s="5" r="B136"/>
      <c s="5" r="F136"/>
      <c s="5" r="G136"/>
      <c s="1" r="H136"/>
      <c s="5" r="N136"/>
      <c s="5" r="S136"/>
      <c s="5" r="T136"/>
      <c s="4" r="AC136"/>
      <c s="4" r="AG136"/>
      <c s="4" r="AI136"/>
      <c s="4" r="AK136"/>
    </row>
    <row r="137">
      <c s="5" r="B137"/>
      <c s="5" r="F137"/>
      <c s="5" r="G137"/>
      <c s="1" r="H137"/>
      <c s="5" r="N137"/>
      <c s="5" r="S137"/>
      <c s="5" r="T137"/>
      <c s="4" r="AC137"/>
      <c s="4" r="AG137"/>
      <c s="4" r="AI137"/>
      <c s="4" r="AK137"/>
    </row>
    <row r="138">
      <c s="5" r="B138"/>
      <c s="5" r="F138"/>
      <c s="5" r="G138"/>
      <c s="1" r="H138"/>
      <c s="5" r="N138"/>
      <c s="5" r="S138"/>
      <c s="5" r="T138"/>
      <c s="4" r="AC138"/>
      <c s="4" r="AG138"/>
      <c s="4" r="AI138"/>
      <c s="4" r="AK138"/>
    </row>
    <row r="139">
      <c s="5" r="B139"/>
      <c s="5" r="F139"/>
      <c s="5" r="G139"/>
      <c s="1" r="H139"/>
      <c s="5" r="N139"/>
      <c s="5" r="S139"/>
      <c s="5" r="T139"/>
      <c s="4" r="AC139"/>
      <c s="4" r="AG139"/>
      <c s="4" r="AI139"/>
      <c s="4" r="AK139"/>
    </row>
    <row r="140">
      <c s="5" r="B140"/>
      <c s="5" r="F140"/>
      <c s="5" r="G140"/>
      <c s="1" r="H140"/>
      <c s="5" r="N140"/>
      <c s="5" r="S140"/>
      <c s="5" r="T140"/>
      <c s="4" r="AC140"/>
      <c s="4" r="AG140"/>
      <c s="4" r="AI140"/>
      <c s="4" r="AK140"/>
    </row>
    <row r="141">
      <c s="5" r="B141"/>
      <c s="5" r="F141"/>
      <c s="5" r="G141"/>
      <c s="1" r="H141"/>
      <c s="5" r="N141"/>
      <c s="5" r="S141"/>
      <c s="5" r="T141"/>
      <c s="4" r="AC141"/>
      <c s="4" r="AG141"/>
      <c s="4" r="AI141"/>
      <c s="4" r="AK141"/>
    </row>
    <row r="142">
      <c s="5" r="B142"/>
      <c s="5" r="F142"/>
      <c s="5" r="G142"/>
      <c s="1" r="H142"/>
      <c s="5" r="N142"/>
      <c s="5" r="S142"/>
      <c s="5" r="T142"/>
      <c s="4" r="AC142"/>
      <c s="4" r="AG142"/>
      <c s="4" r="AI142"/>
      <c s="4" r="AK142"/>
    </row>
    <row r="143">
      <c s="5" r="B143"/>
      <c s="5" r="F143"/>
      <c s="5" r="G143"/>
      <c s="1" r="H143"/>
      <c s="5" r="N143"/>
      <c s="5" r="S143"/>
      <c s="5" r="T143"/>
      <c s="4" r="AC143"/>
      <c s="4" r="AG143"/>
      <c s="4" r="AI143"/>
      <c s="4" r="AK143"/>
    </row>
    <row r="144">
      <c s="5" r="B144"/>
      <c s="5" r="F144"/>
      <c s="5" r="G144"/>
      <c s="1" r="H144"/>
      <c s="5" r="N144"/>
      <c s="5" r="S144"/>
      <c s="5" r="T144"/>
      <c s="4" r="AC144"/>
      <c s="4" r="AG144"/>
      <c s="4" r="AI144"/>
      <c s="4" r="AK144"/>
    </row>
    <row r="145">
      <c s="5" r="B145"/>
      <c s="5" r="F145"/>
      <c s="5" r="G145"/>
      <c s="1" r="H145"/>
      <c s="5" r="N145"/>
      <c s="5" r="S145"/>
      <c s="5" r="T145"/>
      <c s="4" r="AC145"/>
      <c s="4" r="AG145"/>
      <c s="4" r="AI145"/>
      <c s="4" r="AK145"/>
    </row>
    <row r="146">
      <c s="5" r="B146"/>
      <c s="5" r="F146"/>
      <c s="5" r="G146"/>
      <c s="1" r="H146"/>
      <c s="5" r="N146"/>
      <c s="5" r="S146"/>
      <c s="5" r="T146"/>
      <c s="4" r="AC146"/>
      <c s="4" r="AG146"/>
      <c s="4" r="AI146"/>
      <c s="4" r="AK146"/>
    </row>
    <row r="147">
      <c s="5" r="B147"/>
      <c s="5" r="F147"/>
      <c s="5" r="G147"/>
      <c s="1" r="H147"/>
      <c s="5" r="N147"/>
      <c s="5" r="S147"/>
      <c s="5" r="T147"/>
      <c s="4" r="AC147"/>
      <c s="4" r="AG147"/>
      <c s="4" r="AI147"/>
      <c s="4" r="AK147"/>
    </row>
    <row r="148">
      <c s="5" r="B148"/>
      <c s="5" r="F148"/>
      <c s="5" r="G148"/>
      <c s="1" r="H148"/>
      <c s="5" r="N148"/>
      <c s="5" r="S148"/>
      <c s="5" r="T148"/>
      <c s="4" r="AC148"/>
      <c s="4" r="AG148"/>
      <c s="4" r="AI148"/>
      <c s="4" r="AK148"/>
    </row>
    <row r="149">
      <c s="5" r="B149"/>
      <c s="5" r="F149"/>
      <c s="5" r="G149"/>
      <c s="1" r="H149"/>
      <c s="5" r="N149"/>
      <c s="5" r="S149"/>
      <c s="5" r="T149"/>
      <c s="4" r="AC149"/>
      <c s="4" r="AG149"/>
      <c s="4" r="AI149"/>
      <c s="4" r="AK149"/>
    </row>
    <row r="150">
      <c s="5" r="B150"/>
      <c s="5" r="F150"/>
      <c s="5" r="G150"/>
      <c s="1" r="H150"/>
      <c s="5" r="N150"/>
      <c s="5" r="S150"/>
      <c s="5" r="T150"/>
      <c s="4" r="AC150"/>
      <c s="4" r="AG150"/>
      <c s="4" r="AI150"/>
      <c s="4" r="AK150"/>
    </row>
    <row r="151">
      <c s="5" r="B151"/>
      <c s="5" r="F151"/>
      <c s="5" r="G151"/>
      <c s="1" r="H151"/>
      <c s="5" r="N151"/>
      <c s="5" r="S151"/>
      <c s="5" r="T151"/>
      <c s="4" r="AC151"/>
      <c s="4" r="AG151"/>
      <c s="4" r="AI151"/>
      <c s="4" r="AK151"/>
    </row>
    <row r="152">
      <c s="5" r="B152"/>
      <c s="5" r="F152"/>
      <c s="5" r="G152"/>
      <c s="1" r="H152"/>
      <c s="5" r="N152"/>
      <c s="5" r="S152"/>
      <c s="5" r="T152"/>
      <c s="4" r="AC152"/>
      <c s="4" r="AG152"/>
      <c s="4" r="AI152"/>
      <c s="4" r="AK152"/>
    </row>
    <row r="153">
      <c s="5" r="B153"/>
      <c s="5" r="F153"/>
      <c s="5" r="G153"/>
      <c s="1" r="H153"/>
      <c s="5" r="N153"/>
      <c s="5" r="S153"/>
      <c s="5" r="T153"/>
      <c s="4" r="AC153"/>
      <c s="4" r="AG153"/>
      <c s="4" r="AI153"/>
      <c s="4" r="AK153"/>
    </row>
    <row r="154">
      <c s="5" r="B154"/>
      <c s="5" r="F154"/>
      <c s="5" r="G154"/>
      <c s="1" r="H154"/>
      <c s="5" r="N154"/>
      <c s="5" r="S154"/>
      <c s="5" r="T154"/>
      <c s="4" r="AC154"/>
      <c s="4" r="AG154"/>
      <c s="4" r="AI154"/>
      <c s="4" r="AK154"/>
    </row>
    <row r="155">
      <c s="5" r="B155"/>
      <c s="5" r="F155"/>
      <c s="5" r="G155"/>
      <c s="1" r="H155"/>
      <c s="5" r="N155"/>
      <c s="5" r="S155"/>
      <c s="5" r="T155"/>
      <c s="4" r="AC155"/>
      <c s="4" r="AG155"/>
      <c s="4" r="AI155"/>
      <c s="4" r="AK155"/>
    </row>
    <row r="156">
      <c s="5" r="B156"/>
      <c s="5" r="F156"/>
      <c s="5" r="G156"/>
      <c s="1" r="H156"/>
      <c s="5" r="N156"/>
      <c s="5" r="S156"/>
      <c s="5" r="T156"/>
      <c s="4" r="AC156"/>
      <c s="4" r="AG156"/>
      <c s="4" r="AI156"/>
      <c s="4" r="AK156"/>
    </row>
    <row r="157">
      <c s="5" r="B157"/>
      <c s="5" r="F157"/>
      <c s="5" r="G157"/>
      <c s="1" r="H157"/>
      <c s="5" r="N157"/>
      <c s="5" r="S157"/>
      <c s="5" r="T157"/>
      <c s="4" r="AC157"/>
      <c s="4" r="AG157"/>
      <c s="4" r="AI157"/>
      <c s="4" r="AK157"/>
    </row>
    <row r="158">
      <c s="5" r="B158"/>
      <c s="5" r="F158"/>
      <c s="5" r="G158"/>
      <c s="1" r="H158"/>
      <c s="5" r="N158"/>
      <c s="5" r="S158"/>
      <c s="5" r="T158"/>
      <c s="4" r="AC158"/>
      <c s="4" r="AG158"/>
      <c s="4" r="AI158"/>
      <c s="4" r="AK158"/>
    </row>
    <row r="159">
      <c s="5" r="B159"/>
      <c s="5" r="F159"/>
      <c s="5" r="G159"/>
      <c s="1" r="H159"/>
      <c s="5" r="N159"/>
      <c s="5" r="S159"/>
      <c s="5" r="T159"/>
      <c s="4" r="AC159"/>
      <c s="4" r="AG159"/>
      <c s="4" r="AI159"/>
      <c s="4" r="AK159"/>
    </row>
    <row r="160">
      <c s="5" r="B160"/>
      <c s="5" r="F160"/>
      <c s="5" r="G160"/>
      <c s="1" r="H160"/>
      <c s="5" r="N160"/>
      <c s="5" r="S160"/>
      <c s="5" r="T160"/>
      <c s="4" r="AC160"/>
      <c s="4" r="AG160"/>
      <c s="4" r="AI160"/>
      <c s="4" r="AK160"/>
    </row>
    <row r="161">
      <c s="5" r="B161"/>
      <c s="5" r="F161"/>
      <c s="5" r="G161"/>
      <c s="1" r="H161"/>
      <c s="5" r="N161"/>
      <c s="5" r="S161"/>
      <c s="5" r="T161"/>
      <c s="4" r="AC161"/>
      <c s="4" r="AG161"/>
      <c s="4" r="AI161"/>
      <c s="4" r="AK161"/>
    </row>
    <row r="162">
      <c s="5" r="B162"/>
      <c s="5" r="F162"/>
      <c s="5" r="G162"/>
      <c s="1" r="H162"/>
      <c s="5" r="N162"/>
      <c s="5" r="S162"/>
      <c s="5" r="T162"/>
      <c s="4" r="AC162"/>
      <c s="4" r="AG162"/>
      <c s="4" r="AI162"/>
      <c s="4" r="AK162"/>
    </row>
    <row r="163">
      <c s="5" r="B163"/>
      <c s="5" r="F163"/>
      <c s="5" r="G163"/>
      <c s="1" r="H163"/>
      <c s="5" r="N163"/>
      <c s="5" r="S163"/>
      <c s="5" r="T163"/>
      <c s="4" r="AC163"/>
      <c s="4" r="AG163"/>
      <c s="4" r="AI163"/>
      <c s="4" r="AK163"/>
    </row>
    <row r="164">
      <c s="5" r="B164"/>
      <c s="5" r="F164"/>
      <c s="5" r="G164"/>
      <c s="1" r="H164"/>
      <c s="5" r="N164"/>
      <c s="5" r="S164"/>
      <c s="5" r="T164"/>
      <c s="4" r="AC164"/>
      <c s="4" r="AG164"/>
      <c s="4" r="AI164"/>
      <c s="4" r="AK164"/>
    </row>
    <row r="165">
      <c s="5" r="B165"/>
      <c s="5" r="F165"/>
      <c s="5" r="G165"/>
      <c s="1" r="H165"/>
      <c s="5" r="N165"/>
      <c s="5" r="S165"/>
      <c s="5" r="T165"/>
      <c s="4" r="AC165"/>
      <c s="4" r="AG165"/>
      <c s="4" r="AI165"/>
      <c s="4" r="AK165"/>
    </row>
    <row r="166">
      <c s="5" r="B166"/>
      <c s="5" r="F166"/>
      <c s="5" r="G166"/>
      <c s="1" r="H166"/>
      <c s="5" r="N166"/>
      <c s="5" r="S166"/>
      <c s="5" r="T166"/>
      <c s="4" r="AC166"/>
      <c s="4" r="AG166"/>
      <c s="4" r="AI166"/>
      <c s="4" r="AK166"/>
    </row>
    <row r="167">
      <c s="5" r="B167"/>
      <c s="5" r="F167"/>
      <c s="5" r="G167"/>
      <c s="1" r="H167"/>
      <c s="5" r="N167"/>
      <c s="5" r="S167"/>
      <c s="5" r="T167"/>
      <c s="4" r="AC167"/>
      <c s="4" r="AG167"/>
      <c s="4" r="AI167"/>
      <c s="4" r="AK167"/>
    </row>
    <row r="168">
      <c s="5" r="B168"/>
      <c s="5" r="F168"/>
      <c s="5" r="G168"/>
      <c s="1" r="H168"/>
      <c s="5" r="N168"/>
      <c s="5" r="S168"/>
      <c s="5" r="T168"/>
      <c s="4" r="AC168"/>
      <c s="4" r="AG168"/>
      <c s="4" r="AI168"/>
      <c s="4" r="AK168"/>
    </row>
    <row r="169">
      <c s="5" r="B169"/>
      <c s="5" r="F169"/>
      <c s="5" r="G169"/>
      <c s="1" r="H169"/>
      <c s="5" r="N169"/>
      <c s="5" r="S169"/>
      <c s="5" r="T169"/>
      <c s="4" r="AC169"/>
      <c s="4" r="AG169"/>
      <c s="4" r="AI169"/>
      <c s="4" r="AK169"/>
    </row>
    <row r="170">
      <c s="5" r="B170"/>
      <c s="5" r="F170"/>
      <c s="5" r="G170"/>
      <c s="1" r="H170"/>
      <c s="5" r="N170"/>
      <c s="5" r="S170"/>
      <c s="5" r="T170"/>
      <c s="4" r="AC170"/>
      <c s="4" r="AG170"/>
      <c s="4" r="AI170"/>
      <c s="4" r="AK170"/>
    </row>
    <row r="171">
      <c s="5" r="B171"/>
      <c s="5" r="F171"/>
      <c s="5" r="G171"/>
      <c s="1" r="H171"/>
      <c s="5" r="N171"/>
      <c s="5" r="S171"/>
      <c s="5" r="T171"/>
      <c s="4" r="AC171"/>
      <c s="4" r="AG171"/>
      <c s="4" r="AI171"/>
      <c s="4" r="AK171"/>
    </row>
    <row r="172">
      <c s="5" r="B172"/>
      <c s="5" r="F172"/>
      <c s="5" r="G172"/>
      <c s="1" r="H172"/>
      <c s="5" r="N172"/>
      <c s="5" r="S172"/>
      <c s="5" r="T172"/>
      <c s="4" r="AC172"/>
      <c s="4" r="AG172"/>
      <c s="4" r="AI172"/>
      <c s="4" r="AK172"/>
    </row>
    <row r="173">
      <c s="5" r="B173"/>
      <c s="5" r="F173"/>
      <c s="5" r="G173"/>
      <c s="1" r="H173"/>
      <c s="5" r="N173"/>
      <c s="5" r="S173"/>
      <c s="5" r="T173"/>
      <c s="4" r="AC173"/>
      <c s="4" r="AG173"/>
      <c s="4" r="AI173"/>
      <c s="4" r="AK173"/>
    </row>
    <row r="174">
      <c s="5" r="B174"/>
      <c s="5" r="F174"/>
      <c s="5" r="G174"/>
      <c s="1" r="H174"/>
      <c s="5" r="N174"/>
      <c s="5" r="S174"/>
      <c s="5" r="T174"/>
      <c s="4" r="AC174"/>
      <c s="4" r="AG174"/>
      <c s="4" r="AI174"/>
      <c s="4" r="AK174"/>
    </row>
    <row r="175">
      <c s="5" r="B175"/>
      <c s="5" r="F175"/>
      <c s="5" r="G175"/>
      <c s="1" r="H175"/>
      <c s="5" r="N175"/>
      <c s="5" r="S175"/>
      <c s="5" r="T175"/>
      <c s="4" r="AC175"/>
      <c s="4" r="AG175"/>
      <c s="4" r="AI175"/>
      <c s="4" r="AK175"/>
    </row>
    <row r="176">
      <c s="5" r="B176"/>
      <c s="5" r="F176"/>
      <c s="5" r="G176"/>
      <c s="1" r="H176"/>
      <c s="5" r="N176"/>
      <c s="5" r="S176"/>
      <c s="5" r="T176"/>
      <c s="4" r="AC176"/>
      <c s="4" r="AG176"/>
      <c s="4" r="AI176"/>
      <c s="4" r="AK176"/>
    </row>
    <row r="177">
      <c s="5" r="B177"/>
      <c s="5" r="F177"/>
      <c s="5" r="G177"/>
      <c s="1" r="H177"/>
      <c s="5" r="N177"/>
      <c s="5" r="S177"/>
      <c s="5" r="T177"/>
      <c s="4" r="AC177"/>
      <c s="4" r="AG177"/>
      <c s="4" r="AI177"/>
      <c s="4" r="AK177"/>
    </row>
    <row r="178">
      <c s="5" r="B178"/>
      <c s="5" r="F178"/>
      <c s="5" r="G178"/>
      <c s="1" r="H178"/>
      <c s="5" r="N178"/>
      <c s="5" r="S178"/>
      <c s="5" r="T178"/>
      <c s="4" r="AC178"/>
      <c s="4" r="AG178"/>
      <c s="4" r="AI178"/>
      <c s="4" r="AK178"/>
    </row>
    <row r="179">
      <c s="5" r="B179"/>
      <c s="5" r="F179"/>
      <c s="5" r="G179"/>
      <c s="1" r="H179"/>
      <c s="5" r="N179"/>
      <c s="5" r="S179"/>
      <c s="5" r="T179"/>
      <c s="4" r="AC179"/>
      <c s="4" r="AG179"/>
      <c s="4" r="AI179"/>
      <c s="4" r="AK179"/>
    </row>
    <row r="180">
      <c s="5" r="B180"/>
      <c s="5" r="F180"/>
      <c s="5" r="G180"/>
      <c s="1" r="H180"/>
      <c s="5" r="N180"/>
      <c s="5" r="S180"/>
      <c s="5" r="T180"/>
      <c s="4" r="AC180"/>
      <c s="4" r="AG180"/>
      <c s="4" r="AI180"/>
      <c s="4" r="AK180"/>
    </row>
    <row r="181">
      <c s="5" r="B181"/>
      <c s="5" r="F181"/>
      <c s="5" r="G181"/>
      <c s="1" r="H181"/>
      <c s="5" r="N181"/>
      <c s="5" r="S181"/>
      <c s="5" r="T181"/>
      <c s="4" r="AC181"/>
      <c s="4" r="AG181"/>
      <c s="4" r="AI181"/>
      <c s="4" r="AK181"/>
    </row>
    <row r="182">
      <c s="5" r="B182"/>
      <c s="5" r="F182"/>
      <c s="5" r="G182"/>
      <c s="1" r="H182"/>
      <c s="5" r="N182"/>
      <c s="5" r="S182"/>
      <c s="5" r="T182"/>
      <c s="4" r="AC182"/>
      <c s="4" r="AG182"/>
      <c s="4" r="AI182"/>
      <c s="4" r="AK182"/>
    </row>
    <row r="183">
      <c s="5" r="B183"/>
      <c s="5" r="F183"/>
      <c s="5" r="G183"/>
      <c s="1" r="H183"/>
      <c s="5" r="N183"/>
      <c s="5" r="S183"/>
      <c s="5" r="T183"/>
      <c s="4" r="AC183"/>
      <c s="4" r="AG183"/>
      <c s="4" r="AI183"/>
      <c s="4" r="AK183"/>
    </row>
    <row r="184">
      <c s="5" r="B184"/>
      <c s="5" r="F184"/>
      <c s="5" r="G184"/>
      <c s="1" r="H184"/>
      <c s="5" r="N184"/>
      <c s="5" r="S184"/>
      <c s="5" r="T184"/>
      <c s="4" r="AC184"/>
      <c s="4" r="AG184"/>
      <c s="4" r="AI184"/>
      <c s="4" r="AK184"/>
    </row>
    <row r="185">
      <c s="5" r="B185"/>
      <c s="5" r="F185"/>
      <c s="5" r="G185"/>
      <c s="1" r="H185"/>
      <c s="5" r="N185"/>
      <c s="5" r="S185"/>
      <c s="5" r="T185"/>
      <c s="4" r="AC185"/>
      <c s="4" r="AG185"/>
      <c s="4" r="AI185"/>
      <c s="4" r="AK185"/>
    </row>
    <row r="186">
      <c s="5" r="B186"/>
      <c s="5" r="F186"/>
      <c s="5" r="G186"/>
      <c s="1" r="H186"/>
      <c s="5" r="N186"/>
      <c s="5" r="S186"/>
      <c s="5" r="T186"/>
      <c s="4" r="AC186"/>
      <c s="4" r="AG186"/>
      <c s="4" r="AI186"/>
      <c s="4" r="AK186"/>
    </row>
    <row r="187">
      <c s="5" r="B187"/>
      <c s="5" r="F187"/>
      <c s="5" r="G187"/>
      <c s="1" r="H187"/>
      <c s="5" r="N187"/>
      <c s="5" r="S187"/>
      <c s="5" r="T187"/>
      <c s="4" r="AC187"/>
      <c s="4" r="AG187"/>
      <c s="4" r="AI187"/>
      <c s="4" r="AK187"/>
    </row>
    <row r="188">
      <c s="5" r="B188"/>
      <c s="5" r="F188"/>
      <c s="5" r="G188"/>
      <c s="1" r="H188"/>
      <c s="5" r="N188"/>
      <c s="5" r="S188"/>
      <c s="5" r="T188"/>
      <c s="4" r="AC188"/>
      <c s="4" r="AG188"/>
      <c s="4" r="AI188"/>
      <c s="4" r="AK188"/>
    </row>
    <row r="189">
      <c s="5" r="B189"/>
      <c s="5" r="F189"/>
      <c s="5" r="G189"/>
      <c s="1" r="H189"/>
      <c s="5" r="N189"/>
      <c s="5" r="S189"/>
      <c s="5" r="T189"/>
      <c s="4" r="AC189"/>
      <c s="4" r="AG189"/>
      <c s="4" r="AI189"/>
      <c s="4" r="AK189"/>
    </row>
    <row r="190">
      <c s="5" r="B190"/>
      <c s="5" r="F190"/>
      <c s="5" r="G190"/>
      <c s="1" r="H190"/>
      <c s="5" r="N190"/>
      <c s="5" r="S190"/>
      <c s="5" r="T190"/>
      <c s="4" r="AC190"/>
      <c s="4" r="AG190"/>
      <c s="4" r="AI190"/>
      <c s="4" r="AK190"/>
    </row>
    <row r="191">
      <c s="5" r="B191"/>
      <c s="5" r="F191"/>
      <c s="5" r="G191"/>
      <c s="1" r="H191"/>
      <c s="5" r="N191"/>
      <c s="5" r="S191"/>
      <c s="5" r="T191"/>
      <c s="4" r="AC191"/>
      <c s="4" r="AG191"/>
      <c s="4" r="AI191"/>
      <c s="4" r="AK191"/>
    </row>
  </sheetData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C2" ySplit="1.0" xSplit="2.0" activePane="bottomRight" state="frozen"/>
      <selection sqref="C1" activeCell="C1" pane="topRight"/>
      <selection sqref="A2" activeCell="A2" pane="bottomLeft"/>
      <selection sqref="C2" activeCell="C2" pane="bottomRight"/>
    </sheetView>
  </sheetViews>
  <sheetFormatPr customHeight="1" defaultColWidth="17.14" defaultRowHeight="12.75"/>
  <cols>
    <col min="1" customWidth="1" max="1"/>
  </cols>
  <sheetData>
    <row r="1">
      <c t="s" s="2" r="A1">
        <v>0</v>
      </c>
      <c t="s" s="3" r="B1">
        <v>1</v>
      </c>
      <c t="s" s="2" r="C1">
        <v>2</v>
      </c>
      <c t="s" s="3" r="D1">
        <v>650</v>
      </c>
      <c t="s" s="3" r="E1">
        <v>3</v>
      </c>
      <c t="s" s="3" r="F1">
        <v>4</v>
      </c>
      <c t="s" s="2" r="G1">
        <v>76</v>
      </c>
      <c t="s" s="2" r="H1">
        <v>651</v>
      </c>
      <c t="s" s="7" r="I1">
        <v>652</v>
      </c>
      <c t="s" s="3" r="J1">
        <v>653</v>
      </c>
      <c t="s" s="2" r="K1">
        <v>5</v>
      </c>
      <c t="s" s="2" r="L1">
        <v>6</v>
      </c>
      <c t="s" s="2" r="M1">
        <v>654</v>
      </c>
      <c t="s" s="2" r="N1">
        <v>655</v>
      </c>
      <c t="s" s="2" r="O1">
        <v>656</v>
      </c>
      <c t="s" s="2" r="P1">
        <v>657</v>
      </c>
      <c t="s" s="2" r="Q1">
        <v>658</v>
      </c>
      <c t="s" s="2" r="R1">
        <v>659</v>
      </c>
      <c t="s" s="2" r="S1">
        <v>660</v>
      </c>
      <c t="s" s="2" r="T1">
        <v>661</v>
      </c>
      <c t="s" s="2" r="U1">
        <v>662</v>
      </c>
      <c t="s" s="2" r="V1">
        <v>663</v>
      </c>
      <c t="s" s="2" r="W1">
        <v>664</v>
      </c>
      <c t="s" s="2" r="X1">
        <v>665</v>
      </c>
      <c t="s" s="2" r="Y1">
        <v>666</v>
      </c>
      <c t="s" s="2" r="Z1">
        <v>667</v>
      </c>
      <c t="s" s="2" r="AA1">
        <v>668</v>
      </c>
      <c t="s" s="2" r="AB1">
        <v>669</v>
      </c>
      <c t="s" s="3" r="AC1">
        <v>670</v>
      </c>
      <c t="s" s="2" r="AD1">
        <v>671</v>
      </c>
      <c t="s" s="2" r="AE1">
        <v>672</v>
      </c>
      <c t="s" s="2" r="AF1">
        <v>673</v>
      </c>
      <c t="s" s="2" r="AG1">
        <v>674</v>
      </c>
      <c t="s" s="2" r="AH1">
        <v>675</v>
      </c>
      <c t="s" s="2" r="AI1">
        <v>676</v>
      </c>
      <c t="s" s="2" r="AJ1">
        <v>677</v>
      </c>
      <c t="s" s="2" r="AK1">
        <v>9</v>
      </c>
      <c t="s" s="2" r="AL1">
        <v>678</v>
      </c>
      <c t="s" s="2" r="AM1">
        <v>679</v>
      </c>
      <c t="s" s="2" r="AN1">
        <v>88</v>
      </c>
      <c t="s" s="2" r="AO1">
        <v>89</v>
      </c>
      <c t="s" s="2" r="AP1">
        <v>10</v>
      </c>
      <c t="s" s="2" r="AQ1">
        <v>680</v>
      </c>
      <c t="s" s="2" r="AR1">
        <v>11</v>
      </c>
      <c t="s" s="2" r="AS1">
        <v>681</v>
      </c>
      <c t="s" s="2" r="AT1">
        <v>682</v>
      </c>
      <c t="s" s="3" r="AU1">
        <v>13</v>
      </c>
      <c t="s" s="3" r="AV1">
        <v>99</v>
      </c>
      <c t="s" s="2" r="AW1">
        <v>683</v>
      </c>
      <c t="s" s="2" r="AX1">
        <v>684</v>
      </c>
      <c t="s" s="2" r="AY1">
        <v>685</v>
      </c>
      <c t="s" s="2" r="AZ1">
        <v>12</v>
      </c>
      <c t="s" s="3" r="BA1">
        <v>14</v>
      </c>
      <c t="s" s="2" r="BB1">
        <v>17</v>
      </c>
      <c t="s" s="2" r="BC1">
        <v>18</v>
      </c>
      <c t="s" s="2" r="BD1">
        <v>19</v>
      </c>
      <c t="s" s="2" r="BE1">
        <v>20</v>
      </c>
      <c t="s" s="2" r="BF1">
        <v>15</v>
      </c>
      <c t="s" s="2" r="BG1">
        <v>16</v>
      </c>
      <c t="s" s="2" r="BH1">
        <v>21</v>
      </c>
      <c t="s" s="6" r="BI1">
        <v>22</v>
      </c>
      <c t="s" s="2" r="BJ1">
        <v>23</v>
      </c>
      <c t="s" s="2" r="BK1">
        <v>24</v>
      </c>
      <c t="s" s="2" r="BL1">
        <v>25</v>
      </c>
      <c t="s" s="6" r="BM1">
        <v>26</v>
      </c>
      <c t="s" s="2" r="BN1">
        <v>27</v>
      </c>
      <c t="s" s="6" r="BO1">
        <v>28</v>
      </c>
      <c t="s" s="2" r="BP1">
        <v>29</v>
      </c>
      <c t="s" s="6" r="BQ1">
        <v>30</v>
      </c>
      <c t="s" s="2" r="BR1">
        <v>31</v>
      </c>
      <c t="s" s="2" r="BS1">
        <v>32</v>
      </c>
      <c t="s" s="2" r="BT1">
        <v>33</v>
      </c>
      <c t="s" s="2" r="BU1">
        <v>34</v>
      </c>
    </row>
    <row r="2">
      <c t="s" s="2" r="A2">
        <v>686</v>
      </c>
      <c t="s" s="3" r="B2">
        <v>687</v>
      </c>
      <c t="s" s="2" r="C2">
        <v>37</v>
      </c>
      <c t="s" s="3" r="D2">
        <v>688</v>
      </c>
      <c t="s" s="3" r="E2">
        <v>689</v>
      </c>
      <c t="s" s="3" r="F2">
        <v>39</v>
      </c>
      <c t="str" s="2" r="G2">
        <f>Applications!$B$2</f>
        <v>Travels</v>
      </c>
      <c s="2" r="H2"/>
      <c s="7" r="I2"/>
      <c t="s" s="3" r="J2">
        <v>690</v>
      </c>
      <c t="s" s="2" r="K2">
        <v>691</v>
      </c>
      <c t="s" s="2" r="L2">
        <v>692</v>
      </c>
      <c s="2" r="M2"/>
      <c t="str" s="2" r="N2">
        <f>Fields!$B$189</f>
        <v>Picture</v>
      </c>
      <c s="2" r="O2"/>
      <c s="2" r="P2"/>
      <c s="2" r="Q2"/>
      <c s="2" r="R2"/>
      <c s="2" r="S2"/>
      <c s="2" r="T2"/>
      <c s="2" r="U2"/>
      <c s="2" r="V2"/>
      <c s="2" r="W2"/>
      <c s="2" r="X2"/>
      <c s="2" r="Y2"/>
      <c s="2" r="Z2"/>
      <c t="str" s="2" r="AA2">
        <f>JOIN("stc_datastore!4d2e8675-2ea1-4968-954f-1919704d9980","NoSQL")</f>
        <v>NoSQL</v>
      </c>
      <c s="2" r="AB2"/>
      <c s="3" r="AC2"/>
      <c s="2" r="AD2"/>
      <c s="2" r="AE2"/>
      <c t="b" s="2" r="AF2">
        <v>0</v>
      </c>
      <c s="2" r="AG2"/>
      <c s="2" r="AH2"/>
      <c s="2" r="AI2"/>
      <c s="2" r="AJ2"/>
      <c s="2" r="AK2">
        <v>1</v>
      </c>
      <c t="b" s="2" r="AL2">
        <v>0</v>
      </c>
      <c s="2" r="AM2"/>
      <c t="b" s="2" r="AN2">
        <v>0</v>
      </c>
      <c t="b" s="2" r="AO2">
        <v>0</v>
      </c>
      <c t="b" s="2" r="AP2">
        <v>0</v>
      </c>
      <c t="b" s="2" r="AQ2">
        <v>0</v>
      </c>
      <c t="b" s="2" r="AR2">
        <v>0</v>
      </c>
      <c t="b" s="2" r="AS2">
        <v>0</v>
      </c>
      <c t="s" s="2" r="AT2">
        <v>693</v>
      </c>
      <c t="s" s="3" r="AU2">
        <v>694</v>
      </c>
      <c s="3" r="AV2"/>
      <c s="2" r="AW2"/>
      <c s="2" r="AX2"/>
      <c s="2" r="AY2"/>
      <c s="2" r="AZ2"/>
      <c s="3" r="BA2"/>
      <c s="2" r="BB2"/>
      <c s="2" r="BC2"/>
      <c s="2" r="BD2"/>
      <c s="2" r="BE2"/>
      <c s="2" r="BF2"/>
      <c s="2" r="BG2"/>
      <c s="2" r="BH2"/>
      <c s="6" r="BI2"/>
      <c s="2" r="BJ2"/>
      <c t="str" s="2" r="BK2">
        <f>JOIN("stc_user!31415926-9df7-4aa6-994f-600567b0a37a","Ghalimi, Ismael")</f>
        <v>Ghalimi, Ismael</v>
      </c>
      <c t="str" s="2" r="BL2">
        <f>JOIN("stc_user!31415926-9df7-4aa6-994f-600567b0a37a","Ghalimi, Ismael")</f>
        <v>Ghalimi, Ismael</v>
      </c>
      <c s="6" r="BM2">
        <v>40997.375</v>
      </c>
      <c t="str" s="2" r="BN2">
        <f>JOIN("stc_user!31415926-9df7-4aa6-994f-600567b0a37a","Ghalimi, Ismael")</f>
        <v>Ghalimi, Ismael</v>
      </c>
      <c s="6" r="BO2">
        <v>40997.375</v>
      </c>
      <c t="str" s="2" r="BP2">
        <f>JOIN("stc_user!31415926-9df7-4aa6-994f-600567b0a37a","Ghalimi, Ismael")</f>
        <v>Ghalimi, Ismael</v>
      </c>
      <c s="6" r="BQ2">
        <v>40997.375</v>
      </c>
      <c s="2" r="BR2"/>
      <c s="2" r="BS2"/>
      <c t="s" s="2" r="BT2">
        <v>43</v>
      </c>
      <c t="str" s="2" r="BU2">
        <f>JOIN("stc_datasource!c3b00170-642b-11e3-949a-0800200c9a66","Travels Spreadsheet")</f>
        <v>Travels Spreadsheet</v>
      </c>
    </row>
    <row r="3">
      <c t="s" s="2" r="A3">
        <v>695</v>
      </c>
      <c t="s" s="3" r="B3">
        <v>696</v>
      </c>
      <c t="s" s="2" r="C3">
        <v>37</v>
      </c>
      <c t="s" s="3" r="D3">
        <v>542</v>
      </c>
      <c t="s" s="3" r="E3">
        <v>543</v>
      </c>
      <c t="s" s="3" r="F3">
        <v>39</v>
      </c>
      <c t="str" s="2" r="G3">
        <f>Applications!$B$2</f>
        <v>Travels</v>
      </c>
      <c s="2" r="H3"/>
      <c s="7" r="I3"/>
      <c t="s" s="3" r="J3">
        <v>697</v>
      </c>
      <c t="s" s="2" r="K3">
        <v>698</v>
      </c>
      <c t="s" s="2" r="L3">
        <v>699</v>
      </c>
      <c s="2" r="M3"/>
      <c t="str" s="2" r="N3">
        <f>Fields!$B$30</f>
        <v>Picture</v>
      </c>
      <c s="2" r="O3"/>
      <c s="2" r="P3"/>
      <c s="2" r="Q3"/>
      <c s="2" r="R3"/>
      <c s="2" r="S3"/>
      <c s="2" r="T3"/>
      <c s="2" r="U3"/>
      <c s="2" r="V3"/>
      <c s="2" r="W3"/>
      <c s="2" r="X3"/>
      <c s="2" r="Y3"/>
      <c s="2" r="Z3"/>
      <c t="str" s="2" r="AA3">
        <f>JOIN("stc_datastore!4d2e8675-2ea1-4968-954f-1919704d9980","NoSQL")</f>
        <v>NoSQL</v>
      </c>
      <c s="2" r="AB3"/>
      <c s="3" r="AC3"/>
      <c s="2" r="AD3"/>
      <c s="2" r="AE3"/>
      <c t="b" s="2" r="AF3">
        <v>0</v>
      </c>
      <c s="2" r="AG3"/>
      <c s="2" r="AH3"/>
      <c s="2" r="AI3"/>
      <c s="2" r="AJ3"/>
      <c s="2" r="AK3">
        <v>2</v>
      </c>
      <c t="b" s="2" r="AL3">
        <v>0</v>
      </c>
      <c s="2" r="AM3"/>
      <c t="b" s="2" r="AN3">
        <v>0</v>
      </c>
      <c t="b" s="2" r="AO3">
        <v>0</v>
      </c>
      <c t="b" s="2" r="AP3">
        <v>0</v>
      </c>
      <c t="b" s="2" r="AQ3">
        <v>0</v>
      </c>
      <c t="b" s="2" r="AR3">
        <v>0</v>
      </c>
      <c t="b" s="2" r="AS3">
        <v>0</v>
      </c>
      <c t="s" s="2" r="AT3">
        <v>693</v>
      </c>
      <c t="s" s="3" r="AU3">
        <v>700</v>
      </c>
      <c s="3" r="AV3"/>
      <c s="2" r="AW3"/>
      <c s="2" r="AX3"/>
      <c s="2" r="AY3"/>
      <c s="2" r="AZ3"/>
      <c s="3" r="BA3"/>
      <c s="2" r="BB3"/>
      <c s="2" r="BC3"/>
      <c s="2" r="BD3"/>
      <c s="2" r="BE3"/>
      <c s="2" r="BF3"/>
      <c s="2" r="BG3"/>
      <c s="2" r="BH3"/>
      <c s="6" r="BI3"/>
      <c s="2" r="BJ3"/>
      <c t="str" s="2" r="BK3">
        <f>JOIN("stc_user!31415926-9df7-4aa6-994f-600567b0a37a","Ghalimi, Ismael")</f>
        <v>Ghalimi, Ismael</v>
      </c>
      <c t="str" s="2" r="BL3">
        <f>JOIN("stc_user!31415926-9df7-4aa6-994f-600567b0a37a","Ghalimi, Ismael")</f>
        <v>Ghalimi, Ismael</v>
      </c>
      <c s="6" r="BM3">
        <v>40997.375</v>
      </c>
      <c t="str" s="2" r="BN3">
        <f>JOIN("stc_user!31415926-9df7-4aa6-994f-600567b0a37a","Ghalimi, Ismael")</f>
        <v>Ghalimi, Ismael</v>
      </c>
      <c s="6" r="BO3">
        <v>40997.375</v>
      </c>
      <c t="str" s="2" r="BP3">
        <f>JOIN("stc_user!31415926-9df7-4aa6-994f-600567b0a37a","Ghalimi, Ismael")</f>
        <v>Ghalimi, Ismael</v>
      </c>
      <c s="6" r="BQ3">
        <v>40997.375</v>
      </c>
      <c s="2" r="BR3"/>
      <c s="2" r="BS3"/>
      <c t="s" s="2" r="BT3">
        <v>43</v>
      </c>
      <c t="str" s="2" r="BU3">
        <f>JOIN("stc_datasource!c3b00170-642b-11e3-949a-0800200c9a66","Travels Spreadsheet")</f>
        <v>Travels Spreadsheet</v>
      </c>
    </row>
    <row r="4">
      <c s="5" r="B4"/>
      <c s="5" r="D4"/>
      <c s="5" r="E4"/>
      <c s="5" r="F4"/>
      <c s="1" r="I4"/>
      <c s="5" r="J4"/>
      <c s="5" r="AC4"/>
      <c s="5" r="AU4"/>
      <c s="5" r="AV4"/>
      <c s="5" r="BA4"/>
      <c s="4" r="BI4"/>
      <c s="4" r="BM4"/>
      <c s="4" r="BO4"/>
      <c s="4" r="BQ4"/>
    </row>
    <row r="5">
      <c s="5" r="B5"/>
      <c s="5" r="D5"/>
      <c s="5" r="E5"/>
      <c s="5" r="F5"/>
      <c s="1" r="I5"/>
      <c s="5" r="J5"/>
      <c s="5" r="AC5"/>
      <c s="5" r="AU5"/>
      <c s="5" r="AV5"/>
      <c s="5" r="BA5"/>
      <c s="4" r="BI5"/>
      <c s="4" r="BM5"/>
      <c s="4" r="BO5"/>
      <c s="4" r="BQ5"/>
    </row>
    <row r="6">
      <c s="5" r="B6"/>
      <c s="5" r="D6"/>
      <c s="5" r="E6"/>
      <c s="5" r="F6"/>
      <c s="1" r="I6"/>
      <c s="5" r="J6"/>
      <c s="5" r="AC6"/>
      <c s="5" r="AU6"/>
      <c s="5" r="AV6"/>
      <c s="5" r="BA6"/>
      <c s="4" r="BI6"/>
      <c s="4" r="BM6"/>
      <c s="4" r="BO6"/>
      <c s="4" r="BQ6"/>
    </row>
    <row r="7">
      <c s="5" r="B7"/>
      <c s="5" r="D7"/>
      <c s="5" r="E7"/>
      <c s="5" r="F7"/>
      <c s="1" r="I7"/>
      <c s="5" r="J7"/>
      <c s="5" r="AC7"/>
      <c s="5" r="AU7"/>
      <c s="5" r="AV7"/>
      <c s="5" r="BA7"/>
      <c s="4" r="BI7"/>
      <c s="4" r="BM7"/>
      <c s="4" r="BO7"/>
      <c s="4" r="BQ7"/>
    </row>
    <row r="8">
      <c s="5" r="B8"/>
      <c s="5" r="D8"/>
      <c s="5" r="E8"/>
      <c s="5" r="F8"/>
      <c s="1" r="I8"/>
      <c s="5" r="J8"/>
      <c s="5" r="AC8"/>
      <c s="5" r="AU8"/>
      <c s="5" r="AV8"/>
      <c s="5" r="BA8"/>
      <c s="4" r="BI8"/>
      <c s="4" r="BM8"/>
      <c s="4" r="BO8"/>
      <c s="4" r="BQ8"/>
    </row>
    <row r="9">
      <c s="5" r="B9"/>
      <c s="5" r="D9"/>
      <c s="5" r="E9"/>
      <c s="5" r="F9"/>
      <c s="1" r="I9"/>
      <c s="5" r="J9"/>
      <c s="5" r="AC9"/>
      <c s="5" r="AU9"/>
      <c s="5" r="AV9"/>
      <c s="5" r="BA9"/>
      <c s="4" r="BI9"/>
      <c s="4" r="BM9"/>
      <c s="4" r="BO9"/>
      <c s="4" r="BQ9"/>
    </row>
    <row r="10">
      <c s="5" r="B10"/>
      <c s="5" r="D10"/>
      <c s="5" r="E10"/>
      <c s="5" r="F10"/>
      <c s="1" r="I10"/>
      <c s="5" r="J10"/>
      <c s="5" r="AC10"/>
      <c s="5" r="AU10"/>
      <c s="5" r="AV10"/>
      <c s="5" r="BA10"/>
      <c s="4" r="BI10"/>
      <c s="4" r="BM10"/>
      <c s="4" r="BO10"/>
      <c s="4" r="BQ10"/>
    </row>
    <row r="11">
      <c s="5" r="B11"/>
      <c s="5" r="D11"/>
      <c s="5" r="E11"/>
      <c s="5" r="F11"/>
      <c s="1" r="I11"/>
      <c s="5" r="J11"/>
      <c s="5" r="AC11"/>
      <c s="5" r="AU11"/>
      <c s="5" r="AV11"/>
      <c s="5" r="BA11"/>
      <c s="4" r="BI11"/>
      <c s="4" r="BM11"/>
      <c s="4" r="BO11"/>
      <c s="4" r="BQ11"/>
    </row>
    <row r="12">
      <c s="5" r="B12"/>
      <c s="5" r="D12"/>
      <c s="5" r="E12"/>
      <c s="5" r="F12"/>
      <c s="1" r="I12"/>
      <c s="5" r="J12"/>
      <c s="5" r="AC12"/>
      <c s="5" r="AU12"/>
      <c s="5" r="AV12"/>
      <c s="5" r="BA12"/>
      <c s="4" r="BI12"/>
      <c s="4" r="BM12"/>
      <c s="4" r="BO12"/>
      <c s="4" r="BQ12"/>
    </row>
    <row r="13">
      <c s="5" r="B13"/>
      <c s="5" r="D13"/>
      <c s="5" r="E13"/>
      <c s="5" r="F13"/>
      <c s="1" r="I13"/>
      <c s="5" r="J13"/>
      <c s="5" r="AC13"/>
      <c s="5" r="AU13"/>
      <c s="5" r="AV13"/>
      <c s="5" r="BA13"/>
      <c s="4" r="BI13"/>
      <c s="4" r="BM13"/>
      <c s="4" r="BO13"/>
      <c s="4" r="BQ13"/>
    </row>
    <row r="14">
      <c s="5" r="B14"/>
      <c s="5" r="D14"/>
      <c s="5" r="E14"/>
      <c s="5" r="F14"/>
      <c s="1" r="I14"/>
      <c s="5" r="J14"/>
      <c s="5" r="AC14"/>
      <c s="5" r="AU14"/>
      <c s="5" r="AV14"/>
      <c s="5" r="BA14"/>
      <c s="4" r="BI14"/>
      <c s="4" r="BM14"/>
      <c s="4" r="BO14"/>
      <c s="4" r="BQ14"/>
    </row>
    <row r="15">
      <c s="5" r="B15"/>
      <c s="5" r="D15"/>
      <c s="5" r="E15"/>
      <c s="5" r="F15"/>
      <c s="1" r="I15"/>
      <c s="5" r="J15"/>
      <c s="5" r="AC15"/>
      <c s="5" r="AU15"/>
      <c s="5" r="AV15"/>
      <c s="5" r="BA15"/>
      <c s="4" r="BI15"/>
      <c s="4" r="BM15"/>
      <c s="4" r="BO15"/>
      <c s="4" r="BQ15"/>
    </row>
    <row r="16">
      <c s="5" r="B16"/>
      <c s="5" r="D16"/>
      <c s="5" r="E16"/>
      <c s="5" r="F16"/>
      <c s="1" r="I16"/>
      <c s="5" r="J16"/>
      <c s="5" r="AC16"/>
      <c s="5" r="AU16"/>
      <c s="5" r="AV16"/>
      <c s="5" r="BA16"/>
      <c s="4" r="BI16"/>
      <c s="4" r="BM16"/>
      <c s="4" r="BO16"/>
      <c s="4" r="BQ16"/>
    </row>
    <row r="17">
      <c s="5" r="B17"/>
      <c s="5" r="D17"/>
      <c s="5" r="E17"/>
      <c s="5" r="F17"/>
      <c s="1" r="I17"/>
      <c s="5" r="J17"/>
      <c s="5" r="AC17"/>
      <c s="5" r="AU17"/>
      <c s="5" r="AV17"/>
      <c s="5" r="BA17"/>
      <c s="4" r="BI17"/>
      <c s="4" r="BM17"/>
      <c s="4" r="BO17"/>
      <c s="4" r="BQ17"/>
    </row>
    <row r="18">
      <c s="5" r="B18"/>
      <c s="5" r="D18"/>
      <c s="5" r="E18"/>
      <c s="5" r="F18"/>
      <c s="1" r="I18"/>
      <c s="5" r="J18"/>
      <c s="5" r="AC18"/>
      <c s="5" r="AU18"/>
      <c s="5" r="AV18"/>
      <c s="5" r="BA18"/>
      <c s="4" r="BI18"/>
      <c s="4" r="BM18"/>
      <c s="4" r="BO18"/>
      <c s="4" r="BQ18"/>
    </row>
    <row r="19">
      <c s="5" r="B19"/>
      <c s="5" r="D19"/>
      <c s="5" r="E19"/>
      <c s="5" r="F19"/>
      <c s="1" r="I19"/>
      <c s="5" r="J19"/>
      <c s="5" r="AC19"/>
      <c s="5" r="AU19"/>
      <c s="5" r="AV19"/>
      <c s="5" r="BA19"/>
      <c s="4" r="BI19"/>
      <c s="4" r="BM19"/>
      <c s="4" r="BO19"/>
      <c s="4" r="BQ19"/>
    </row>
    <row r="20">
      <c s="5" r="B20"/>
      <c s="5" r="D20"/>
      <c s="5" r="E20"/>
      <c s="5" r="F20"/>
      <c s="1" r="I20"/>
      <c s="5" r="J20"/>
      <c s="5" r="AC20"/>
      <c s="5" r="AU20"/>
      <c s="5" r="AV20"/>
      <c s="5" r="BA20"/>
      <c s="4" r="BI20"/>
      <c s="4" r="BM20"/>
      <c s="4" r="BO20"/>
      <c s="4" r="BQ20"/>
    </row>
    <row r="21">
      <c s="5" r="B21"/>
      <c s="5" r="D21"/>
      <c s="5" r="E21"/>
      <c s="5" r="F21"/>
      <c s="1" r="I21"/>
      <c s="5" r="J21"/>
      <c s="5" r="AC21"/>
      <c s="5" r="AU21"/>
      <c s="5" r="AV21"/>
      <c s="5" r="BA21"/>
      <c s="4" r="BI21"/>
      <c s="4" r="BM21"/>
      <c s="4" r="BO21"/>
      <c s="4" r="BQ21"/>
    </row>
    <row r="22">
      <c s="5" r="B22"/>
      <c s="5" r="D22"/>
      <c s="5" r="E22"/>
      <c s="5" r="F22"/>
      <c s="1" r="I22"/>
      <c s="5" r="J22"/>
      <c s="5" r="AC22"/>
      <c s="5" r="AU22"/>
      <c s="5" r="AV22"/>
      <c s="5" r="BA22"/>
      <c s="4" r="BI22"/>
      <c s="4" r="BM22"/>
      <c s="4" r="BO22"/>
      <c s="4" r="BQ22"/>
    </row>
    <row r="23">
      <c s="5" r="B23"/>
      <c s="5" r="D23"/>
      <c s="5" r="E23"/>
      <c s="5" r="F23"/>
      <c s="1" r="I23"/>
      <c s="5" r="J23"/>
      <c s="5" r="AC23"/>
      <c s="5" r="AU23"/>
      <c s="5" r="AV23"/>
      <c s="5" r="BA23"/>
      <c s="4" r="BI23"/>
      <c s="4" r="BM23"/>
      <c s="4" r="BO23"/>
      <c s="4" r="BQ23"/>
    </row>
    <row r="24">
      <c s="5" r="B24"/>
      <c s="5" r="D24"/>
      <c s="5" r="E24"/>
      <c s="5" r="F24"/>
      <c s="1" r="I24"/>
      <c s="5" r="J24"/>
      <c s="5" r="AC24"/>
      <c s="5" r="AU24"/>
      <c s="5" r="AV24"/>
      <c s="5" r="BA24"/>
      <c s="4" r="BI24"/>
      <c s="4" r="BM24"/>
      <c s="4" r="BO24"/>
      <c s="4" r="BQ24"/>
    </row>
    <row r="25">
      <c s="5" r="B25"/>
      <c s="5" r="D25"/>
      <c s="5" r="E25"/>
      <c s="5" r="F25"/>
      <c s="1" r="I25"/>
      <c s="5" r="J25"/>
      <c s="5" r="AC25"/>
      <c s="5" r="AU25"/>
      <c s="5" r="AV25"/>
      <c s="5" r="BA25"/>
      <c s="4" r="BI25"/>
      <c s="4" r="BM25"/>
      <c s="4" r="BO25"/>
      <c s="4" r="BQ25"/>
    </row>
    <row r="26">
      <c s="5" r="B26"/>
      <c s="5" r="D26"/>
      <c s="5" r="E26"/>
      <c s="5" r="F26"/>
      <c s="1" r="I26"/>
      <c s="5" r="J26"/>
      <c s="5" r="AC26"/>
      <c s="5" r="AU26"/>
      <c s="5" r="AV26"/>
      <c s="5" r="BA26"/>
      <c s="4" r="BI26"/>
      <c s="4" r="BM26"/>
      <c s="4" r="BO26"/>
      <c s="4" r="BQ26"/>
    </row>
    <row r="27">
      <c s="5" r="B27"/>
      <c s="5" r="D27"/>
      <c s="5" r="E27"/>
      <c s="5" r="F27"/>
      <c s="1" r="I27"/>
      <c s="5" r="J27"/>
      <c s="5" r="AC27"/>
      <c s="5" r="AU27"/>
      <c s="5" r="AV27"/>
      <c s="5" r="BA27"/>
      <c s="4" r="BI27"/>
      <c s="4" r="BM27"/>
      <c s="4" r="BO27"/>
      <c s="4" r="BQ27"/>
    </row>
    <row r="28">
      <c s="5" r="B28"/>
      <c s="5" r="D28"/>
      <c s="5" r="E28"/>
      <c s="5" r="F28"/>
      <c s="1" r="I28"/>
      <c s="5" r="J28"/>
      <c s="5" r="AC28"/>
      <c s="5" r="AU28"/>
      <c s="5" r="AV28"/>
      <c s="5" r="BA28"/>
      <c s="4" r="BI28"/>
      <c s="4" r="BM28"/>
      <c s="4" r="BO28"/>
      <c s="4" r="BQ28"/>
    </row>
    <row r="29">
      <c s="5" r="B29"/>
      <c s="5" r="D29"/>
      <c s="5" r="E29"/>
      <c s="5" r="F29"/>
      <c s="1" r="I29"/>
      <c s="5" r="J29"/>
      <c s="5" r="AC29"/>
      <c s="5" r="AU29"/>
      <c s="5" r="AV29"/>
      <c s="5" r="BA29"/>
      <c s="4" r="BI29"/>
      <c s="4" r="BM29"/>
      <c s="4" r="BO29"/>
      <c s="4" r="BQ29"/>
    </row>
    <row r="30">
      <c s="5" r="B30"/>
      <c s="5" r="D30"/>
      <c s="5" r="E30"/>
      <c s="5" r="F30"/>
      <c s="1" r="I30"/>
      <c s="5" r="J30"/>
      <c s="5" r="AC30"/>
      <c s="5" r="AU30"/>
      <c s="5" r="AV30"/>
      <c s="5" r="BA30"/>
      <c s="4" r="BI30"/>
      <c s="4" r="BM30"/>
      <c s="4" r="BO30"/>
      <c s="4" r="BQ30"/>
    </row>
    <row r="31">
      <c s="5" r="B31"/>
      <c s="5" r="D31"/>
      <c s="5" r="E31"/>
      <c s="5" r="F31"/>
      <c s="1" r="I31"/>
      <c s="5" r="J31"/>
      <c s="5" r="AC31"/>
      <c s="5" r="AU31"/>
      <c s="5" r="AV31"/>
      <c s="5" r="BA31"/>
      <c s="4" r="BI31"/>
      <c s="4" r="BM31"/>
      <c s="4" r="BO31"/>
      <c s="4" r="BQ31"/>
    </row>
    <row r="32">
      <c s="5" r="B32"/>
      <c s="5" r="D32"/>
      <c s="5" r="E32"/>
      <c s="5" r="F32"/>
      <c s="1" r="I32"/>
      <c s="5" r="J32"/>
      <c s="5" r="AC32"/>
      <c s="5" r="AU32"/>
      <c s="5" r="AV32"/>
      <c s="5" r="BA32"/>
      <c s="4" r="BI32"/>
      <c s="4" r="BM32"/>
      <c s="4" r="BO32"/>
      <c s="4" r="BQ32"/>
    </row>
    <row r="33">
      <c s="5" r="B33"/>
      <c s="5" r="D33"/>
      <c s="5" r="E33"/>
      <c s="5" r="F33"/>
      <c s="1" r="I33"/>
      <c s="5" r="J33"/>
      <c s="5" r="AC33"/>
      <c s="5" r="AU33"/>
      <c s="5" r="AV33"/>
      <c s="5" r="BA33"/>
      <c s="4" r="BI33"/>
      <c s="4" r="BM33"/>
      <c s="4" r="BO33"/>
      <c s="4" r="BQ33"/>
    </row>
    <row r="34">
      <c s="5" r="B34"/>
      <c s="5" r="D34"/>
      <c s="5" r="E34"/>
      <c s="5" r="F34"/>
      <c s="1" r="I34"/>
      <c s="5" r="J34"/>
      <c s="5" r="AC34"/>
      <c s="5" r="AU34"/>
      <c s="5" r="AV34"/>
      <c s="5" r="BA34"/>
      <c s="4" r="BI34"/>
      <c s="4" r="BM34"/>
      <c s="4" r="BO34"/>
      <c s="4" r="BQ34"/>
    </row>
    <row r="35">
      <c s="5" r="B35"/>
      <c s="5" r="D35"/>
      <c s="5" r="E35"/>
      <c s="5" r="F35"/>
      <c s="1" r="I35"/>
      <c s="5" r="J35"/>
      <c s="5" r="AC35"/>
      <c s="5" r="AU35"/>
      <c s="5" r="AV35"/>
      <c s="5" r="BA35"/>
      <c s="4" r="BI35"/>
      <c s="4" r="BM35"/>
      <c s="4" r="BO35"/>
      <c s="4" r="BQ35"/>
    </row>
    <row r="36">
      <c s="5" r="B36"/>
      <c s="5" r="D36"/>
      <c s="5" r="E36"/>
      <c s="5" r="F36"/>
      <c s="1" r="I36"/>
      <c s="5" r="J36"/>
      <c s="5" r="AC36"/>
      <c s="5" r="AU36"/>
      <c s="5" r="AV36"/>
      <c s="5" r="BA36"/>
      <c s="4" r="BI36"/>
      <c s="4" r="BM36"/>
      <c s="4" r="BO36"/>
      <c s="4" r="BQ36"/>
    </row>
    <row r="37">
      <c s="5" r="B37"/>
      <c s="5" r="D37"/>
      <c s="5" r="E37"/>
      <c s="5" r="F37"/>
      <c s="1" r="I37"/>
      <c s="5" r="J37"/>
      <c s="5" r="AC37"/>
      <c s="5" r="AU37"/>
      <c s="5" r="AV37"/>
      <c s="5" r="BA37"/>
      <c s="4" r="BI37"/>
      <c s="4" r="BM37"/>
      <c s="4" r="BO37"/>
      <c s="4" r="BQ37"/>
    </row>
    <row r="38">
      <c s="5" r="B38"/>
      <c s="5" r="D38"/>
      <c s="5" r="E38"/>
      <c s="5" r="F38"/>
      <c s="1" r="I38"/>
      <c s="5" r="J38"/>
      <c s="5" r="AC38"/>
      <c s="5" r="AU38"/>
      <c s="5" r="AV38"/>
      <c s="5" r="BA38"/>
      <c s="4" r="BI38"/>
      <c s="4" r="BM38"/>
      <c s="4" r="BO38"/>
      <c s="4" r="BQ38"/>
    </row>
    <row r="39">
      <c s="5" r="B39"/>
      <c s="5" r="D39"/>
      <c s="5" r="E39"/>
      <c s="5" r="F39"/>
      <c s="1" r="I39"/>
      <c s="5" r="J39"/>
      <c s="5" r="AC39"/>
      <c s="5" r="AU39"/>
      <c s="5" r="AV39"/>
      <c s="5" r="BA39"/>
      <c s="4" r="BI39"/>
      <c s="4" r="BM39"/>
      <c s="4" r="BO39"/>
      <c s="4" r="BQ39"/>
    </row>
    <row r="40">
      <c s="5" r="B40"/>
      <c s="5" r="D40"/>
      <c s="5" r="E40"/>
      <c s="5" r="F40"/>
      <c s="1" r="I40"/>
      <c s="5" r="J40"/>
      <c s="5" r="AC40"/>
      <c s="5" r="AU40"/>
      <c s="5" r="AV40"/>
      <c s="5" r="BA40"/>
      <c s="4" r="BI40"/>
      <c s="4" r="BM40"/>
      <c s="4" r="BO40"/>
      <c s="4" r="BQ40"/>
    </row>
    <row r="41">
      <c s="5" r="B41"/>
      <c s="5" r="D41"/>
      <c s="5" r="E41"/>
      <c s="5" r="F41"/>
      <c s="1" r="I41"/>
      <c s="5" r="J41"/>
      <c s="5" r="AC41"/>
      <c s="5" r="AU41"/>
      <c s="5" r="AV41"/>
      <c s="5" r="BA41"/>
      <c s="4" r="BI41"/>
      <c s="4" r="BM41"/>
      <c s="4" r="BO41"/>
      <c s="4" r="BQ41"/>
    </row>
    <row r="42">
      <c s="5" r="B42"/>
      <c s="5" r="D42"/>
      <c s="5" r="E42"/>
      <c s="5" r="F42"/>
      <c s="1" r="I42"/>
      <c s="5" r="J42"/>
      <c s="5" r="AC42"/>
      <c s="5" r="AU42"/>
      <c s="5" r="AV42"/>
      <c s="5" r="BA42"/>
      <c s="4" r="BI42"/>
      <c s="4" r="BM42"/>
      <c s="4" r="BO42"/>
      <c s="4" r="BQ42"/>
    </row>
    <row r="43">
      <c s="5" r="B43"/>
      <c s="5" r="D43"/>
      <c s="5" r="E43"/>
      <c s="5" r="F43"/>
      <c s="1" r="I43"/>
      <c s="5" r="J43"/>
      <c s="5" r="AC43"/>
      <c s="5" r="AU43"/>
      <c s="5" r="AV43"/>
      <c s="5" r="BA43"/>
      <c s="4" r="BI43"/>
      <c s="4" r="BM43"/>
      <c s="4" r="BO43"/>
      <c s="4" r="BQ43"/>
    </row>
    <row r="44">
      <c s="5" r="B44"/>
      <c s="5" r="D44"/>
      <c s="5" r="E44"/>
      <c s="5" r="F44"/>
      <c s="1" r="I44"/>
      <c s="5" r="J44"/>
      <c s="5" r="AC44"/>
      <c s="5" r="AU44"/>
      <c s="5" r="AV44"/>
      <c s="5" r="BA44"/>
      <c s="4" r="BI44"/>
      <c s="4" r="BM44"/>
      <c s="4" r="BO44"/>
      <c s="4" r="BQ44"/>
    </row>
    <row r="45">
      <c s="5" r="B45"/>
      <c s="5" r="D45"/>
      <c s="5" r="E45"/>
      <c s="5" r="F45"/>
      <c s="1" r="I45"/>
      <c s="5" r="J45"/>
      <c s="5" r="AC45"/>
      <c s="5" r="AU45"/>
      <c s="5" r="AV45"/>
      <c s="5" r="BA45"/>
      <c s="4" r="BI45"/>
      <c s="4" r="BM45"/>
      <c s="4" r="BO45"/>
      <c s="4" r="BQ45"/>
    </row>
    <row r="46">
      <c s="5" r="B46"/>
      <c s="5" r="D46"/>
      <c s="5" r="E46"/>
      <c s="5" r="F46"/>
      <c s="1" r="I46"/>
      <c s="5" r="J46"/>
      <c s="5" r="AC46"/>
      <c s="5" r="AU46"/>
      <c s="5" r="AV46"/>
      <c s="5" r="BA46"/>
      <c s="4" r="BI46"/>
      <c s="4" r="BM46"/>
      <c s="4" r="BO46"/>
      <c s="4" r="BQ46"/>
    </row>
    <row r="47">
      <c s="5" r="B47"/>
      <c s="5" r="D47"/>
      <c s="5" r="E47"/>
      <c s="5" r="F47"/>
      <c s="1" r="I47"/>
      <c s="5" r="J47"/>
      <c s="5" r="AC47"/>
      <c s="5" r="AU47"/>
      <c s="5" r="AV47"/>
      <c s="5" r="BA47"/>
      <c s="4" r="BI47"/>
      <c s="4" r="BM47"/>
      <c s="4" r="BO47"/>
      <c s="4" r="BQ47"/>
    </row>
    <row r="48">
      <c s="5" r="B48"/>
      <c s="5" r="D48"/>
      <c s="5" r="E48"/>
      <c s="5" r="F48"/>
      <c s="1" r="I48"/>
      <c s="5" r="J48"/>
      <c s="5" r="AC48"/>
      <c s="5" r="AU48"/>
      <c s="5" r="AV48"/>
      <c s="5" r="BA48"/>
      <c s="4" r="BI48"/>
      <c s="4" r="BM48"/>
      <c s="4" r="BO48"/>
      <c s="4" r="BQ48"/>
    </row>
    <row r="49">
      <c s="5" r="B49"/>
      <c s="5" r="D49"/>
      <c s="5" r="E49"/>
      <c s="5" r="F49"/>
      <c s="1" r="I49"/>
      <c s="5" r="J49"/>
      <c s="5" r="AC49"/>
      <c s="5" r="AU49"/>
      <c s="5" r="AV49"/>
      <c s="5" r="BA49"/>
      <c s="4" r="BI49"/>
      <c s="4" r="BM49"/>
      <c s="4" r="BO49"/>
      <c s="4" r="BQ49"/>
    </row>
    <row r="50">
      <c s="5" r="B50"/>
      <c s="5" r="D50"/>
      <c s="5" r="E50"/>
      <c s="5" r="F50"/>
      <c s="1" r="I50"/>
      <c s="5" r="J50"/>
      <c s="5" r="AC50"/>
      <c s="5" r="AU50"/>
      <c s="5" r="AV50"/>
      <c s="5" r="BA50"/>
      <c s="4" r="BI50"/>
      <c s="4" r="BM50"/>
      <c s="4" r="BO50"/>
      <c s="4" r="BQ50"/>
    </row>
    <row r="51">
      <c s="5" r="B51"/>
      <c s="5" r="D51"/>
      <c s="5" r="E51"/>
      <c s="5" r="F51"/>
      <c s="1" r="I51"/>
      <c s="5" r="J51"/>
      <c s="5" r="AC51"/>
      <c s="5" r="AU51"/>
      <c s="5" r="AV51"/>
      <c s="5" r="BA51"/>
      <c s="4" r="BI51"/>
      <c s="4" r="BM51"/>
      <c s="4" r="BO51"/>
      <c s="4" r="BQ51"/>
    </row>
    <row r="52">
      <c s="5" r="B52"/>
      <c s="5" r="D52"/>
      <c s="5" r="E52"/>
      <c s="5" r="F52"/>
      <c s="1" r="I52"/>
      <c s="5" r="J52"/>
      <c s="5" r="AC52"/>
      <c s="5" r="AU52"/>
      <c s="5" r="AV52"/>
      <c s="5" r="BA52"/>
      <c s="4" r="BI52"/>
      <c s="4" r="BM52"/>
      <c s="4" r="BO52"/>
      <c s="4" r="BQ52"/>
    </row>
    <row r="53">
      <c s="5" r="B53"/>
      <c s="5" r="D53"/>
      <c s="5" r="E53"/>
      <c s="5" r="F53"/>
      <c s="1" r="I53"/>
      <c s="5" r="J53"/>
      <c s="5" r="AC53"/>
      <c s="5" r="AU53"/>
      <c s="5" r="AV53"/>
      <c s="5" r="BA53"/>
      <c s="4" r="BI53"/>
      <c s="4" r="BM53"/>
      <c s="4" r="BO53"/>
      <c s="4" r="BQ53"/>
    </row>
    <row r="54">
      <c s="5" r="B54"/>
      <c s="5" r="D54"/>
      <c s="5" r="E54"/>
      <c s="5" r="F54"/>
      <c s="1" r="I54"/>
      <c s="5" r="J54"/>
      <c s="5" r="AC54"/>
      <c s="5" r="AU54"/>
      <c s="5" r="AV54"/>
      <c s="5" r="BA54"/>
      <c s="4" r="BI54"/>
      <c s="4" r="BM54"/>
      <c s="4" r="BO54"/>
      <c s="4" r="BQ54"/>
    </row>
    <row r="55">
      <c s="5" r="B55"/>
      <c s="5" r="D55"/>
      <c s="5" r="E55"/>
      <c s="5" r="F55"/>
      <c s="1" r="I55"/>
      <c s="5" r="J55"/>
      <c s="5" r="AC55"/>
      <c s="5" r="AU55"/>
      <c s="5" r="AV55"/>
      <c s="5" r="BA55"/>
      <c s="4" r="BI55"/>
      <c s="4" r="BM55"/>
      <c s="4" r="BO55"/>
      <c s="4" r="BQ55"/>
    </row>
    <row r="56">
      <c s="5" r="B56"/>
      <c s="5" r="D56"/>
      <c s="5" r="E56"/>
      <c s="5" r="F56"/>
      <c s="1" r="I56"/>
      <c s="5" r="J56"/>
      <c s="5" r="AC56"/>
      <c s="5" r="AU56"/>
      <c s="5" r="AV56"/>
      <c s="5" r="BA56"/>
      <c s="4" r="BI56"/>
      <c s="4" r="BM56"/>
      <c s="4" r="BO56"/>
      <c s="4" r="BQ56"/>
    </row>
    <row r="57">
      <c s="5" r="B57"/>
      <c s="5" r="D57"/>
      <c s="5" r="E57"/>
      <c s="5" r="F57"/>
      <c s="1" r="I57"/>
      <c s="5" r="J57"/>
      <c s="5" r="AC57"/>
      <c s="5" r="AU57"/>
      <c s="5" r="AV57"/>
      <c s="5" r="BA57"/>
      <c s="4" r="BI57"/>
      <c s="4" r="BM57"/>
      <c s="4" r="BO57"/>
      <c s="4" r="BQ57"/>
    </row>
    <row r="58">
      <c s="5" r="B58"/>
      <c s="5" r="D58"/>
      <c s="5" r="E58"/>
      <c s="5" r="F58"/>
      <c s="1" r="I58"/>
      <c s="5" r="J58"/>
      <c s="5" r="AC58"/>
      <c s="5" r="AU58"/>
      <c s="5" r="AV58"/>
      <c s="5" r="BA58"/>
      <c s="4" r="BI58"/>
      <c s="4" r="BM58"/>
      <c s="4" r="BO58"/>
      <c s="4" r="BQ58"/>
    </row>
    <row r="59">
      <c s="5" r="B59"/>
      <c s="5" r="D59"/>
      <c s="5" r="E59"/>
      <c s="5" r="F59"/>
      <c s="1" r="I59"/>
      <c s="5" r="J59"/>
      <c s="5" r="AC59"/>
      <c s="5" r="AU59"/>
      <c s="5" r="AV59"/>
      <c s="5" r="BA59"/>
      <c s="4" r="BI59"/>
      <c s="4" r="BM59"/>
      <c s="4" r="BO59"/>
      <c s="4" r="BQ59"/>
    </row>
    <row r="60">
      <c s="5" r="B60"/>
      <c s="5" r="D60"/>
      <c s="5" r="E60"/>
      <c s="5" r="F60"/>
      <c s="1" r="I60"/>
      <c s="5" r="J60"/>
      <c s="5" r="AC60"/>
      <c s="5" r="AU60"/>
      <c s="5" r="AV60"/>
      <c s="5" r="BA60"/>
      <c s="4" r="BI60"/>
      <c s="4" r="BM60"/>
      <c s="4" r="BO60"/>
      <c s="4" r="BQ60"/>
    </row>
    <row r="61">
      <c s="5" r="B61"/>
      <c s="5" r="D61"/>
      <c s="5" r="E61"/>
      <c s="5" r="F61"/>
      <c s="1" r="I61"/>
      <c s="5" r="J61"/>
      <c s="5" r="AC61"/>
      <c s="5" r="AU61"/>
      <c s="5" r="AV61"/>
      <c s="5" r="BA61"/>
      <c s="4" r="BI61"/>
      <c s="4" r="BM61"/>
      <c s="4" r="BO61"/>
      <c s="4" r="BQ61"/>
    </row>
    <row r="62">
      <c s="5" r="B62"/>
      <c s="5" r="D62"/>
      <c s="5" r="E62"/>
      <c s="5" r="F62"/>
      <c s="1" r="I62"/>
      <c s="5" r="J62"/>
      <c s="5" r="AC62"/>
      <c s="5" r="AU62"/>
      <c s="5" r="AV62"/>
      <c s="5" r="BA62"/>
      <c s="4" r="BI62"/>
      <c s="4" r="BM62"/>
      <c s="4" r="BO62"/>
      <c s="4" r="BQ62"/>
    </row>
    <row r="63">
      <c s="5" r="B63"/>
      <c s="5" r="D63"/>
      <c s="5" r="E63"/>
      <c s="5" r="F63"/>
      <c s="1" r="I63"/>
      <c s="5" r="J63"/>
      <c s="5" r="AC63"/>
      <c s="5" r="AU63"/>
      <c s="5" r="AV63"/>
      <c s="5" r="BA63"/>
      <c s="4" r="BI63"/>
      <c s="4" r="BM63"/>
      <c s="4" r="BO63"/>
      <c s="4" r="BQ63"/>
    </row>
    <row r="64">
      <c s="5" r="B64"/>
      <c s="5" r="D64"/>
      <c s="5" r="E64"/>
      <c s="5" r="F64"/>
      <c s="1" r="I64"/>
      <c s="5" r="J64"/>
      <c s="5" r="AC64"/>
      <c s="5" r="AU64"/>
      <c s="5" r="AV64"/>
      <c s="5" r="BA64"/>
      <c s="4" r="BI64"/>
      <c s="4" r="BM64"/>
      <c s="4" r="BO64"/>
      <c s="4" r="BQ64"/>
    </row>
    <row r="65">
      <c s="5" r="B65"/>
      <c s="5" r="D65"/>
      <c s="5" r="E65"/>
      <c s="5" r="F65"/>
      <c s="1" r="I65"/>
      <c s="5" r="J65"/>
      <c s="5" r="AC65"/>
      <c s="5" r="AU65"/>
      <c s="5" r="AV65"/>
      <c s="5" r="BA65"/>
      <c s="4" r="BI65"/>
      <c s="4" r="BM65"/>
      <c s="4" r="BO65"/>
      <c s="4" r="BQ65"/>
    </row>
    <row r="66">
      <c s="5" r="B66"/>
      <c s="5" r="D66"/>
      <c s="5" r="E66"/>
      <c s="5" r="F66"/>
      <c s="1" r="I66"/>
      <c s="5" r="J66"/>
      <c s="5" r="AC66"/>
      <c s="5" r="AU66"/>
      <c s="5" r="AV66"/>
      <c s="5" r="BA66"/>
      <c s="4" r="BI66"/>
      <c s="4" r="BM66"/>
      <c s="4" r="BO66"/>
      <c s="4" r="BQ66"/>
    </row>
    <row r="67">
      <c s="5" r="B67"/>
      <c s="5" r="D67"/>
      <c s="5" r="E67"/>
      <c s="5" r="F67"/>
      <c s="1" r="I67"/>
      <c s="5" r="J67"/>
      <c s="5" r="AC67"/>
      <c s="5" r="AU67"/>
      <c s="5" r="AV67"/>
      <c s="5" r="BA67"/>
      <c s="4" r="BI67"/>
      <c s="4" r="BM67"/>
      <c s="4" r="BO67"/>
      <c s="4" r="BQ67"/>
    </row>
    <row r="68">
      <c s="5" r="B68"/>
      <c s="5" r="D68"/>
      <c s="5" r="E68"/>
      <c s="5" r="F68"/>
      <c s="1" r="I68"/>
      <c s="5" r="J68"/>
      <c s="5" r="AC68"/>
      <c s="5" r="AU68"/>
      <c s="5" r="AV68"/>
      <c s="5" r="BA68"/>
      <c s="4" r="BI68"/>
      <c s="4" r="BM68"/>
      <c s="4" r="BO68"/>
      <c s="4" r="BQ68"/>
    </row>
    <row r="69">
      <c s="5" r="B69"/>
      <c s="5" r="D69"/>
      <c s="5" r="E69"/>
      <c s="5" r="F69"/>
      <c s="1" r="I69"/>
      <c s="5" r="J69"/>
      <c s="5" r="AC69"/>
      <c s="5" r="AU69"/>
      <c s="5" r="AV69"/>
      <c s="5" r="BA69"/>
      <c s="4" r="BI69"/>
      <c s="4" r="BM69"/>
      <c s="4" r="BO69"/>
      <c s="4" r="BQ69"/>
    </row>
    <row r="70">
      <c s="5" r="B70"/>
      <c s="5" r="D70"/>
      <c s="5" r="E70"/>
      <c s="5" r="F70"/>
      <c s="1" r="I70"/>
      <c s="5" r="J70"/>
      <c s="5" r="AC70"/>
      <c s="5" r="AU70"/>
      <c s="5" r="AV70"/>
      <c s="5" r="BA70"/>
      <c s="4" r="BI70"/>
      <c s="4" r="BM70"/>
      <c s="4" r="BO70"/>
      <c s="4" r="BQ70"/>
    </row>
    <row r="71">
      <c s="5" r="B71"/>
      <c s="5" r="D71"/>
      <c s="5" r="E71"/>
      <c s="5" r="F71"/>
      <c s="1" r="I71"/>
      <c s="5" r="J71"/>
      <c s="5" r="AC71"/>
      <c s="5" r="AU71"/>
      <c s="5" r="AV71"/>
      <c s="5" r="BA71"/>
      <c s="4" r="BI71"/>
      <c s="4" r="BM71"/>
      <c s="4" r="BO71"/>
      <c s="4" r="BQ71"/>
    </row>
    <row r="72">
      <c s="5" r="B72"/>
      <c s="5" r="D72"/>
      <c s="5" r="E72"/>
      <c s="5" r="F72"/>
      <c s="1" r="I72"/>
      <c s="5" r="J72"/>
      <c s="5" r="AC72"/>
      <c s="5" r="AU72"/>
      <c s="5" r="AV72"/>
      <c s="5" r="BA72"/>
      <c s="4" r="BI72"/>
      <c s="4" r="BM72"/>
      <c s="4" r="BO72"/>
      <c s="4" r="BQ72"/>
    </row>
    <row r="73">
      <c s="5" r="B73"/>
      <c s="5" r="D73"/>
      <c s="5" r="E73"/>
      <c s="5" r="F73"/>
      <c s="1" r="I73"/>
      <c s="5" r="J73"/>
      <c s="5" r="AC73"/>
      <c s="5" r="AU73"/>
      <c s="5" r="AV73"/>
      <c s="5" r="BA73"/>
      <c s="4" r="BI73"/>
      <c s="4" r="BM73"/>
      <c s="4" r="BO73"/>
      <c s="4" r="BQ73"/>
    </row>
    <row r="74">
      <c s="5" r="B74"/>
      <c s="5" r="D74"/>
      <c s="5" r="E74"/>
      <c s="5" r="F74"/>
      <c s="1" r="I74"/>
      <c s="5" r="J74"/>
      <c s="5" r="AC74"/>
      <c s="5" r="AU74"/>
      <c s="5" r="AV74"/>
      <c s="5" r="BA74"/>
      <c s="4" r="BI74"/>
      <c s="4" r="BM74"/>
      <c s="4" r="BO74"/>
      <c s="4" r="BQ74"/>
    </row>
    <row r="75">
      <c s="5" r="B75"/>
      <c s="5" r="D75"/>
      <c s="5" r="E75"/>
      <c s="5" r="F75"/>
      <c s="1" r="I75"/>
      <c s="5" r="J75"/>
      <c s="5" r="AC75"/>
      <c s="5" r="AU75"/>
      <c s="5" r="AV75"/>
      <c s="5" r="BA75"/>
      <c s="4" r="BI75"/>
      <c s="4" r="BM75"/>
      <c s="4" r="BO75"/>
      <c s="4" r="BQ75"/>
    </row>
    <row r="76">
      <c s="5" r="B76"/>
      <c s="5" r="D76"/>
      <c s="5" r="E76"/>
      <c s="5" r="F76"/>
      <c s="1" r="I76"/>
      <c s="5" r="J76"/>
      <c s="5" r="AC76"/>
      <c s="5" r="AU76"/>
      <c s="5" r="AV76"/>
      <c s="5" r="BA76"/>
      <c s="4" r="BI76"/>
      <c s="4" r="BM76"/>
      <c s="4" r="BO76"/>
      <c s="4" r="BQ76"/>
    </row>
    <row r="77">
      <c s="5" r="B77"/>
      <c s="5" r="D77"/>
      <c s="5" r="E77"/>
      <c s="5" r="F77"/>
      <c s="1" r="I77"/>
      <c s="5" r="J77"/>
      <c s="5" r="AC77"/>
      <c s="5" r="AU77"/>
      <c s="5" r="AV77"/>
      <c s="5" r="BA77"/>
      <c s="4" r="BI77"/>
      <c s="4" r="BM77"/>
      <c s="4" r="BO77"/>
      <c s="4" r="BQ77"/>
    </row>
    <row r="78">
      <c s="5" r="B78"/>
      <c s="5" r="D78"/>
      <c s="5" r="E78"/>
      <c s="5" r="F78"/>
      <c s="1" r="I78"/>
      <c s="5" r="J78"/>
      <c s="5" r="AC78"/>
      <c s="5" r="AU78"/>
      <c s="5" r="AV78"/>
      <c s="5" r="BA78"/>
      <c s="4" r="BI78"/>
      <c s="4" r="BM78"/>
      <c s="4" r="BO78"/>
      <c s="4" r="BQ78"/>
    </row>
    <row r="79">
      <c s="5" r="B79"/>
      <c s="5" r="D79"/>
      <c s="5" r="E79"/>
      <c s="5" r="F79"/>
      <c s="1" r="I79"/>
      <c s="5" r="J79"/>
      <c s="5" r="AC79"/>
      <c s="5" r="AU79"/>
      <c s="5" r="AV79"/>
      <c s="5" r="BA79"/>
      <c s="4" r="BI79"/>
      <c s="4" r="BM79"/>
      <c s="4" r="BO79"/>
      <c s="4" r="BQ79"/>
    </row>
    <row r="80">
      <c s="5" r="B80"/>
      <c s="5" r="D80"/>
      <c s="5" r="E80"/>
      <c s="5" r="F80"/>
      <c s="1" r="I80"/>
      <c s="5" r="J80"/>
      <c s="5" r="AC80"/>
      <c s="5" r="AU80"/>
      <c s="5" r="AV80"/>
      <c s="5" r="BA80"/>
      <c s="4" r="BI80"/>
      <c s="4" r="BM80"/>
      <c s="4" r="BO80"/>
      <c s="4" r="BQ80"/>
    </row>
    <row r="81">
      <c s="5" r="B81"/>
      <c s="5" r="D81"/>
      <c s="5" r="E81"/>
      <c s="5" r="F81"/>
      <c s="1" r="I81"/>
      <c s="5" r="J81"/>
      <c s="5" r="AC81"/>
      <c s="5" r="AU81"/>
      <c s="5" r="AV81"/>
      <c s="5" r="BA81"/>
      <c s="4" r="BI81"/>
      <c s="4" r="BM81"/>
      <c s="4" r="BO81"/>
      <c s="4" r="BQ81"/>
    </row>
    <row r="82">
      <c s="5" r="B82"/>
      <c s="5" r="D82"/>
      <c s="5" r="E82"/>
      <c s="5" r="F82"/>
      <c s="1" r="I82"/>
      <c s="5" r="J82"/>
      <c s="5" r="AC82"/>
      <c s="5" r="AU82"/>
      <c s="5" r="AV82"/>
      <c s="5" r="BA82"/>
      <c s="4" r="BI82"/>
      <c s="4" r="BM82"/>
      <c s="4" r="BO82"/>
      <c s="4" r="BQ82"/>
    </row>
    <row r="83">
      <c s="5" r="B83"/>
      <c s="5" r="D83"/>
      <c s="5" r="E83"/>
      <c s="5" r="F83"/>
      <c s="1" r="I83"/>
      <c s="5" r="J83"/>
      <c s="5" r="AC83"/>
      <c s="5" r="AU83"/>
      <c s="5" r="AV83"/>
      <c s="5" r="BA83"/>
      <c s="4" r="BI83"/>
      <c s="4" r="BM83"/>
      <c s="4" r="BO83"/>
      <c s="4" r="BQ83"/>
    </row>
    <row r="84">
      <c s="5" r="B84"/>
      <c s="5" r="D84"/>
      <c s="5" r="E84"/>
      <c s="5" r="F84"/>
      <c s="1" r="I84"/>
      <c s="5" r="J84"/>
      <c s="5" r="AC84"/>
      <c s="5" r="AU84"/>
      <c s="5" r="AV84"/>
      <c s="5" r="BA84"/>
      <c s="4" r="BI84"/>
      <c s="4" r="BM84"/>
      <c s="4" r="BO84"/>
      <c s="4" r="BQ84"/>
    </row>
    <row r="85">
      <c s="5" r="B85"/>
      <c s="5" r="D85"/>
      <c s="5" r="E85"/>
      <c s="5" r="F85"/>
      <c s="1" r="I85"/>
      <c s="5" r="J85"/>
      <c s="5" r="AC85"/>
      <c s="5" r="AU85"/>
      <c s="5" r="AV85"/>
      <c s="5" r="BA85"/>
      <c s="4" r="BI85"/>
      <c s="4" r="BM85"/>
      <c s="4" r="BO85"/>
      <c s="4" r="BQ85"/>
    </row>
    <row r="86">
      <c s="5" r="B86"/>
      <c s="5" r="D86"/>
      <c s="5" r="E86"/>
      <c s="5" r="F86"/>
      <c s="1" r="I86"/>
      <c s="5" r="J86"/>
      <c s="5" r="AC86"/>
      <c s="5" r="AU86"/>
      <c s="5" r="AV86"/>
      <c s="5" r="BA86"/>
      <c s="4" r="BI86"/>
      <c s="4" r="BM86"/>
      <c s="4" r="BO86"/>
      <c s="4" r="BQ86"/>
    </row>
    <row r="87">
      <c s="5" r="B87"/>
      <c s="5" r="D87"/>
      <c s="5" r="E87"/>
      <c s="5" r="F87"/>
      <c s="1" r="I87"/>
      <c s="5" r="J87"/>
      <c s="5" r="AC87"/>
      <c s="5" r="AU87"/>
      <c s="5" r="AV87"/>
      <c s="5" r="BA87"/>
      <c s="4" r="BI87"/>
      <c s="4" r="BM87"/>
      <c s="4" r="BO87"/>
      <c s="4" r="BQ87"/>
    </row>
    <row r="88">
      <c s="5" r="B88"/>
      <c s="5" r="D88"/>
      <c s="5" r="E88"/>
      <c s="5" r="F88"/>
      <c s="1" r="I88"/>
      <c s="5" r="J88"/>
      <c s="5" r="AC88"/>
      <c s="5" r="AU88"/>
      <c s="5" r="AV88"/>
      <c s="5" r="BA88"/>
      <c s="4" r="BI88"/>
      <c s="4" r="BM88"/>
      <c s="4" r="BO88"/>
      <c s="4" r="BQ88"/>
    </row>
    <row r="89">
      <c s="5" r="B89"/>
      <c s="5" r="D89"/>
      <c s="5" r="E89"/>
      <c s="5" r="F89"/>
      <c s="1" r="I89"/>
      <c s="5" r="J89"/>
      <c s="5" r="AC89"/>
      <c s="5" r="AU89"/>
      <c s="5" r="AV89"/>
      <c s="5" r="BA89"/>
      <c s="4" r="BI89"/>
      <c s="4" r="BM89"/>
      <c s="4" r="BO89"/>
      <c s="4" r="BQ89"/>
    </row>
    <row r="90">
      <c s="5" r="B90"/>
      <c s="5" r="D90"/>
      <c s="5" r="E90"/>
      <c s="5" r="F90"/>
      <c s="1" r="I90"/>
      <c s="5" r="J90"/>
      <c s="5" r="AC90"/>
      <c s="5" r="AU90"/>
      <c s="5" r="AV90"/>
      <c s="5" r="BA90"/>
      <c s="4" r="BI90"/>
      <c s="4" r="BM90"/>
      <c s="4" r="BO90"/>
      <c s="4" r="BQ90"/>
    </row>
    <row r="91">
      <c s="5" r="B91"/>
      <c s="5" r="D91"/>
      <c s="5" r="E91"/>
      <c s="5" r="F91"/>
      <c s="1" r="I91"/>
      <c s="5" r="J91"/>
      <c s="5" r="AC91"/>
      <c s="5" r="AU91"/>
      <c s="5" r="AV91"/>
      <c s="5" r="BA91"/>
      <c s="4" r="BI91"/>
      <c s="4" r="BM91"/>
      <c s="4" r="BO91"/>
      <c s="4" r="BQ91"/>
    </row>
    <row r="92">
      <c s="5" r="B92"/>
      <c s="5" r="D92"/>
      <c s="5" r="E92"/>
      <c s="5" r="F92"/>
      <c s="1" r="I92"/>
      <c s="5" r="J92"/>
      <c s="5" r="AC92"/>
      <c s="5" r="AU92"/>
      <c s="5" r="AV92"/>
      <c s="5" r="BA92"/>
      <c s="4" r="BI92"/>
      <c s="4" r="BM92"/>
      <c s="4" r="BO92"/>
      <c s="4" r="BQ92"/>
    </row>
    <row r="93">
      <c s="5" r="B93"/>
      <c s="5" r="D93"/>
      <c s="5" r="E93"/>
      <c s="5" r="F93"/>
      <c s="1" r="I93"/>
      <c s="5" r="J93"/>
      <c s="5" r="AC93"/>
      <c s="5" r="AU93"/>
      <c s="5" r="AV93"/>
      <c s="5" r="BA93"/>
      <c s="4" r="BI93"/>
      <c s="4" r="BM93"/>
      <c s="4" r="BO93"/>
      <c s="4" r="BQ93"/>
    </row>
    <row r="94">
      <c s="5" r="B94"/>
      <c s="5" r="D94"/>
      <c s="5" r="E94"/>
      <c s="5" r="F94"/>
      <c s="1" r="I94"/>
      <c s="5" r="J94"/>
      <c s="5" r="AC94"/>
      <c s="5" r="AU94"/>
      <c s="5" r="AV94"/>
      <c s="5" r="BA94"/>
      <c s="4" r="BI94"/>
      <c s="4" r="BM94"/>
      <c s="4" r="BO94"/>
      <c s="4" r="BQ94"/>
    </row>
    <row r="95">
      <c s="5" r="B95"/>
      <c s="5" r="D95"/>
      <c s="5" r="E95"/>
      <c s="5" r="F95"/>
      <c s="1" r="I95"/>
      <c s="5" r="J95"/>
      <c s="5" r="AC95"/>
      <c s="5" r="AU95"/>
      <c s="5" r="AV95"/>
      <c s="5" r="BA95"/>
      <c s="4" r="BI95"/>
      <c s="4" r="BM95"/>
      <c s="4" r="BO95"/>
      <c s="4" r="BQ95"/>
    </row>
    <row r="96">
      <c s="5" r="B96"/>
      <c s="5" r="D96"/>
      <c s="5" r="E96"/>
      <c s="5" r="F96"/>
      <c s="1" r="I96"/>
      <c s="5" r="J96"/>
      <c s="5" r="AC96"/>
      <c s="5" r="AU96"/>
      <c s="5" r="AV96"/>
      <c s="5" r="BA96"/>
      <c s="4" r="BI96"/>
      <c s="4" r="BM96"/>
      <c s="4" r="BO96"/>
      <c s="4" r="BQ96"/>
    </row>
    <row r="97">
      <c s="5" r="B97"/>
      <c s="5" r="D97"/>
      <c s="5" r="E97"/>
      <c s="5" r="F97"/>
      <c s="1" r="I97"/>
      <c s="5" r="J97"/>
      <c s="5" r="AC97"/>
      <c s="5" r="AU97"/>
      <c s="5" r="AV97"/>
      <c s="5" r="BA97"/>
      <c s="4" r="BI97"/>
      <c s="4" r="BM97"/>
      <c s="4" r="BO97"/>
      <c s="4" r="BQ97"/>
    </row>
    <row r="98">
      <c s="5" r="B98"/>
      <c s="5" r="D98"/>
      <c s="5" r="E98"/>
      <c s="5" r="F98"/>
      <c s="1" r="I98"/>
      <c s="5" r="J98"/>
      <c s="5" r="AC98"/>
      <c s="5" r="AU98"/>
      <c s="5" r="AV98"/>
      <c s="5" r="BA98"/>
      <c s="4" r="BI98"/>
      <c s="4" r="BM98"/>
      <c s="4" r="BO98"/>
      <c s="4" r="BQ98"/>
    </row>
    <row r="99">
      <c s="5" r="B99"/>
      <c s="5" r="D99"/>
      <c s="5" r="E99"/>
      <c s="5" r="F99"/>
      <c s="1" r="I99"/>
      <c s="5" r="J99"/>
      <c s="5" r="AC99"/>
      <c s="5" r="AU99"/>
      <c s="5" r="AV99"/>
      <c s="5" r="BA99"/>
      <c s="4" r="BI99"/>
      <c s="4" r="BM99"/>
      <c s="4" r="BO99"/>
      <c s="4" r="BQ99"/>
    </row>
    <row r="100">
      <c s="5" r="B100"/>
      <c s="5" r="D100"/>
      <c s="5" r="E100"/>
      <c s="5" r="F100"/>
      <c s="1" r="I100"/>
      <c s="5" r="J100"/>
      <c s="5" r="AC100"/>
      <c s="5" r="AU100"/>
      <c s="5" r="AV100"/>
      <c s="5" r="BA100"/>
      <c s="4" r="BI100"/>
      <c s="4" r="BM100"/>
      <c s="4" r="BO100"/>
      <c s="4" r="BQ100"/>
    </row>
    <row r="101">
      <c s="5" r="B101"/>
      <c s="5" r="D101"/>
      <c s="5" r="E101"/>
      <c s="5" r="F101"/>
      <c s="1" r="I101"/>
      <c s="5" r="J101"/>
      <c s="5" r="AC101"/>
      <c s="5" r="AU101"/>
      <c s="5" r="AV101"/>
      <c s="5" r="BA101"/>
      <c s="4" r="BI101"/>
      <c s="4" r="BM101"/>
      <c s="4" r="BO101"/>
      <c s="4" r="BQ101"/>
    </row>
    <row r="102">
      <c s="5" r="B102"/>
      <c s="5" r="D102"/>
      <c s="5" r="E102"/>
      <c s="5" r="F102"/>
      <c s="1" r="I102"/>
      <c s="5" r="J102"/>
      <c s="5" r="AC102"/>
      <c s="5" r="AU102"/>
      <c s="5" r="AV102"/>
      <c s="5" r="BA102"/>
      <c s="4" r="BI102"/>
      <c s="4" r="BM102"/>
      <c s="4" r="BO102"/>
      <c s="4" r="BQ102"/>
    </row>
    <row r="103">
      <c s="5" r="B103"/>
      <c s="5" r="D103"/>
      <c s="5" r="E103"/>
      <c s="5" r="F103"/>
      <c s="1" r="I103"/>
      <c s="5" r="J103"/>
      <c s="5" r="AC103"/>
      <c s="5" r="AU103"/>
      <c s="5" r="AV103"/>
      <c s="5" r="BA103"/>
      <c s="4" r="BI103"/>
      <c s="4" r="BM103"/>
      <c s="4" r="BO103"/>
      <c s="4" r="BQ103"/>
    </row>
    <row r="104">
      <c s="5" r="B104"/>
      <c s="5" r="D104"/>
      <c s="5" r="E104"/>
      <c s="5" r="F104"/>
      <c s="1" r="I104"/>
      <c s="5" r="J104"/>
      <c s="5" r="AC104"/>
      <c s="5" r="AU104"/>
      <c s="5" r="AV104"/>
      <c s="5" r="BA104"/>
      <c s="4" r="BI104"/>
      <c s="4" r="BM104"/>
      <c s="4" r="BO104"/>
      <c s="4" r="BQ104"/>
    </row>
    <row r="105">
      <c s="5" r="B105"/>
      <c s="5" r="D105"/>
      <c s="5" r="E105"/>
      <c s="5" r="F105"/>
      <c s="1" r="I105"/>
      <c s="5" r="J105"/>
      <c s="5" r="AC105"/>
      <c s="5" r="AU105"/>
      <c s="5" r="AV105"/>
      <c s="5" r="BA105"/>
      <c s="4" r="BI105"/>
      <c s="4" r="BM105"/>
      <c s="4" r="BO105"/>
      <c s="4" r="BQ105"/>
    </row>
    <row r="106">
      <c s="5" r="B106"/>
      <c s="5" r="D106"/>
      <c s="5" r="E106"/>
      <c s="5" r="F106"/>
      <c s="1" r="I106"/>
      <c s="5" r="J106"/>
      <c s="5" r="AC106"/>
      <c s="5" r="AU106"/>
      <c s="5" r="AV106"/>
      <c s="5" r="BA106"/>
      <c s="4" r="BI106"/>
      <c s="4" r="BM106"/>
      <c s="4" r="BO106"/>
      <c s="4" r="BQ106"/>
    </row>
    <row r="107">
      <c s="5" r="B107"/>
      <c s="5" r="D107"/>
      <c s="5" r="E107"/>
      <c s="5" r="F107"/>
      <c s="1" r="I107"/>
      <c s="5" r="J107"/>
      <c s="5" r="AC107"/>
      <c s="5" r="AU107"/>
      <c s="5" r="AV107"/>
      <c s="5" r="BA107"/>
      <c s="4" r="BI107"/>
      <c s="4" r="BM107"/>
      <c s="4" r="BO107"/>
      <c s="4" r="BQ107"/>
    </row>
    <row r="108">
      <c s="5" r="B108"/>
      <c s="5" r="D108"/>
      <c s="5" r="E108"/>
      <c s="5" r="F108"/>
      <c s="1" r="I108"/>
      <c s="5" r="J108"/>
      <c s="5" r="AC108"/>
      <c s="5" r="AU108"/>
      <c s="5" r="AV108"/>
      <c s="5" r="BA108"/>
      <c s="4" r="BI108"/>
      <c s="4" r="BM108"/>
      <c s="4" r="BO108"/>
      <c s="4" r="BQ108"/>
    </row>
    <row r="109">
      <c s="5" r="B109"/>
      <c s="5" r="D109"/>
      <c s="5" r="E109"/>
      <c s="5" r="F109"/>
      <c s="1" r="I109"/>
      <c s="5" r="J109"/>
      <c s="5" r="AC109"/>
      <c s="5" r="AU109"/>
      <c s="5" r="AV109"/>
      <c s="5" r="BA109"/>
      <c s="4" r="BI109"/>
      <c s="4" r="BM109"/>
      <c s="4" r="BO109"/>
      <c s="4" r="BQ109"/>
    </row>
    <row r="110">
      <c s="5" r="B110"/>
      <c s="5" r="D110"/>
      <c s="5" r="E110"/>
      <c s="5" r="F110"/>
      <c s="1" r="I110"/>
      <c s="5" r="J110"/>
      <c s="5" r="AC110"/>
      <c s="5" r="AU110"/>
      <c s="5" r="AV110"/>
      <c s="5" r="BA110"/>
      <c s="4" r="BI110"/>
      <c s="4" r="BM110"/>
      <c s="4" r="BO110"/>
      <c s="4" r="BQ110"/>
    </row>
    <row r="111">
      <c s="5" r="B111"/>
      <c s="5" r="D111"/>
      <c s="5" r="E111"/>
      <c s="5" r="F111"/>
      <c s="1" r="I111"/>
      <c s="5" r="J111"/>
      <c s="5" r="AC111"/>
      <c s="5" r="AU111"/>
      <c s="5" r="AV111"/>
      <c s="5" r="BA111"/>
      <c s="4" r="BI111"/>
      <c s="4" r="BM111"/>
      <c s="4" r="BO111"/>
      <c s="4" r="BQ111"/>
    </row>
    <row r="112">
      <c s="5" r="B112"/>
      <c s="5" r="D112"/>
      <c s="5" r="E112"/>
      <c s="5" r="F112"/>
      <c s="1" r="I112"/>
      <c s="5" r="J112"/>
      <c s="5" r="AC112"/>
      <c s="5" r="AU112"/>
      <c s="5" r="AV112"/>
      <c s="5" r="BA112"/>
      <c s="4" r="BI112"/>
      <c s="4" r="BM112"/>
      <c s="4" r="BO112"/>
      <c s="4" r="BQ112"/>
    </row>
    <row r="113">
      <c s="5" r="B113"/>
      <c s="5" r="D113"/>
      <c s="5" r="E113"/>
      <c s="5" r="F113"/>
      <c s="1" r="I113"/>
      <c s="5" r="J113"/>
      <c s="5" r="AC113"/>
      <c s="5" r="AU113"/>
      <c s="5" r="AV113"/>
      <c s="5" r="BA113"/>
      <c s="4" r="BI113"/>
      <c s="4" r="BM113"/>
      <c s="4" r="BO113"/>
      <c s="4" r="BQ113"/>
    </row>
    <row r="114">
      <c s="5" r="B114"/>
      <c s="5" r="D114"/>
      <c s="5" r="E114"/>
      <c s="5" r="F114"/>
      <c s="1" r="I114"/>
      <c s="5" r="J114"/>
      <c s="5" r="AC114"/>
      <c s="5" r="AU114"/>
      <c s="5" r="AV114"/>
      <c s="5" r="BA114"/>
      <c s="4" r="BI114"/>
      <c s="4" r="BM114"/>
      <c s="4" r="BO114"/>
      <c s="4" r="BQ114"/>
    </row>
    <row r="115">
      <c s="5" r="B115"/>
      <c s="5" r="D115"/>
      <c s="5" r="E115"/>
      <c s="5" r="F115"/>
      <c s="1" r="I115"/>
      <c s="5" r="J115"/>
      <c s="5" r="AC115"/>
      <c s="5" r="AU115"/>
      <c s="5" r="AV115"/>
      <c s="5" r="BA115"/>
      <c s="4" r="BI115"/>
      <c s="4" r="BM115"/>
      <c s="4" r="BO115"/>
      <c s="4" r="BQ115"/>
    </row>
    <row r="116">
      <c s="5" r="B116"/>
      <c s="5" r="D116"/>
      <c s="5" r="E116"/>
      <c s="5" r="F116"/>
      <c s="1" r="I116"/>
      <c s="5" r="J116"/>
      <c s="5" r="AC116"/>
      <c s="5" r="AU116"/>
      <c s="5" r="AV116"/>
      <c s="5" r="BA116"/>
      <c s="4" r="BI116"/>
      <c s="4" r="BM116"/>
      <c s="4" r="BO116"/>
      <c s="4" r="BQ116"/>
    </row>
    <row r="117">
      <c s="5" r="B117"/>
      <c s="5" r="D117"/>
      <c s="5" r="E117"/>
      <c s="5" r="F117"/>
      <c s="1" r="I117"/>
      <c s="5" r="J117"/>
      <c s="5" r="AC117"/>
      <c s="5" r="AU117"/>
      <c s="5" r="AV117"/>
      <c s="5" r="BA117"/>
      <c s="4" r="BI117"/>
      <c s="4" r="BM117"/>
      <c s="4" r="BO117"/>
      <c s="4" r="BQ117"/>
    </row>
    <row r="118">
      <c s="5" r="B118"/>
      <c s="5" r="D118"/>
      <c s="5" r="E118"/>
      <c s="5" r="F118"/>
      <c s="1" r="I118"/>
      <c s="5" r="J118"/>
      <c s="5" r="AC118"/>
      <c s="5" r="AU118"/>
      <c s="5" r="AV118"/>
      <c s="5" r="BA118"/>
      <c s="4" r="BI118"/>
      <c s="4" r="BM118"/>
      <c s="4" r="BO118"/>
      <c s="4" r="BQ118"/>
    </row>
    <row r="119">
      <c s="5" r="B119"/>
      <c s="5" r="D119"/>
      <c s="5" r="E119"/>
      <c s="5" r="F119"/>
      <c s="1" r="I119"/>
      <c s="5" r="J119"/>
      <c s="5" r="AC119"/>
      <c s="5" r="AU119"/>
      <c s="5" r="AV119"/>
      <c s="5" r="BA119"/>
      <c s="4" r="BI119"/>
      <c s="4" r="BM119"/>
      <c s="4" r="BO119"/>
      <c s="4" r="BQ119"/>
    </row>
    <row r="120">
      <c s="5" r="B120"/>
      <c s="5" r="D120"/>
      <c s="5" r="E120"/>
      <c s="5" r="F120"/>
      <c s="1" r="I120"/>
      <c s="5" r="J120"/>
      <c s="5" r="AC120"/>
      <c s="5" r="AU120"/>
      <c s="5" r="AV120"/>
      <c s="5" r="BA120"/>
      <c s="4" r="BI120"/>
      <c s="4" r="BM120"/>
      <c s="4" r="BO120"/>
      <c s="4" r="BQ120"/>
    </row>
    <row r="121">
      <c s="5" r="B121"/>
      <c s="5" r="D121"/>
      <c s="5" r="E121"/>
      <c s="5" r="F121"/>
      <c s="1" r="I121"/>
      <c s="5" r="J121"/>
      <c s="5" r="AC121"/>
      <c s="5" r="AU121"/>
      <c s="5" r="AV121"/>
      <c s="5" r="BA121"/>
      <c s="4" r="BI121"/>
      <c s="4" r="BM121"/>
      <c s="4" r="BO121"/>
      <c s="4" r="BQ121"/>
    </row>
    <row r="122">
      <c s="5" r="B122"/>
      <c s="5" r="D122"/>
      <c s="5" r="E122"/>
      <c s="5" r="F122"/>
      <c s="1" r="I122"/>
      <c s="5" r="J122"/>
      <c s="5" r="AC122"/>
      <c s="5" r="AU122"/>
      <c s="5" r="AV122"/>
      <c s="5" r="BA122"/>
      <c s="4" r="BI122"/>
      <c s="4" r="BM122"/>
      <c s="4" r="BO122"/>
      <c s="4" r="BQ122"/>
    </row>
    <row r="123">
      <c s="5" r="B123"/>
      <c s="5" r="D123"/>
      <c s="5" r="E123"/>
      <c s="5" r="F123"/>
      <c s="1" r="I123"/>
      <c s="5" r="J123"/>
      <c s="5" r="AC123"/>
      <c s="5" r="AU123"/>
      <c s="5" r="AV123"/>
      <c s="5" r="BA123"/>
      <c s="4" r="BI123"/>
      <c s="4" r="BM123"/>
      <c s="4" r="BO123"/>
      <c s="4" r="BQ123"/>
    </row>
    <row r="124">
      <c s="5" r="B124"/>
      <c s="5" r="D124"/>
      <c s="5" r="E124"/>
      <c s="5" r="F124"/>
      <c s="1" r="I124"/>
      <c s="5" r="J124"/>
      <c s="5" r="AC124"/>
      <c s="5" r="AU124"/>
      <c s="5" r="AV124"/>
      <c s="5" r="BA124"/>
      <c s="4" r="BI124"/>
      <c s="4" r="BM124"/>
      <c s="4" r="BO124"/>
      <c s="4" r="BQ124"/>
    </row>
    <row r="125">
      <c s="5" r="B125"/>
      <c s="5" r="D125"/>
      <c s="5" r="E125"/>
      <c s="5" r="F125"/>
      <c s="1" r="I125"/>
      <c s="5" r="J125"/>
      <c s="5" r="AC125"/>
      <c s="5" r="AU125"/>
      <c s="5" r="AV125"/>
      <c s="5" r="BA125"/>
      <c s="4" r="BI125"/>
      <c s="4" r="BM125"/>
      <c s="4" r="BO125"/>
      <c s="4" r="BQ125"/>
    </row>
    <row r="126">
      <c s="5" r="B126"/>
      <c s="5" r="D126"/>
      <c s="5" r="E126"/>
      <c s="5" r="F126"/>
      <c s="1" r="I126"/>
      <c s="5" r="J126"/>
      <c s="5" r="AC126"/>
      <c s="5" r="AU126"/>
      <c s="5" r="AV126"/>
      <c s="5" r="BA126"/>
      <c s="4" r="BI126"/>
      <c s="4" r="BM126"/>
      <c s="4" r="BO126"/>
      <c s="4" r="BQ126"/>
    </row>
    <row r="127">
      <c s="5" r="B127"/>
      <c s="5" r="D127"/>
      <c s="5" r="E127"/>
      <c s="5" r="F127"/>
      <c s="1" r="I127"/>
      <c s="5" r="J127"/>
      <c s="5" r="AC127"/>
      <c s="5" r="AU127"/>
      <c s="5" r="AV127"/>
      <c s="5" r="BA127"/>
      <c s="4" r="BI127"/>
      <c s="4" r="BM127"/>
      <c s="4" r="BO127"/>
      <c s="4" r="BQ127"/>
    </row>
    <row r="128">
      <c s="5" r="B128"/>
      <c s="5" r="D128"/>
      <c s="5" r="E128"/>
      <c s="5" r="F128"/>
      <c s="1" r="I128"/>
      <c s="5" r="J128"/>
      <c s="5" r="AC128"/>
      <c s="5" r="AU128"/>
      <c s="5" r="AV128"/>
      <c s="5" r="BA128"/>
      <c s="4" r="BI128"/>
      <c s="4" r="BM128"/>
      <c s="4" r="BO128"/>
      <c s="4" r="BQ128"/>
    </row>
    <row r="129">
      <c s="5" r="B129"/>
      <c s="5" r="D129"/>
      <c s="5" r="E129"/>
      <c s="5" r="F129"/>
      <c s="1" r="I129"/>
      <c s="5" r="J129"/>
      <c s="5" r="AC129"/>
      <c s="5" r="AU129"/>
      <c s="5" r="AV129"/>
      <c s="5" r="BA129"/>
      <c s="4" r="BI129"/>
      <c s="4" r="BM129"/>
      <c s="4" r="BO129"/>
      <c s="4" r="BQ129"/>
    </row>
    <row r="130">
      <c s="5" r="B130"/>
      <c s="5" r="D130"/>
      <c s="5" r="E130"/>
      <c s="5" r="F130"/>
      <c s="1" r="I130"/>
      <c s="5" r="J130"/>
      <c s="5" r="AC130"/>
      <c s="5" r="AU130"/>
      <c s="5" r="AV130"/>
      <c s="5" r="BA130"/>
      <c s="4" r="BI130"/>
      <c s="4" r="BM130"/>
      <c s="4" r="BO130"/>
      <c s="4" r="BQ130"/>
    </row>
    <row r="131">
      <c s="5" r="B131"/>
      <c s="5" r="D131"/>
      <c s="5" r="E131"/>
      <c s="5" r="F131"/>
      <c s="1" r="I131"/>
      <c s="5" r="J131"/>
      <c s="5" r="AC131"/>
      <c s="5" r="AU131"/>
      <c s="5" r="AV131"/>
      <c s="5" r="BA131"/>
      <c s="4" r="BI131"/>
      <c s="4" r="BM131"/>
      <c s="4" r="BO131"/>
      <c s="4" r="BQ131"/>
    </row>
    <row r="132">
      <c s="5" r="B132"/>
      <c s="5" r="D132"/>
      <c s="5" r="E132"/>
      <c s="5" r="F132"/>
      <c s="1" r="I132"/>
      <c s="5" r="J132"/>
      <c s="5" r="AC132"/>
      <c s="5" r="AU132"/>
      <c s="5" r="AV132"/>
      <c s="5" r="BA132"/>
      <c s="4" r="BI132"/>
      <c s="4" r="BM132"/>
      <c s="4" r="BO132"/>
      <c s="4" r="BQ132"/>
    </row>
    <row r="133">
      <c s="5" r="B133"/>
      <c s="5" r="D133"/>
      <c s="5" r="E133"/>
      <c s="5" r="F133"/>
      <c s="1" r="I133"/>
      <c s="5" r="J133"/>
      <c s="5" r="AC133"/>
      <c s="5" r="AU133"/>
      <c s="5" r="AV133"/>
      <c s="5" r="BA133"/>
      <c s="4" r="BI133"/>
      <c s="4" r="BM133"/>
      <c s="4" r="BO133"/>
      <c s="4" r="BQ133"/>
    </row>
    <row r="134">
      <c s="5" r="B134"/>
      <c s="5" r="D134"/>
      <c s="5" r="E134"/>
      <c s="5" r="F134"/>
      <c s="1" r="I134"/>
      <c s="5" r="J134"/>
      <c s="5" r="AC134"/>
      <c s="5" r="AU134"/>
      <c s="5" r="AV134"/>
      <c s="5" r="BA134"/>
      <c s="4" r="BI134"/>
      <c s="4" r="BM134"/>
      <c s="4" r="BO134"/>
      <c s="4" r="BQ134"/>
    </row>
    <row r="135">
      <c s="5" r="B135"/>
      <c s="5" r="D135"/>
      <c s="5" r="E135"/>
      <c s="5" r="F135"/>
      <c s="1" r="I135"/>
      <c s="5" r="J135"/>
      <c s="5" r="AC135"/>
      <c s="5" r="AU135"/>
      <c s="5" r="AV135"/>
      <c s="5" r="BA135"/>
      <c s="4" r="BI135"/>
      <c s="4" r="BM135"/>
      <c s="4" r="BO135"/>
      <c s="4" r="BQ135"/>
    </row>
    <row r="136">
      <c s="5" r="B136"/>
      <c s="5" r="D136"/>
      <c s="5" r="E136"/>
      <c s="5" r="F136"/>
      <c s="1" r="I136"/>
      <c s="5" r="J136"/>
      <c s="5" r="AC136"/>
      <c s="5" r="AU136"/>
      <c s="5" r="AV136"/>
      <c s="5" r="BA136"/>
      <c s="4" r="BI136"/>
      <c s="4" r="BM136"/>
      <c s="4" r="BO136"/>
      <c s="4" r="BQ136"/>
    </row>
    <row r="137">
      <c s="5" r="B137"/>
      <c s="5" r="D137"/>
      <c s="5" r="E137"/>
      <c s="5" r="F137"/>
      <c s="1" r="I137"/>
      <c s="5" r="J137"/>
      <c s="5" r="AC137"/>
      <c s="5" r="AU137"/>
      <c s="5" r="AV137"/>
      <c s="5" r="BA137"/>
      <c s="4" r="BI137"/>
      <c s="4" r="BM137"/>
      <c s="4" r="BO137"/>
      <c s="4" r="BQ137"/>
    </row>
    <row r="138">
      <c s="5" r="B138"/>
      <c s="5" r="D138"/>
      <c s="5" r="E138"/>
      <c s="5" r="F138"/>
      <c s="1" r="I138"/>
      <c s="5" r="J138"/>
      <c s="5" r="AC138"/>
      <c s="5" r="AU138"/>
      <c s="5" r="AV138"/>
      <c s="5" r="BA138"/>
      <c s="4" r="BI138"/>
      <c s="4" r="BM138"/>
      <c s="4" r="BO138"/>
      <c s="4" r="BQ138"/>
    </row>
    <row r="139">
      <c s="5" r="B139"/>
      <c s="5" r="D139"/>
      <c s="5" r="E139"/>
      <c s="5" r="F139"/>
      <c s="1" r="I139"/>
      <c s="5" r="J139"/>
      <c s="5" r="AC139"/>
      <c s="5" r="AU139"/>
      <c s="5" r="AV139"/>
      <c s="5" r="BA139"/>
      <c s="4" r="BI139"/>
      <c s="4" r="BM139"/>
      <c s="4" r="BO139"/>
      <c s="4" r="BQ139"/>
    </row>
    <row r="140">
      <c s="5" r="B140"/>
      <c s="5" r="D140"/>
      <c s="5" r="E140"/>
      <c s="5" r="F140"/>
      <c s="1" r="I140"/>
      <c s="5" r="J140"/>
      <c s="5" r="AC140"/>
      <c s="5" r="AU140"/>
      <c s="5" r="AV140"/>
      <c s="5" r="BA140"/>
      <c s="4" r="BI140"/>
      <c s="4" r="BM140"/>
      <c s="4" r="BO140"/>
      <c s="4" r="BQ140"/>
    </row>
    <row r="141">
      <c s="5" r="B141"/>
      <c s="5" r="D141"/>
      <c s="5" r="E141"/>
      <c s="5" r="F141"/>
      <c s="1" r="I141"/>
      <c s="5" r="J141"/>
      <c s="5" r="AC141"/>
      <c s="5" r="AU141"/>
      <c s="5" r="AV141"/>
      <c s="5" r="BA141"/>
      <c s="4" r="BI141"/>
      <c s="4" r="BM141"/>
      <c s="4" r="BO141"/>
      <c s="4" r="BQ141"/>
    </row>
    <row r="142">
      <c s="5" r="B142"/>
      <c s="5" r="D142"/>
      <c s="5" r="E142"/>
      <c s="5" r="F142"/>
      <c s="1" r="I142"/>
      <c s="5" r="J142"/>
      <c s="5" r="AC142"/>
      <c s="5" r="AU142"/>
      <c s="5" r="AV142"/>
      <c s="5" r="BA142"/>
      <c s="4" r="BI142"/>
      <c s="4" r="BM142"/>
      <c s="4" r="BO142"/>
      <c s="4" r="BQ142"/>
    </row>
    <row r="143">
      <c s="5" r="B143"/>
      <c s="5" r="D143"/>
      <c s="5" r="E143"/>
      <c s="5" r="F143"/>
      <c s="1" r="I143"/>
      <c s="5" r="J143"/>
      <c s="5" r="AC143"/>
      <c s="5" r="AU143"/>
      <c s="5" r="AV143"/>
      <c s="5" r="BA143"/>
      <c s="4" r="BI143"/>
      <c s="4" r="BM143"/>
      <c s="4" r="BO143"/>
      <c s="4" r="BQ143"/>
    </row>
    <row r="144">
      <c s="5" r="B144"/>
      <c s="5" r="D144"/>
      <c s="5" r="E144"/>
      <c s="5" r="F144"/>
      <c s="1" r="I144"/>
      <c s="5" r="J144"/>
      <c s="5" r="AC144"/>
      <c s="5" r="AU144"/>
      <c s="5" r="AV144"/>
      <c s="5" r="BA144"/>
      <c s="4" r="BI144"/>
      <c s="4" r="BM144"/>
      <c s="4" r="BO144"/>
      <c s="4" r="BQ144"/>
    </row>
    <row r="145">
      <c s="5" r="B145"/>
      <c s="5" r="D145"/>
      <c s="5" r="E145"/>
      <c s="5" r="F145"/>
      <c s="1" r="I145"/>
      <c s="5" r="J145"/>
      <c s="5" r="AC145"/>
      <c s="5" r="AU145"/>
      <c s="5" r="AV145"/>
      <c s="5" r="BA145"/>
      <c s="4" r="BI145"/>
      <c s="4" r="BM145"/>
      <c s="4" r="BO145"/>
      <c s="4" r="BQ145"/>
    </row>
    <row r="146">
      <c s="5" r="B146"/>
      <c s="5" r="D146"/>
      <c s="5" r="E146"/>
      <c s="5" r="F146"/>
      <c s="1" r="I146"/>
      <c s="5" r="J146"/>
      <c s="5" r="AC146"/>
      <c s="5" r="AU146"/>
      <c s="5" r="AV146"/>
      <c s="5" r="BA146"/>
      <c s="4" r="BI146"/>
      <c s="4" r="BM146"/>
      <c s="4" r="BO146"/>
      <c s="4" r="BQ146"/>
    </row>
    <row r="147">
      <c s="5" r="B147"/>
      <c s="5" r="D147"/>
      <c s="5" r="E147"/>
      <c s="5" r="F147"/>
      <c s="1" r="I147"/>
      <c s="5" r="J147"/>
      <c s="5" r="AC147"/>
      <c s="5" r="AU147"/>
      <c s="5" r="AV147"/>
      <c s="5" r="BA147"/>
      <c s="4" r="BI147"/>
      <c s="4" r="BM147"/>
      <c s="4" r="BO147"/>
      <c s="4" r="BQ147"/>
    </row>
    <row r="148">
      <c s="5" r="B148"/>
      <c s="5" r="D148"/>
      <c s="5" r="E148"/>
      <c s="5" r="F148"/>
      <c s="1" r="I148"/>
      <c s="5" r="J148"/>
      <c s="5" r="AC148"/>
      <c s="5" r="AU148"/>
      <c s="5" r="AV148"/>
      <c s="5" r="BA148"/>
      <c s="4" r="BI148"/>
      <c s="4" r="BM148"/>
      <c s="4" r="BO148"/>
      <c s="4" r="BQ148"/>
    </row>
    <row r="149">
      <c s="5" r="B149"/>
      <c s="5" r="D149"/>
      <c s="5" r="E149"/>
      <c s="5" r="F149"/>
      <c s="1" r="I149"/>
      <c s="5" r="J149"/>
      <c s="5" r="AC149"/>
      <c s="5" r="AU149"/>
      <c s="5" r="AV149"/>
      <c s="5" r="BA149"/>
      <c s="4" r="BI149"/>
      <c s="4" r="BM149"/>
      <c s="4" r="BO149"/>
      <c s="4" r="BQ149"/>
    </row>
    <row r="150">
      <c s="5" r="B150"/>
      <c s="5" r="D150"/>
      <c s="5" r="E150"/>
      <c s="5" r="F150"/>
      <c s="1" r="I150"/>
      <c s="5" r="J150"/>
      <c s="5" r="AC150"/>
      <c s="5" r="AU150"/>
      <c s="5" r="AV150"/>
      <c s="5" r="BA150"/>
      <c s="4" r="BI150"/>
      <c s="4" r="BM150"/>
      <c s="4" r="BO150"/>
      <c s="4" r="BQ150"/>
    </row>
    <row r="151">
      <c s="5" r="B151"/>
      <c s="5" r="D151"/>
      <c s="5" r="E151"/>
      <c s="5" r="F151"/>
      <c s="1" r="I151"/>
      <c s="5" r="J151"/>
      <c s="5" r="AC151"/>
      <c s="5" r="AU151"/>
      <c s="5" r="AV151"/>
      <c s="5" r="BA151"/>
      <c s="4" r="BI151"/>
      <c s="4" r="BM151"/>
      <c s="4" r="BO151"/>
      <c s="4" r="BQ151"/>
    </row>
    <row r="152">
      <c s="5" r="B152"/>
      <c s="5" r="D152"/>
      <c s="5" r="E152"/>
      <c s="5" r="F152"/>
      <c s="1" r="I152"/>
      <c s="5" r="J152"/>
      <c s="5" r="AC152"/>
      <c s="5" r="AU152"/>
      <c s="5" r="AV152"/>
      <c s="5" r="BA152"/>
      <c s="4" r="BI152"/>
      <c s="4" r="BM152"/>
      <c s="4" r="BO152"/>
      <c s="4" r="BQ152"/>
    </row>
    <row r="153">
      <c s="5" r="B153"/>
      <c s="5" r="D153"/>
      <c s="5" r="E153"/>
      <c s="5" r="F153"/>
      <c s="1" r="I153"/>
      <c s="5" r="J153"/>
      <c s="5" r="AC153"/>
      <c s="5" r="AU153"/>
      <c s="5" r="AV153"/>
      <c s="5" r="BA153"/>
      <c s="4" r="BI153"/>
      <c s="4" r="BM153"/>
      <c s="4" r="BO153"/>
      <c s="4" r="BQ153"/>
    </row>
    <row r="154">
      <c s="5" r="B154"/>
      <c s="5" r="D154"/>
      <c s="5" r="E154"/>
      <c s="5" r="F154"/>
      <c s="1" r="I154"/>
      <c s="5" r="J154"/>
      <c s="5" r="AC154"/>
      <c s="5" r="AU154"/>
      <c s="5" r="AV154"/>
      <c s="5" r="BA154"/>
      <c s="4" r="BI154"/>
      <c s="4" r="BM154"/>
      <c s="4" r="BO154"/>
      <c s="4" r="BQ154"/>
    </row>
    <row r="155">
      <c s="5" r="B155"/>
      <c s="5" r="D155"/>
      <c s="5" r="E155"/>
      <c s="5" r="F155"/>
      <c s="1" r="I155"/>
      <c s="5" r="J155"/>
      <c s="5" r="AC155"/>
      <c s="5" r="AU155"/>
      <c s="5" r="AV155"/>
      <c s="5" r="BA155"/>
      <c s="4" r="BI155"/>
      <c s="4" r="BM155"/>
      <c s="4" r="BO155"/>
      <c s="4" r="BQ155"/>
    </row>
    <row r="156">
      <c s="5" r="B156"/>
      <c s="5" r="D156"/>
      <c s="5" r="E156"/>
      <c s="5" r="F156"/>
      <c s="1" r="I156"/>
      <c s="5" r="J156"/>
      <c s="5" r="AC156"/>
      <c s="5" r="AU156"/>
      <c s="5" r="AV156"/>
      <c s="5" r="BA156"/>
      <c s="4" r="BI156"/>
      <c s="4" r="BM156"/>
      <c s="4" r="BO156"/>
      <c s="4" r="BQ156"/>
    </row>
    <row r="157">
      <c s="5" r="B157"/>
      <c s="5" r="D157"/>
      <c s="5" r="E157"/>
      <c s="5" r="F157"/>
      <c s="1" r="I157"/>
      <c s="5" r="J157"/>
      <c s="5" r="AC157"/>
      <c s="5" r="AU157"/>
      <c s="5" r="AV157"/>
      <c s="5" r="BA157"/>
      <c s="4" r="BI157"/>
      <c s="4" r="BM157"/>
      <c s="4" r="BO157"/>
      <c s="4" r="BQ157"/>
    </row>
    <row r="158">
      <c s="5" r="B158"/>
      <c s="5" r="D158"/>
      <c s="5" r="E158"/>
      <c s="5" r="F158"/>
      <c s="1" r="I158"/>
      <c s="5" r="J158"/>
      <c s="5" r="AC158"/>
      <c s="5" r="AU158"/>
      <c s="5" r="AV158"/>
      <c s="5" r="BA158"/>
      <c s="4" r="BI158"/>
      <c s="4" r="BM158"/>
      <c s="4" r="BO158"/>
      <c s="4" r="BQ158"/>
    </row>
    <row r="159">
      <c s="5" r="B159"/>
      <c s="5" r="D159"/>
      <c s="5" r="E159"/>
      <c s="5" r="F159"/>
      <c s="1" r="I159"/>
      <c s="5" r="J159"/>
      <c s="5" r="AC159"/>
      <c s="5" r="AU159"/>
      <c s="5" r="AV159"/>
      <c s="5" r="BA159"/>
      <c s="4" r="BI159"/>
      <c s="4" r="BM159"/>
      <c s="4" r="BO159"/>
      <c s="4" r="BQ159"/>
    </row>
    <row r="160">
      <c s="5" r="B160"/>
      <c s="5" r="D160"/>
      <c s="5" r="E160"/>
      <c s="5" r="F160"/>
      <c s="1" r="I160"/>
      <c s="5" r="J160"/>
      <c s="5" r="AC160"/>
      <c s="5" r="AU160"/>
      <c s="5" r="AV160"/>
      <c s="5" r="BA160"/>
      <c s="4" r="BI160"/>
      <c s="4" r="BM160"/>
      <c s="4" r="BO160"/>
      <c s="4" r="BQ160"/>
    </row>
    <row r="161">
      <c s="5" r="B161"/>
      <c s="5" r="D161"/>
      <c s="5" r="E161"/>
      <c s="5" r="F161"/>
      <c s="1" r="I161"/>
      <c s="5" r="J161"/>
      <c s="5" r="AC161"/>
      <c s="5" r="AU161"/>
      <c s="5" r="AV161"/>
      <c s="5" r="BA161"/>
      <c s="4" r="BI161"/>
      <c s="4" r="BM161"/>
      <c s="4" r="BO161"/>
      <c s="4" r="BQ161"/>
    </row>
    <row r="162">
      <c s="5" r="B162"/>
      <c s="5" r="D162"/>
      <c s="5" r="E162"/>
      <c s="5" r="F162"/>
      <c s="1" r="I162"/>
      <c s="5" r="J162"/>
      <c s="5" r="AC162"/>
      <c s="5" r="AU162"/>
      <c s="5" r="AV162"/>
      <c s="5" r="BA162"/>
      <c s="4" r="BI162"/>
      <c s="4" r="BM162"/>
      <c s="4" r="BO162"/>
      <c s="4" r="BQ162"/>
    </row>
    <row r="163">
      <c s="5" r="B163"/>
      <c s="5" r="D163"/>
      <c s="5" r="E163"/>
      <c s="5" r="F163"/>
      <c s="1" r="I163"/>
      <c s="5" r="J163"/>
      <c s="5" r="AC163"/>
      <c s="5" r="AU163"/>
      <c s="5" r="AV163"/>
      <c s="5" r="BA163"/>
      <c s="4" r="BI163"/>
      <c s="4" r="BM163"/>
      <c s="4" r="BO163"/>
      <c s="4" r="BQ163"/>
    </row>
    <row r="164">
      <c s="5" r="B164"/>
      <c s="5" r="D164"/>
      <c s="5" r="E164"/>
      <c s="5" r="F164"/>
      <c s="1" r="I164"/>
      <c s="5" r="J164"/>
      <c s="5" r="AC164"/>
      <c s="5" r="AU164"/>
      <c s="5" r="AV164"/>
      <c s="5" r="BA164"/>
      <c s="4" r="BI164"/>
      <c s="4" r="BM164"/>
      <c s="4" r="BO164"/>
      <c s="4" r="BQ164"/>
    </row>
    <row r="165">
      <c s="5" r="B165"/>
      <c s="5" r="D165"/>
      <c s="5" r="E165"/>
      <c s="5" r="F165"/>
      <c s="1" r="I165"/>
      <c s="5" r="J165"/>
      <c s="5" r="AC165"/>
      <c s="5" r="AU165"/>
      <c s="5" r="AV165"/>
      <c s="5" r="BA165"/>
      <c s="4" r="BI165"/>
      <c s="4" r="BM165"/>
      <c s="4" r="BO165"/>
      <c s="4" r="BQ165"/>
    </row>
    <row r="166">
      <c s="5" r="B166"/>
      <c s="5" r="D166"/>
      <c s="5" r="E166"/>
      <c s="5" r="F166"/>
      <c s="1" r="I166"/>
      <c s="5" r="J166"/>
      <c s="5" r="AC166"/>
      <c s="5" r="AU166"/>
      <c s="5" r="AV166"/>
      <c s="5" r="BA166"/>
      <c s="4" r="BI166"/>
      <c s="4" r="BM166"/>
      <c s="4" r="BO166"/>
      <c s="4" r="BQ166"/>
    </row>
    <row r="167">
      <c s="5" r="B167"/>
      <c s="5" r="D167"/>
      <c s="5" r="E167"/>
      <c s="5" r="F167"/>
      <c s="1" r="I167"/>
      <c s="5" r="J167"/>
      <c s="5" r="AC167"/>
      <c s="5" r="AU167"/>
      <c s="5" r="AV167"/>
      <c s="5" r="BA167"/>
      <c s="4" r="BI167"/>
      <c s="4" r="BM167"/>
      <c s="4" r="BO167"/>
      <c s="4" r="BQ167"/>
    </row>
    <row r="168">
      <c s="5" r="B168"/>
      <c s="5" r="D168"/>
      <c s="5" r="E168"/>
      <c s="5" r="F168"/>
      <c s="1" r="I168"/>
      <c s="5" r="J168"/>
      <c s="5" r="AC168"/>
      <c s="5" r="AU168"/>
      <c s="5" r="AV168"/>
      <c s="5" r="BA168"/>
      <c s="4" r="BI168"/>
      <c s="4" r="BM168"/>
      <c s="4" r="BO168"/>
      <c s="4" r="BQ168"/>
    </row>
    <row r="169">
      <c s="5" r="B169"/>
      <c s="5" r="D169"/>
      <c s="5" r="E169"/>
      <c s="5" r="F169"/>
      <c s="1" r="I169"/>
      <c s="5" r="J169"/>
      <c s="5" r="AC169"/>
      <c s="5" r="AU169"/>
      <c s="5" r="AV169"/>
      <c s="5" r="BA169"/>
      <c s="4" r="BI169"/>
      <c s="4" r="BM169"/>
      <c s="4" r="BO169"/>
      <c s="4" r="BQ169"/>
    </row>
    <row r="170">
      <c s="5" r="B170"/>
      <c s="5" r="D170"/>
      <c s="5" r="E170"/>
      <c s="5" r="F170"/>
      <c s="1" r="I170"/>
      <c s="5" r="J170"/>
      <c s="5" r="AC170"/>
      <c s="5" r="AU170"/>
      <c s="5" r="AV170"/>
      <c s="5" r="BA170"/>
      <c s="4" r="BI170"/>
      <c s="4" r="BM170"/>
      <c s="4" r="BO170"/>
      <c s="4" r="BQ170"/>
    </row>
    <row r="171">
      <c s="5" r="B171"/>
      <c s="5" r="D171"/>
      <c s="5" r="E171"/>
      <c s="5" r="F171"/>
      <c s="1" r="I171"/>
      <c s="5" r="J171"/>
      <c s="5" r="AC171"/>
      <c s="5" r="AU171"/>
      <c s="5" r="AV171"/>
      <c s="5" r="BA171"/>
      <c s="4" r="BI171"/>
      <c s="4" r="BM171"/>
      <c s="4" r="BO171"/>
      <c s="4" r="BQ171"/>
    </row>
    <row r="172">
      <c s="5" r="B172"/>
      <c s="5" r="D172"/>
      <c s="5" r="E172"/>
      <c s="5" r="F172"/>
      <c s="1" r="I172"/>
      <c s="5" r="J172"/>
      <c s="5" r="AC172"/>
      <c s="5" r="AU172"/>
      <c s="5" r="AV172"/>
      <c s="5" r="BA172"/>
      <c s="4" r="BI172"/>
      <c s="4" r="BM172"/>
      <c s="4" r="BO172"/>
      <c s="4" r="BQ172"/>
    </row>
    <row r="173">
      <c s="5" r="B173"/>
      <c s="5" r="D173"/>
      <c s="5" r="E173"/>
      <c s="5" r="F173"/>
      <c s="1" r="I173"/>
      <c s="5" r="J173"/>
      <c s="5" r="AC173"/>
      <c s="5" r="AU173"/>
      <c s="5" r="AV173"/>
      <c s="5" r="BA173"/>
      <c s="4" r="BI173"/>
      <c s="4" r="BM173"/>
      <c s="4" r="BO173"/>
      <c s="4" r="BQ173"/>
    </row>
    <row r="174">
      <c s="5" r="B174"/>
      <c s="5" r="D174"/>
      <c s="5" r="E174"/>
      <c s="5" r="F174"/>
      <c s="1" r="I174"/>
      <c s="5" r="J174"/>
      <c s="5" r="AC174"/>
      <c s="5" r="AU174"/>
      <c s="5" r="AV174"/>
      <c s="5" r="BA174"/>
      <c s="4" r="BI174"/>
      <c s="4" r="BM174"/>
      <c s="4" r="BO174"/>
      <c s="4" r="BQ174"/>
    </row>
    <row r="175">
      <c s="5" r="B175"/>
      <c s="5" r="D175"/>
      <c s="5" r="E175"/>
      <c s="5" r="F175"/>
      <c s="1" r="I175"/>
      <c s="5" r="J175"/>
      <c s="5" r="AC175"/>
      <c s="5" r="AU175"/>
      <c s="5" r="AV175"/>
      <c s="5" r="BA175"/>
      <c s="4" r="BI175"/>
      <c s="4" r="BM175"/>
      <c s="4" r="BO175"/>
      <c s="4" r="BQ175"/>
    </row>
    <row r="176">
      <c s="5" r="B176"/>
      <c s="5" r="D176"/>
      <c s="5" r="E176"/>
      <c s="5" r="F176"/>
      <c s="1" r="I176"/>
      <c s="5" r="J176"/>
      <c s="5" r="AC176"/>
      <c s="5" r="AU176"/>
      <c s="5" r="AV176"/>
      <c s="5" r="BA176"/>
      <c s="4" r="BI176"/>
      <c s="4" r="BM176"/>
      <c s="4" r="BO176"/>
      <c s="4" r="BQ176"/>
    </row>
    <row r="177">
      <c s="5" r="B177"/>
      <c s="5" r="D177"/>
      <c s="5" r="E177"/>
      <c s="5" r="F177"/>
      <c s="1" r="I177"/>
      <c s="5" r="J177"/>
      <c s="5" r="AC177"/>
      <c s="5" r="AU177"/>
      <c s="5" r="AV177"/>
      <c s="5" r="BA177"/>
      <c s="4" r="BI177"/>
      <c s="4" r="BM177"/>
      <c s="4" r="BO177"/>
      <c s="4" r="BQ177"/>
    </row>
    <row r="178">
      <c s="5" r="B178"/>
      <c s="5" r="D178"/>
      <c s="5" r="E178"/>
      <c s="5" r="F178"/>
      <c s="1" r="I178"/>
      <c s="5" r="J178"/>
      <c s="5" r="AC178"/>
      <c s="5" r="AU178"/>
      <c s="5" r="AV178"/>
      <c s="5" r="BA178"/>
      <c s="4" r="BI178"/>
      <c s="4" r="BM178"/>
      <c s="4" r="BO178"/>
      <c s="4" r="BQ178"/>
    </row>
    <row r="179">
      <c s="5" r="B179"/>
      <c s="5" r="D179"/>
      <c s="5" r="E179"/>
      <c s="5" r="F179"/>
      <c s="1" r="I179"/>
      <c s="5" r="J179"/>
      <c s="5" r="AC179"/>
      <c s="5" r="AU179"/>
      <c s="5" r="AV179"/>
      <c s="5" r="BA179"/>
      <c s="4" r="BI179"/>
      <c s="4" r="BM179"/>
      <c s="4" r="BO179"/>
      <c s="4" r="BQ179"/>
    </row>
    <row r="180">
      <c s="5" r="B180"/>
      <c s="5" r="D180"/>
      <c s="5" r="E180"/>
      <c s="5" r="F180"/>
      <c s="1" r="I180"/>
      <c s="5" r="J180"/>
      <c s="5" r="AC180"/>
      <c s="5" r="AU180"/>
      <c s="5" r="AV180"/>
      <c s="5" r="BA180"/>
      <c s="4" r="BI180"/>
      <c s="4" r="BM180"/>
      <c s="4" r="BO180"/>
      <c s="4" r="BQ180"/>
    </row>
    <row r="181">
      <c s="5" r="B181"/>
      <c s="5" r="D181"/>
      <c s="5" r="E181"/>
      <c s="5" r="F181"/>
      <c s="1" r="I181"/>
      <c s="5" r="J181"/>
      <c s="5" r="AC181"/>
      <c s="5" r="AU181"/>
      <c s="5" r="AV181"/>
      <c s="5" r="BA181"/>
      <c s="4" r="BI181"/>
      <c s="4" r="BM181"/>
      <c s="4" r="BO181"/>
      <c s="4" r="BQ181"/>
    </row>
    <row r="182">
      <c s="5" r="B182"/>
      <c s="5" r="D182"/>
      <c s="5" r="E182"/>
      <c s="5" r="F182"/>
      <c s="1" r="I182"/>
      <c s="5" r="J182"/>
      <c s="5" r="AC182"/>
      <c s="5" r="AU182"/>
      <c s="5" r="AV182"/>
      <c s="5" r="BA182"/>
      <c s="4" r="BI182"/>
      <c s="4" r="BM182"/>
      <c s="4" r="BO182"/>
      <c s="4" r="BQ182"/>
    </row>
    <row r="183">
      <c s="5" r="B183"/>
      <c s="5" r="D183"/>
      <c s="5" r="E183"/>
      <c s="5" r="F183"/>
      <c s="1" r="I183"/>
      <c s="5" r="J183"/>
      <c s="5" r="AC183"/>
      <c s="5" r="AU183"/>
      <c s="5" r="AV183"/>
      <c s="5" r="BA183"/>
      <c s="4" r="BI183"/>
      <c s="4" r="BM183"/>
      <c s="4" r="BO183"/>
      <c s="4" r="BQ183"/>
    </row>
    <row r="184">
      <c s="5" r="B184"/>
      <c s="5" r="D184"/>
      <c s="5" r="E184"/>
      <c s="5" r="F184"/>
      <c s="1" r="I184"/>
      <c s="5" r="J184"/>
      <c s="5" r="AC184"/>
      <c s="5" r="AU184"/>
      <c s="5" r="AV184"/>
      <c s="5" r="BA184"/>
      <c s="4" r="BI184"/>
      <c s="4" r="BM184"/>
      <c s="4" r="BO184"/>
      <c s="4" r="BQ184"/>
    </row>
    <row r="185">
      <c s="5" r="B185"/>
      <c s="5" r="D185"/>
      <c s="5" r="E185"/>
      <c s="5" r="F185"/>
      <c s="1" r="I185"/>
      <c s="5" r="J185"/>
      <c s="5" r="AC185"/>
      <c s="5" r="AU185"/>
      <c s="5" r="AV185"/>
      <c s="5" r="BA185"/>
      <c s="4" r="BI185"/>
      <c s="4" r="BM185"/>
      <c s="4" r="BO185"/>
      <c s="4" r="BQ185"/>
    </row>
    <row r="186">
      <c s="5" r="B186"/>
      <c s="5" r="D186"/>
      <c s="5" r="E186"/>
      <c s="5" r="F186"/>
      <c s="1" r="I186"/>
      <c s="5" r="J186"/>
      <c s="5" r="AC186"/>
      <c s="5" r="AU186"/>
      <c s="5" r="AV186"/>
      <c s="5" r="BA186"/>
      <c s="4" r="BI186"/>
      <c s="4" r="BM186"/>
      <c s="4" r="BO186"/>
      <c s="4" r="BQ186"/>
    </row>
    <row r="187">
      <c s="5" r="B187"/>
      <c s="5" r="D187"/>
      <c s="5" r="E187"/>
      <c s="5" r="F187"/>
      <c s="1" r="I187"/>
      <c s="5" r="J187"/>
      <c s="5" r="AC187"/>
      <c s="5" r="AU187"/>
      <c s="5" r="AV187"/>
      <c s="5" r="BA187"/>
      <c s="4" r="BI187"/>
      <c s="4" r="BM187"/>
      <c s="4" r="BO187"/>
      <c s="4" r="BQ187"/>
    </row>
    <row r="188">
      <c s="5" r="B188"/>
      <c s="5" r="D188"/>
      <c s="5" r="E188"/>
      <c s="5" r="F188"/>
      <c s="1" r="I188"/>
      <c s="5" r="J188"/>
      <c s="5" r="AC188"/>
      <c s="5" r="AU188"/>
      <c s="5" r="AV188"/>
      <c s="5" r="BA188"/>
      <c s="4" r="BI188"/>
      <c s="4" r="BM188"/>
      <c s="4" r="BO188"/>
      <c s="4" r="BQ188"/>
    </row>
    <row r="189">
      <c s="5" r="B189"/>
      <c s="5" r="D189"/>
      <c s="5" r="E189"/>
      <c s="5" r="F189"/>
      <c s="1" r="I189"/>
      <c s="5" r="J189"/>
      <c s="5" r="AC189"/>
      <c s="5" r="AU189"/>
      <c s="5" r="AV189"/>
      <c s="5" r="BA189"/>
      <c s="4" r="BI189"/>
      <c s="4" r="BM189"/>
      <c s="4" r="BO189"/>
      <c s="4" r="BQ189"/>
    </row>
    <row r="190">
      <c s="5" r="B190"/>
      <c s="5" r="D190"/>
      <c s="5" r="E190"/>
      <c s="5" r="F190"/>
      <c s="1" r="I190"/>
      <c s="5" r="J190"/>
      <c s="5" r="AC190"/>
      <c s="5" r="AU190"/>
      <c s="5" r="AV190"/>
      <c s="5" r="BA190"/>
      <c s="4" r="BI190"/>
      <c s="4" r="BM190"/>
      <c s="4" r="BO190"/>
      <c s="4" r="BQ190"/>
    </row>
    <row r="191">
      <c s="5" r="B191"/>
      <c s="5" r="D191"/>
      <c s="5" r="E191"/>
      <c s="5" r="F191"/>
      <c s="1" r="I191"/>
      <c s="5" r="J191"/>
      <c s="5" r="AC191"/>
      <c s="5" r="AU191"/>
      <c s="5" r="AV191"/>
      <c s="5" r="BA191"/>
      <c s="4" r="BI191"/>
      <c s="4" r="BM191"/>
      <c s="4" r="BO191"/>
      <c s="4" r="BQ191"/>
    </row>
    <row r="192">
      <c s="5" r="B192"/>
      <c s="5" r="D192"/>
      <c s="5" r="E192"/>
      <c s="5" r="F192"/>
      <c s="1" r="I192"/>
      <c s="5" r="J192"/>
      <c s="5" r="AC192"/>
      <c s="5" r="AU192"/>
      <c s="5" r="AV192"/>
      <c s="5" r="BA192"/>
      <c s="4" r="BI192"/>
      <c s="4" r="BM192"/>
      <c s="4" r="BO192"/>
      <c s="4" r="BQ192"/>
    </row>
    <row r="193">
      <c s="5" r="B193"/>
      <c s="5" r="D193"/>
      <c s="5" r="E193"/>
      <c s="5" r="F193"/>
      <c s="1" r="I193"/>
      <c s="5" r="J193"/>
      <c s="5" r="AC193"/>
      <c s="5" r="AU193"/>
      <c s="5" r="AV193"/>
      <c s="5" r="BA193"/>
      <c s="4" r="BI193"/>
      <c s="4" r="BM193"/>
      <c s="4" r="BO193"/>
      <c s="4" r="BQ193"/>
    </row>
    <row r="194">
      <c s="5" r="B194"/>
      <c s="5" r="D194"/>
      <c s="5" r="E194"/>
      <c s="5" r="F194"/>
      <c s="1" r="I194"/>
      <c s="5" r="J194"/>
      <c s="5" r="AC194"/>
      <c s="5" r="AU194"/>
      <c s="5" r="AV194"/>
      <c s="5" r="BA194"/>
      <c s="4" r="BI194"/>
      <c s="4" r="BM194"/>
      <c s="4" r="BO194"/>
      <c s="4" r="BQ194"/>
    </row>
    <row r="195">
      <c s="5" r="B195"/>
      <c s="5" r="D195"/>
      <c s="5" r="E195"/>
      <c s="5" r="F195"/>
      <c s="1" r="I195"/>
      <c s="5" r="J195"/>
      <c s="5" r="AC195"/>
      <c s="5" r="AU195"/>
      <c s="5" r="AV195"/>
      <c s="5" r="BA195"/>
      <c s="4" r="BI195"/>
      <c s="4" r="BM195"/>
      <c s="4" r="BO195"/>
      <c s="4" r="BQ195"/>
    </row>
    <row r="196">
      <c s="5" r="B196"/>
      <c s="5" r="D196"/>
      <c s="5" r="E196"/>
      <c s="5" r="F196"/>
      <c s="1" r="I196"/>
      <c s="5" r="J196"/>
      <c s="5" r="AC196"/>
      <c s="5" r="AU196"/>
      <c s="5" r="AV196"/>
      <c s="5" r="BA196"/>
      <c s="4" r="BI196"/>
      <c s="4" r="BM196"/>
      <c s="4" r="BO196"/>
      <c s="4" r="BQ196"/>
    </row>
    <row r="197">
      <c s="5" r="B197"/>
      <c s="5" r="D197"/>
      <c s="5" r="E197"/>
      <c s="5" r="F197"/>
      <c s="1" r="I197"/>
      <c s="5" r="J197"/>
      <c s="5" r="AC197"/>
      <c s="5" r="AU197"/>
      <c s="5" r="AV197"/>
      <c s="5" r="BA197"/>
      <c s="4" r="BI197"/>
      <c s="4" r="BM197"/>
      <c s="4" r="BO197"/>
      <c s="4" r="BQ197"/>
    </row>
    <row r="198">
      <c s="5" r="B198"/>
      <c s="5" r="D198"/>
      <c s="5" r="E198"/>
      <c s="5" r="F198"/>
      <c s="1" r="I198"/>
      <c s="5" r="J198"/>
      <c s="5" r="AC198"/>
      <c s="5" r="AU198"/>
      <c s="5" r="AV198"/>
      <c s="5" r="BA198"/>
      <c s="4" r="BI198"/>
      <c s="4" r="BM198"/>
      <c s="4" r="BO198"/>
      <c s="4" r="BQ198"/>
    </row>
    <row r="199">
      <c s="5" r="B199"/>
      <c s="5" r="D199"/>
      <c s="5" r="E199"/>
      <c s="5" r="F199"/>
      <c s="1" r="I199"/>
      <c s="5" r="J199"/>
      <c s="5" r="AC199"/>
      <c s="5" r="AU199"/>
      <c s="5" r="AV199"/>
      <c s="5" r="BA199"/>
      <c s="4" r="BI199"/>
      <c s="4" r="BM199"/>
      <c s="4" r="BO199"/>
      <c s="4" r="BQ199"/>
    </row>
    <row r="200">
      <c s="5" r="B200"/>
      <c s="5" r="D200"/>
      <c s="5" r="E200"/>
      <c s="5" r="F200"/>
      <c s="1" r="I200"/>
      <c s="5" r="J200"/>
      <c s="5" r="AC200"/>
      <c s="5" r="AU200"/>
      <c s="5" r="AV200"/>
      <c s="5" r="BA200"/>
      <c s="4" r="BI200"/>
      <c s="4" r="BM200"/>
      <c s="4" r="BO200"/>
      <c s="4" r="BQ200"/>
    </row>
    <row r="201">
      <c s="5" r="B201"/>
      <c s="5" r="D201"/>
      <c s="5" r="E201"/>
      <c s="5" r="F201"/>
      <c s="1" r="I201"/>
      <c s="5" r="J201"/>
      <c s="5" r="AC201"/>
      <c s="5" r="AU201"/>
      <c s="5" r="AV201"/>
      <c s="5" r="BA201"/>
      <c s="4" r="BI201"/>
      <c s="4" r="BM201"/>
      <c s="4" r="BO201"/>
      <c s="4" r="BQ201"/>
    </row>
    <row r="202">
      <c s="5" r="B202"/>
      <c s="5" r="D202"/>
      <c s="5" r="E202"/>
      <c s="5" r="F202"/>
      <c s="1" r="I202"/>
      <c s="5" r="J202"/>
      <c s="5" r="AC202"/>
      <c s="5" r="AU202"/>
      <c s="5" r="AV202"/>
      <c s="5" r="BA202"/>
      <c s="4" r="BI202"/>
      <c s="4" r="BM202"/>
      <c s="4" r="BO202"/>
      <c s="4" r="BQ202"/>
    </row>
    <row r="203">
      <c s="5" r="B203"/>
      <c s="5" r="D203"/>
      <c s="5" r="E203"/>
      <c s="5" r="F203"/>
      <c s="1" r="I203"/>
      <c s="5" r="J203"/>
      <c s="5" r="AC203"/>
      <c s="5" r="AU203"/>
      <c s="5" r="AV203"/>
      <c s="5" r="BA203"/>
      <c s="4" r="BI203"/>
      <c s="4" r="BM203"/>
      <c s="4" r="BO203"/>
      <c s="4" r="BQ203"/>
    </row>
    <row r="204">
      <c s="5" r="B204"/>
      <c s="5" r="D204"/>
      <c s="5" r="E204"/>
      <c s="5" r="F204"/>
      <c s="1" r="I204"/>
      <c s="5" r="J204"/>
      <c s="5" r="AC204"/>
      <c s="5" r="AU204"/>
      <c s="5" r="AV204"/>
      <c s="5" r="BA204"/>
      <c s="4" r="BI204"/>
      <c s="4" r="BM204"/>
      <c s="4" r="BO204"/>
      <c s="4" r="BQ204"/>
    </row>
    <row r="205">
      <c s="5" r="B205"/>
      <c s="5" r="D205"/>
      <c s="5" r="E205"/>
      <c s="5" r="F205"/>
      <c s="1" r="I205"/>
      <c s="5" r="J205"/>
      <c s="5" r="AC205"/>
      <c s="5" r="AU205"/>
      <c s="5" r="AV205"/>
      <c s="5" r="BA205"/>
      <c s="4" r="BI205"/>
      <c s="4" r="BM205"/>
      <c s="4" r="BO205"/>
      <c s="4" r="BQ205"/>
    </row>
    <row r="206">
      <c s="5" r="B206"/>
      <c s="5" r="D206"/>
      <c s="5" r="E206"/>
      <c s="5" r="F206"/>
      <c s="1" r="I206"/>
      <c s="5" r="J206"/>
      <c s="5" r="AC206"/>
      <c s="5" r="AU206"/>
      <c s="5" r="AV206"/>
      <c s="5" r="BA206"/>
      <c s="4" r="BI206"/>
      <c s="4" r="BM206"/>
      <c s="4" r="BO206"/>
      <c s="4" r="BQ206"/>
    </row>
    <row r="207">
      <c s="5" r="B207"/>
      <c s="5" r="D207"/>
      <c s="5" r="E207"/>
      <c s="5" r="F207"/>
      <c s="1" r="I207"/>
      <c s="5" r="J207"/>
      <c s="5" r="AC207"/>
      <c s="5" r="AU207"/>
      <c s="5" r="AV207"/>
      <c s="5" r="BA207"/>
      <c s="4" r="BI207"/>
      <c s="4" r="BM207"/>
      <c s="4" r="BO207"/>
      <c s="4" r="BQ207"/>
    </row>
    <row r="208">
      <c s="5" r="B208"/>
      <c s="5" r="D208"/>
      <c s="5" r="E208"/>
      <c s="5" r="F208"/>
      <c s="1" r="I208"/>
      <c s="5" r="J208"/>
      <c s="5" r="AC208"/>
      <c s="5" r="AU208"/>
      <c s="5" r="AV208"/>
      <c s="5" r="BA208"/>
      <c s="4" r="BI208"/>
      <c s="4" r="BM208"/>
      <c s="4" r="BO208"/>
      <c s="4" r="BQ208"/>
    </row>
    <row r="209">
      <c s="5" r="B209"/>
      <c s="5" r="D209"/>
      <c s="5" r="E209"/>
      <c s="5" r="F209"/>
      <c s="1" r="I209"/>
      <c s="5" r="J209"/>
      <c s="5" r="AC209"/>
      <c s="5" r="AU209"/>
      <c s="5" r="AV209"/>
      <c s="5" r="BA209"/>
      <c s="4" r="BI209"/>
      <c s="4" r="BM209"/>
      <c s="4" r="BO209"/>
      <c s="4" r="BQ209"/>
    </row>
    <row r="210">
      <c s="5" r="B210"/>
      <c s="5" r="D210"/>
      <c s="5" r="E210"/>
      <c s="5" r="F210"/>
      <c s="1" r="I210"/>
      <c s="5" r="J210"/>
      <c s="5" r="AC210"/>
      <c s="5" r="AU210"/>
      <c s="5" r="AV210"/>
      <c s="5" r="BA210"/>
      <c s="4" r="BI210"/>
      <c s="4" r="BM210"/>
      <c s="4" r="BO210"/>
      <c s="4" r="BQ210"/>
    </row>
    <row r="211">
      <c s="5" r="B211"/>
      <c s="5" r="D211"/>
      <c s="5" r="E211"/>
      <c s="5" r="F211"/>
      <c s="1" r="I211"/>
      <c s="5" r="J211"/>
      <c s="5" r="AC211"/>
      <c s="5" r="AU211"/>
      <c s="5" r="AV211"/>
      <c s="5" r="BA211"/>
      <c s="4" r="BI211"/>
      <c s="4" r="BM211"/>
      <c s="4" r="BO211"/>
      <c s="4" r="BQ211"/>
    </row>
    <row r="212">
      <c s="5" r="B212"/>
      <c s="5" r="D212"/>
      <c s="5" r="E212"/>
      <c s="5" r="F212"/>
      <c s="1" r="I212"/>
      <c s="5" r="J212"/>
      <c s="5" r="AC212"/>
      <c s="5" r="AU212"/>
      <c s="5" r="AV212"/>
      <c s="5" r="BA212"/>
      <c s="4" r="BI212"/>
      <c s="4" r="BM212"/>
      <c s="4" r="BO212"/>
      <c s="4" r="BQ212"/>
    </row>
    <row r="213">
      <c s="5" r="B213"/>
      <c s="5" r="D213"/>
      <c s="5" r="E213"/>
      <c s="5" r="F213"/>
      <c s="1" r="I213"/>
      <c s="5" r="J213"/>
      <c s="5" r="AC213"/>
      <c s="5" r="AU213"/>
      <c s="5" r="AV213"/>
      <c s="5" r="BA213"/>
      <c s="4" r="BI213"/>
      <c s="4" r="BM213"/>
      <c s="4" r="BO213"/>
      <c s="4" r="BQ213"/>
    </row>
    <row r="214">
      <c s="5" r="B214"/>
      <c s="5" r="D214"/>
      <c s="5" r="E214"/>
      <c s="5" r="F214"/>
      <c s="1" r="I214"/>
      <c s="5" r="J214"/>
      <c s="5" r="AC214"/>
      <c s="5" r="AU214"/>
      <c s="5" r="AV214"/>
      <c s="5" r="BA214"/>
      <c s="4" r="BI214"/>
      <c s="4" r="BM214"/>
      <c s="4" r="BO214"/>
      <c s="4" r="BQ214"/>
    </row>
    <row r="215">
      <c s="5" r="B215"/>
      <c s="5" r="D215"/>
      <c s="5" r="E215"/>
      <c s="5" r="F215"/>
      <c s="1" r="I215"/>
      <c s="5" r="J215"/>
      <c s="5" r="AC215"/>
      <c s="5" r="AU215"/>
      <c s="5" r="AV215"/>
      <c s="5" r="BA215"/>
      <c s="4" r="BI215"/>
      <c s="4" r="BM215"/>
      <c s="4" r="BO215"/>
      <c s="4" r="BQ215"/>
    </row>
    <row r="216">
      <c s="5" r="B216"/>
      <c s="5" r="D216"/>
      <c s="5" r="E216"/>
      <c s="5" r="F216"/>
      <c s="1" r="I216"/>
      <c s="5" r="J216"/>
      <c s="5" r="AC216"/>
      <c s="5" r="AU216"/>
      <c s="5" r="AV216"/>
      <c s="5" r="BA216"/>
      <c s="4" r="BI216"/>
      <c s="4" r="BM216"/>
      <c s="4" r="BO216"/>
      <c s="4" r="BQ216"/>
    </row>
    <row r="217">
      <c s="5" r="B217"/>
      <c s="5" r="D217"/>
      <c s="5" r="E217"/>
      <c s="5" r="F217"/>
      <c s="1" r="I217"/>
      <c s="5" r="J217"/>
      <c s="5" r="AC217"/>
      <c s="5" r="AU217"/>
      <c s="5" r="AV217"/>
      <c s="5" r="BA217"/>
      <c s="4" r="BI217"/>
      <c s="4" r="BM217"/>
      <c s="4" r="BO217"/>
      <c s="4" r="BQ217"/>
    </row>
    <row r="218">
      <c s="5" r="B218"/>
      <c s="5" r="D218"/>
      <c s="5" r="E218"/>
      <c s="5" r="F218"/>
      <c s="1" r="I218"/>
      <c s="5" r="J218"/>
      <c s="5" r="AC218"/>
      <c s="5" r="AU218"/>
      <c s="5" r="AV218"/>
      <c s="5" r="BA218"/>
      <c s="4" r="BI218"/>
      <c s="4" r="BM218"/>
      <c s="4" r="BO218"/>
      <c s="4" r="BQ218"/>
    </row>
    <row r="219">
      <c s="5" r="B219"/>
      <c s="5" r="D219"/>
      <c s="5" r="E219"/>
      <c s="5" r="F219"/>
      <c s="1" r="I219"/>
      <c s="5" r="J219"/>
      <c s="5" r="AC219"/>
      <c s="5" r="AU219"/>
      <c s="5" r="AV219"/>
      <c s="5" r="BA219"/>
      <c s="4" r="BI219"/>
      <c s="4" r="BM219"/>
      <c s="4" r="BO219"/>
      <c s="4" r="BQ219"/>
    </row>
    <row r="220">
      <c s="5" r="B220"/>
      <c s="5" r="D220"/>
      <c s="5" r="E220"/>
      <c s="5" r="F220"/>
      <c s="1" r="I220"/>
      <c s="5" r="J220"/>
      <c s="5" r="AC220"/>
      <c s="5" r="AU220"/>
      <c s="5" r="AV220"/>
      <c s="5" r="BA220"/>
      <c s="4" r="BI220"/>
      <c s="4" r="BM220"/>
      <c s="4" r="BO220"/>
      <c s="4" r="BQ220"/>
    </row>
    <row r="221">
      <c s="5" r="B221"/>
      <c s="5" r="D221"/>
      <c s="5" r="E221"/>
      <c s="5" r="F221"/>
      <c s="1" r="I221"/>
      <c s="5" r="J221"/>
      <c s="5" r="AC221"/>
      <c s="5" r="AU221"/>
      <c s="5" r="AV221"/>
      <c s="5" r="BA221"/>
      <c s="4" r="BI221"/>
      <c s="4" r="BM221"/>
      <c s="4" r="BO221"/>
      <c s="4" r="BQ221"/>
    </row>
    <row r="222">
      <c s="5" r="B222"/>
      <c s="5" r="D222"/>
      <c s="5" r="E222"/>
      <c s="5" r="F222"/>
      <c s="1" r="I222"/>
      <c s="5" r="J222"/>
      <c s="5" r="AC222"/>
      <c s="5" r="AU222"/>
      <c s="5" r="AV222"/>
      <c s="5" r="BA222"/>
      <c s="4" r="BI222"/>
      <c s="4" r="BM222"/>
      <c s="4" r="BO222"/>
      <c s="4" r="BQ222"/>
    </row>
    <row r="223">
      <c s="5" r="B223"/>
      <c s="5" r="D223"/>
      <c s="5" r="E223"/>
      <c s="5" r="F223"/>
      <c s="1" r="I223"/>
      <c s="5" r="J223"/>
      <c s="5" r="AC223"/>
      <c s="5" r="AU223"/>
      <c s="5" r="AV223"/>
      <c s="5" r="BA223"/>
      <c s="4" r="BI223"/>
      <c s="4" r="BM223"/>
      <c s="4" r="BO223"/>
      <c s="4" r="BQ223"/>
    </row>
  </sheetData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C2" ySplit="1.0" xSplit="2.0" activePane="bottomRight" state="frozen"/>
      <selection sqref="C1" activeCell="C1" pane="topRight"/>
      <selection sqref="A2" activeCell="A2" pane="bottomLeft"/>
      <selection sqref="C2" activeCell="C2" pane="bottomRight"/>
    </sheetView>
  </sheetViews>
  <sheetFormatPr customHeight="1" defaultColWidth="17.14" defaultRowHeight="12.75"/>
  <cols>
    <col min="1" customWidth="1" max="1"/>
  </cols>
  <sheetData>
    <row r="1">
      <c t="s" s="2" r="A1">
        <v>0</v>
      </c>
      <c t="s" s="3" r="B1">
        <v>1</v>
      </c>
      <c t="s" s="2" r="C1">
        <v>220</v>
      </c>
      <c t="s" s="2" r="D1">
        <v>225</v>
      </c>
      <c t="s" s="3" r="E1">
        <v>51</v>
      </c>
      <c t="s" s="3" r="F1">
        <v>234</v>
      </c>
      <c t="s" s="7" r="G1">
        <v>239</v>
      </c>
      <c t="s" s="2" r="H1">
        <v>12</v>
      </c>
      <c t="s" s="3" r="I1">
        <v>13</v>
      </c>
      <c t="s" s="3" r="J1">
        <v>14</v>
      </c>
      <c t="s" s="2" r="K1">
        <v>17</v>
      </c>
      <c t="s" s="2" r="L1">
        <v>18</v>
      </c>
      <c t="s" s="2" r="M1">
        <v>19</v>
      </c>
      <c t="s" s="2" r="N1">
        <v>20</v>
      </c>
      <c t="s" s="2" r="O1">
        <v>2</v>
      </c>
      <c t="s" s="2" r="P1">
        <v>15</v>
      </c>
      <c t="s" s="2" r="Q1">
        <v>16</v>
      </c>
      <c t="s" s="2" r="R1">
        <v>21</v>
      </c>
      <c t="s" s="6" r="S1">
        <v>22</v>
      </c>
      <c t="s" s="2" r="T1">
        <v>23</v>
      </c>
      <c t="s" s="2" r="U1">
        <v>24</v>
      </c>
      <c t="s" s="2" r="V1">
        <v>25</v>
      </c>
      <c t="s" s="6" r="W1">
        <v>26</v>
      </c>
      <c t="s" s="2" r="X1">
        <v>27</v>
      </c>
      <c t="s" s="6" r="Y1">
        <v>28</v>
      </c>
      <c t="s" s="2" r="Z1">
        <v>29</v>
      </c>
      <c t="s" s="6" r="AA1">
        <v>30</v>
      </c>
      <c t="s" s="2" r="AB1">
        <v>31</v>
      </c>
      <c t="s" s="2" r="AC1">
        <v>32</v>
      </c>
      <c t="s" s="2" r="AD1">
        <v>33</v>
      </c>
      <c t="s" s="2" r="AE1">
        <v>34</v>
      </c>
    </row>
    <row r="2">
      <c t="s" s="2" r="A2">
        <v>701</v>
      </c>
      <c t="s" s="3" r="B2">
        <v>702</v>
      </c>
      <c t="s" s="2" r="C2">
        <v>703</v>
      </c>
      <c t="s" s="2" r="D2">
        <v>704</v>
      </c>
      <c t="s" s="3" r="E2">
        <v>705</v>
      </c>
      <c s="3" r="F2"/>
      <c s="7" r="G2">
        <v>1</v>
      </c>
      <c s="2" r="H2"/>
      <c s="3" r="I2"/>
      <c s="3" r="J2"/>
      <c s="2" r="K2"/>
      <c s="2" r="L2"/>
      <c s="2" r="M2"/>
      <c s="2" r="N2"/>
      <c s="2" r="O2"/>
      <c s="2" r="P2"/>
      <c s="2" r="Q2"/>
      <c s="2" r="R2"/>
      <c s="6" r="S2"/>
      <c s="2" r="T2"/>
      <c t="str" s="2" r="U2">
        <f>JOIN("stc_user!31415926-9df7-4aa6-994f-600567b0a37a","Ghalimi, Ismael")</f>
        <v>Ghalimi, Ismael</v>
      </c>
      <c t="str" s="2" r="V2">
        <f>JOIN("stc_user!31415926-9df7-4aa6-994f-600567b0a37a","Ghalimi, Ismael")</f>
        <v>Ghalimi, Ismael</v>
      </c>
      <c s="6" r="W2">
        <v>40997.375</v>
      </c>
      <c t="str" s="2" r="X2">
        <f>JOIN("stc_user!31415926-9df7-4aa6-994f-600567b0a37a","Ghalimi, Ismael")</f>
        <v>Ghalimi, Ismael</v>
      </c>
      <c s="6" r="Y2">
        <v>40997.375</v>
      </c>
      <c t="str" s="2" r="Z2">
        <f>JOIN("stc_user!31415926-9df7-4aa6-994f-600567b0a37a","Ghalimi, Ismael")</f>
        <v>Ghalimi, Ismael</v>
      </c>
      <c s="6" r="AA2">
        <v>40997.375</v>
      </c>
      <c s="2" r="AB2"/>
      <c s="2" r="AC2"/>
      <c t="s" s="2" r="AD2">
        <v>71</v>
      </c>
      <c s="2" r="AE2"/>
    </row>
    <row r="3">
      <c t="s" s="2" r="A3">
        <v>706</v>
      </c>
      <c t="s" s="3" r="B3">
        <v>707</v>
      </c>
      <c s="2" r="C3"/>
      <c t="s" s="2" r="D3">
        <v>708</v>
      </c>
      <c t="s" s="3" r="E3">
        <v>709</v>
      </c>
      <c s="3" r="F3"/>
      <c s="7" r="G3">
        <v>2</v>
      </c>
      <c s="2" r="H3"/>
      <c s="3" r="I3"/>
      <c s="3" r="J3"/>
      <c s="2" r="K3"/>
      <c s="2" r="L3"/>
      <c s="2" r="M3"/>
      <c s="2" r="N3"/>
      <c s="2" r="O3"/>
      <c s="2" r="P3"/>
      <c s="2" r="Q3"/>
      <c s="2" r="R3"/>
      <c s="6" r="S3"/>
      <c s="2" r="T3"/>
      <c t="str" s="2" r="U3">
        <f>JOIN("stc_user!31415926-9df7-4aa6-994f-600567b0a37a","Ghalimi, Ismael")</f>
        <v>Ghalimi, Ismael</v>
      </c>
      <c t="str" s="2" r="V3">
        <f>JOIN("stc_user!31415926-9df7-4aa6-994f-600567b0a37a","Ghalimi, Ismael")</f>
        <v>Ghalimi, Ismael</v>
      </c>
      <c s="6" r="W3">
        <v>40997.375</v>
      </c>
      <c t="str" s="2" r="X3">
        <f>JOIN("stc_user!31415926-9df7-4aa6-994f-600567b0a37a","Ghalimi, Ismael")</f>
        <v>Ghalimi, Ismael</v>
      </c>
      <c s="6" r="Y3">
        <v>40997.375</v>
      </c>
      <c t="str" s="2" r="Z3">
        <f>JOIN("stc_user!31415926-9df7-4aa6-994f-600567b0a37a","Ghalimi, Ismael")</f>
        <v>Ghalimi, Ismael</v>
      </c>
      <c s="6" r="AA3">
        <v>40997.375</v>
      </c>
      <c s="2" r="AB3"/>
      <c s="2" r="AC3"/>
      <c t="s" s="2" r="AD3">
        <v>71</v>
      </c>
      <c s="2" r="AE3"/>
    </row>
    <row r="4">
      <c t="s" s="2" r="A4">
        <v>710</v>
      </c>
      <c t="s" s="3" r="B4">
        <v>711</v>
      </c>
      <c t="s" s="2" r="C4">
        <v>712</v>
      </c>
      <c t="s" s="2" r="D4">
        <v>713</v>
      </c>
      <c t="s" s="3" r="E4">
        <v>714</v>
      </c>
      <c s="3" r="F4"/>
      <c s="7" r="G4">
        <v>0</v>
      </c>
      <c s="2" r="H4"/>
      <c s="3" r="I4"/>
      <c s="3" r="J4"/>
      <c s="2" r="K4"/>
      <c s="2" r="L4"/>
      <c s="2" r="M4"/>
      <c s="2" r="N4"/>
      <c s="2" r="O4"/>
      <c s="2" r="P4"/>
      <c s="2" r="Q4"/>
      <c s="2" r="R4"/>
      <c s="6" r="S4"/>
      <c s="2" r="T4"/>
      <c t="str" s="2" r="U4">
        <f>JOIN("stc_user!31415926-9df7-4aa6-994f-600567b0a37a","Ghalimi, Ismael")</f>
        <v>Ghalimi, Ismael</v>
      </c>
      <c t="str" s="2" r="V4">
        <f>JOIN("stc_user!31415926-9df7-4aa6-994f-600567b0a37a","Ghalimi, Ismael")</f>
        <v>Ghalimi, Ismael</v>
      </c>
      <c s="6" r="W4">
        <v>40997.375</v>
      </c>
      <c t="str" s="2" r="X4">
        <f>JOIN("stc_user!31415926-9df7-4aa6-994f-600567b0a37a","Ghalimi, Ismael")</f>
        <v>Ghalimi, Ismael</v>
      </c>
      <c s="6" r="Y4">
        <v>40997.375</v>
      </c>
      <c t="str" s="2" r="Z4">
        <f>JOIN("stc_user!31415926-9df7-4aa6-994f-600567b0a37a","Ghalimi, Ismael")</f>
        <v>Ghalimi, Ismael</v>
      </c>
      <c s="6" r="AA4">
        <v>40997.375</v>
      </c>
      <c s="2" r="AB4"/>
      <c s="2" r="AC4"/>
      <c t="s" s="2" r="AD4">
        <v>71</v>
      </c>
      <c s="2" r="AE4"/>
    </row>
    <row r="5">
      <c t="s" s="2" r="A5">
        <v>715</v>
      </c>
      <c t="s" s="3" r="B5">
        <v>716</v>
      </c>
      <c t="s" s="2" r="C5">
        <v>717</v>
      </c>
      <c t="s" s="2" r="D5">
        <v>718</v>
      </c>
      <c t="s" s="3" r="E5">
        <v>719</v>
      </c>
      <c s="3" r="F5"/>
      <c s="7" r="G5">
        <v>0</v>
      </c>
      <c s="2" r="H5"/>
      <c s="3" r="I5"/>
      <c s="3" r="J5"/>
      <c s="2" r="K5"/>
      <c s="2" r="L5"/>
      <c s="2" r="M5"/>
      <c s="2" r="N5"/>
      <c s="2" r="O5"/>
      <c s="2" r="P5"/>
      <c s="2" r="Q5"/>
      <c s="2" r="R5"/>
      <c s="6" r="S5"/>
      <c s="2" r="T5"/>
      <c t="str" s="2" r="U5">
        <f>JOIN("stc_user!31415926-9df7-4aa6-994f-600567b0a37a","Ghalimi, Ismael")</f>
        <v>Ghalimi, Ismael</v>
      </c>
      <c t="str" s="2" r="V5">
        <f>JOIN("stc_user!31415926-9df7-4aa6-994f-600567b0a37a","Ghalimi, Ismael")</f>
        <v>Ghalimi, Ismael</v>
      </c>
      <c s="6" r="W5">
        <v>40997.375</v>
      </c>
      <c t="str" s="2" r="X5">
        <f>JOIN("stc_user!31415926-9df7-4aa6-994f-600567b0a37a","Ghalimi, Ismael")</f>
        <v>Ghalimi, Ismael</v>
      </c>
      <c s="6" r="Y5">
        <v>40997.375</v>
      </c>
      <c t="str" s="2" r="Z5">
        <f>JOIN("stc_user!31415926-9df7-4aa6-994f-600567b0a37a","Ghalimi, Ismael")</f>
        <v>Ghalimi, Ismael</v>
      </c>
      <c s="6" r="AA5">
        <v>40997.375</v>
      </c>
      <c s="2" r="AB5"/>
      <c s="2" r="AC5"/>
      <c t="s" s="2" r="AD5">
        <v>71</v>
      </c>
      <c s="2" r="AE5"/>
    </row>
    <row r="6">
      <c t="s" s="2" r="A6">
        <v>720</v>
      </c>
      <c t="s" s="3" r="B6">
        <v>721</v>
      </c>
      <c t="s" s="2" r="C6">
        <v>722</v>
      </c>
      <c t="s" s="2" r="D6">
        <v>723</v>
      </c>
      <c t="s" s="3" r="E6">
        <v>724</v>
      </c>
      <c s="3" r="F6"/>
      <c s="7" r="G6">
        <v>1</v>
      </c>
      <c s="2" r="H6"/>
      <c s="3" r="I6"/>
      <c s="3" r="J6"/>
      <c s="2" r="K6"/>
      <c s="2" r="L6"/>
      <c s="2" r="M6"/>
      <c s="2" r="N6"/>
      <c s="2" r="O6"/>
      <c s="2" r="P6"/>
      <c s="2" r="Q6"/>
      <c s="2" r="R6"/>
      <c s="6" r="S6"/>
      <c s="2" r="T6"/>
      <c t="str" s="2" r="U6">
        <f>JOIN("stc_user!31415926-9df7-4aa6-994f-600567b0a37a","Ghalimi, Ismael")</f>
        <v>Ghalimi, Ismael</v>
      </c>
      <c t="str" s="2" r="V6">
        <f>JOIN("stc_user!31415926-9df7-4aa6-994f-600567b0a37a","Ghalimi, Ismael")</f>
        <v>Ghalimi, Ismael</v>
      </c>
      <c s="6" r="W6">
        <v>40997.375</v>
      </c>
      <c t="str" s="2" r="X6">
        <f>JOIN("stc_user!31415926-9df7-4aa6-994f-600567b0a37a","Ghalimi, Ismael")</f>
        <v>Ghalimi, Ismael</v>
      </c>
      <c s="6" r="Y6">
        <v>40997.375</v>
      </c>
      <c t="str" s="2" r="Z6">
        <f>JOIN("stc_user!31415926-9df7-4aa6-994f-600567b0a37a","Ghalimi, Ismael")</f>
        <v>Ghalimi, Ismael</v>
      </c>
      <c s="6" r="AA6">
        <v>40997.375</v>
      </c>
      <c s="2" r="AB6"/>
      <c s="2" r="AC6"/>
      <c t="s" s="2" r="AD6">
        <v>71</v>
      </c>
      <c s="2" r="AE6"/>
    </row>
    <row r="7">
      <c t="s" s="2" r="A7">
        <v>725</v>
      </c>
      <c t="s" s="3" r="B7">
        <v>726</v>
      </c>
      <c t="s" s="2" r="C7">
        <v>727</v>
      </c>
      <c t="s" s="2" r="D7">
        <v>728</v>
      </c>
      <c t="s" s="3" r="E7">
        <v>729</v>
      </c>
      <c s="3" r="F7"/>
      <c s="7" r="G7">
        <v>4</v>
      </c>
      <c s="2" r="H7"/>
      <c s="3" r="I7"/>
      <c s="3" r="J7"/>
      <c s="2" r="K7"/>
      <c s="2" r="L7"/>
      <c s="2" r="M7"/>
      <c s="2" r="N7"/>
      <c s="2" r="O7"/>
      <c s="2" r="P7"/>
      <c s="2" r="Q7"/>
      <c s="2" r="R7"/>
      <c s="6" r="S7"/>
      <c s="2" r="T7"/>
      <c t="str" s="2" r="U7">
        <f>JOIN("stc_user!31415926-9df7-4aa6-994f-600567b0a37a","Ghalimi, Ismael")</f>
        <v>Ghalimi, Ismael</v>
      </c>
      <c t="str" s="2" r="V7">
        <f>JOIN("stc_user!31415926-9df7-4aa6-994f-600567b0a37a","Ghalimi, Ismael")</f>
        <v>Ghalimi, Ismael</v>
      </c>
      <c s="6" r="W7">
        <v>40997.375</v>
      </c>
      <c t="str" s="2" r="X7">
        <f>JOIN("stc_user!31415926-9df7-4aa6-994f-600567b0a37a","Ghalimi, Ismael")</f>
        <v>Ghalimi, Ismael</v>
      </c>
      <c s="6" r="Y7">
        <v>40997.375</v>
      </c>
      <c t="str" s="2" r="Z7">
        <f>JOIN("stc_user!31415926-9df7-4aa6-994f-600567b0a37a","Ghalimi, Ismael")</f>
        <v>Ghalimi, Ismael</v>
      </c>
      <c s="6" r="AA7">
        <v>40997.375</v>
      </c>
      <c s="2" r="AB7"/>
      <c s="2" r="AC7"/>
      <c t="s" s="2" r="AD7">
        <v>71</v>
      </c>
      <c s="2" r="AE7"/>
    </row>
    <row r="8">
      <c t="s" s="2" r="A8">
        <v>730</v>
      </c>
      <c t="s" s="3" r="B8">
        <v>731</v>
      </c>
      <c t="s" s="2" r="C8">
        <v>732</v>
      </c>
      <c t="s" s="2" r="D8">
        <v>733</v>
      </c>
      <c t="s" s="3" r="E8">
        <v>734</v>
      </c>
      <c s="3" r="F8"/>
      <c s="7" r="G8">
        <v>5</v>
      </c>
      <c s="2" r="H8"/>
      <c s="3" r="I8"/>
      <c s="3" r="J8"/>
      <c s="2" r="K8"/>
      <c s="2" r="L8"/>
      <c s="2" r="M8"/>
      <c s="2" r="N8"/>
      <c s="2" r="O8"/>
      <c s="2" r="P8"/>
      <c s="2" r="Q8"/>
      <c s="2" r="R8"/>
      <c s="6" r="S8"/>
      <c s="2" r="T8"/>
      <c t="str" s="2" r="U8">
        <f>JOIN("stc_user!31415926-9df7-4aa6-994f-600567b0a37a","Ghalimi, Ismael")</f>
        <v>Ghalimi, Ismael</v>
      </c>
      <c t="str" s="2" r="V8">
        <f>JOIN("stc_user!31415926-9df7-4aa6-994f-600567b0a37a","Ghalimi, Ismael")</f>
        <v>Ghalimi, Ismael</v>
      </c>
      <c s="6" r="W8">
        <v>40997.375</v>
      </c>
      <c t="str" s="2" r="X8">
        <f>JOIN("stc_user!31415926-9df7-4aa6-994f-600567b0a37a","Ghalimi, Ismael")</f>
        <v>Ghalimi, Ismael</v>
      </c>
      <c s="6" r="Y8">
        <v>40997.375</v>
      </c>
      <c t="str" s="2" r="Z8">
        <f>JOIN("stc_user!31415926-9df7-4aa6-994f-600567b0a37a","Ghalimi, Ismael")</f>
        <v>Ghalimi, Ismael</v>
      </c>
      <c s="6" r="AA8">
        <v>40997.375</v>
      </c>
      <c s="2" r="AB8"/>
      <c s="2" r="AC8"/>
      <c t="s" s="2" r="AD8">
        <v>71</v>
      </c>
      <c s="2" r="AE8"/>
    </row>
    <row r="9">
      <c t="s" s="2" r="A9">
        <v>735</v>
      </c>
      <c t="s" s="3" r="B9">
        <v>736</v>
      </c>
      <c t="s" s="2" r="C9">
        <v>737</v>
      </c>
      <c t="s" s="2" r="D9">
        <v>738</v>
      </c>
      <c t="s" s="3" r="E9">
        <v>739</v>
      </c>
      <c s="3" r="F9"/>
      <c s="7" r="G9">
        <v>0</v>
      </c>
      <c s="2" r="H9"/>
      <c s="3" r="I9"/>
      <c s="3" r="J9"/>
      <c s="2" r="K9"/>
      <c s="2" r="L9"/>
      <c s="2" r="M9"/>
      <c s="2" r="N9"/>
      <c s="2" r="O9"/>
      <c s="2" r="P9"/>
      <c s="2" r="Q9"/>
      <c s="2" r="R9"/>
      <c s="6" r="S9"/>
      <c s="2" r="T9"/>
      <c t="str" s="2" r="U9">
        <f>JOIN("stc_user!31415926-9df7-4aa6-994f-600567b0a37a","Ghalimi, Ismael")</f>
        <v>Ghalimi, Ismael</v>
      </c>
      <c t="str" s="2" r="V9">
        <f>JOIN("stc_user!31415926-9df7-4aa6-994f-600567b0a37a","Ghalimi, Ismael")</f>
        <v>Ghalimi, Ismael</v>
      </c>
      <c s="6" r="W9">
        <v>40997.375</v>
      </c>
      <c t="str" s="2" r="X9">
        <f>JOIN("stc_user!31415926-9df7-4aa6-994f-600567b0a37a","Ghalimi, Ismael")</f>
        <v>Ghalimi, Ismael</v>
      </c>
      <c s="6" r="Y9">
        <v>40997.375</v>
      </c>
      <c t="str" s="2" r="Z9">
        <f>JOIN("stc_user!31415926-9df7-4aa6-994f-600567b0a37a","Ghalimi, Ismael")</f>
        <v>Ghalimi, Ismael</v>
      </c>
      <c s="6" r="AA9">
        <v>40997.375</v>
      </c>
      <c s="2" r="AB9"/>
      <c s="2" r="AC9"/>
      <c t="s" s="2" r="AD9">
        <v>71</v>
      </c>
      <c s="2" r="AE9"/>
    </row>
    <row r="10">
      <c t="s" s="2" r="A10">
        <v>740</v>
      </c>
      <c t="s" s="3" r="B10">
        <v>741</v>
      </c>
      <c t="s" s="2" r="C10">
        <v>742</v>
      </c>
      <c t="s" s="2" r="D10">
        <v>743</v>
      </c>
      <c t="s" s="3" r="E10">
        <v>744</v>
      </c>
      <c s="3" r="F10"/>
      <c s="7" r="G10">
        <v>1</v>
      </c>
      <c s="2" r="H10"/>
      <c s="3" r="I10"/>
      <c s="3" r="J10"/>
      <c s="2" r="K10"/>
      <c s="2" r="L10"/>
      <c s="2" r="M10"/>
      <c s="2" r="N10"/>
      <c s="2" r="O10"/>
      <c s="2" r="P10"/>
      <c s="2" r="Q10"/>
      <c s="2" r="R10"/>
      <c s="6" r="S10"/>
      <c s="2" r="T10"/>
      <c t="str" s="2" r="U10">
        <f>JOIN("stc_user!31415926-9df7-4aa6-994f-600567b0a37a","Ghalimi, Ismael")</f>
        <v>Ghalimi, Ismael</v>
      </c>
      <c t="str" s="2" r="V10">
        <f>JOIN("stc_user!31415926-9df7-4aa6-994f-600567b0a37a","Ghalimi, Ismael")</f>
        <v>Ghalimi, Ismael</v>
      </c>
      <c s="6" r="W10">
        <v>40997.375</v>
      </c>
      <c t="str" s="2" r="X10">
        <f>JOIN("stc_user!31415926-9df7-4aa6-994f-600567b0a37a","Ghalimi, Ismael")</f>
        <v>Ghalimi, Ismael</v>
      </c>
      <c s="6" r="Y10">
        <v>40997.375</v>
      </c>
      <c t="str" s="2" r="Z10">
        <f>JOIN("stc_user!31415926-9df7-4aa6-994f-600567b0a37a","Ghalimi, Ismael")</f>
        <v>Ghalimi, Ismael</v>
      </c>
      <c s="6" r="AA10">
        <v>40997.375</v>
      </c>
      <c s="2" r="AB10"/>
      <c s="2" r="AC10"/>
      <c t="s" s="2" r="AD10">
        <v>71</v>
      </c>
      <c s="2" r="AE10"/>
    </row>
    <row r="11">
      <c t="s" s="2" r="A11">
        <v>745</v>
      </c>
      <c t="s" s="3" r="B11">
        <v>746</v>
      </c>
      <c t="s" s="2" r="C11">
        <v>747</v>
      </c>
      <c t="s" s="2" r="D11">
        <v>748</v>
      </c>
      <c t="s" s="3" r="E11">
        <v>749</v>
      </c>
      <c s="3" r="F11"/>
      <c s="7" r="G11">
        <v>0</v>
      </c>
      <c s="2" r="H11"/>
      <c s="3" r="I11"/>
      <c s="3" r="J11"/>
      <c s="2" r="K11"/>
      <c s="2" r="L11"/>
      <c s="2" r="M11"/>
      <c s="2" r="N11"/>
      <c s="2" r="O11"/>
      <c s="2" r="P11"/>
      <c s="2" r="Q11"/>
      <c s="2" r="R11"/>
      <c s="6" r="S11"/>
      <c s="2" r="T11"/>
      <c t="str" s="2" r="U11">
        <f>JOIN("stc_user!31415926-9df7-4aa6-994f-600567b0a37a","Ghalimi, Ismael")</f>
        <v>Ghalimi, Ismael</v>
      </c>
      <c t="str" s="2" r="V11">
        <f>JOIN("stc_user!31415926-9df7-4aa6-994f-600567b0a37a","Ghalimi, Ismael")</f>
        <v>Ghalimi, Ismael</v>
      </c>
      <c s="6" r="W11">
        <v>40997.375</v>
      </c>
      <c t="str" s="2" r="X11">
        <f>JOIN("stc_user!31415926-9df7-4aa6-994f-600567b0a37a","Ghalimi, Ismael")</f>
        <v>Ghalimi, Ismael</v>
      </c>
      <c s="6" r="Y11">
        <v>40997.375</v>
      </c>
      <c t="str" s="2" r="Z11">
        <f>JOIN("stc_user!31415926-9df7-4aa6-994f-600567b0a37a","Ghalimi, Ismael")</f>
        <v>Ghalimi, Ismael</v>
      </c>
      <c s="6" r="AA11">
        <v>40997.375</v>
      </c>
      <c s="2" r="AB11"/>
      <c s="2" r="AC11"/>
      <c t="s" s="2" r="AD11">
        <v>71</v>
      </c>
      <c s="2" r="AE11"/>
    </row>
    <row r="12">
      <c t="s" s="2" r="A12">
        <v>750</v>
      </c>
      <c t="s" s="3" r="B12">
        <v>751</v>
      </c>
      <c t="s" s="2" r="C12">
        <v>752</v>
      </c>
      <c t="s" s="2" r="D12">
        <v>753</v>
      </c>
      <c t="s" s="3" r="E12">
        <v>754</v>
      </c>
      <c s="3" r="F12"/>
      <c s="7" r="G12">
        <v>3</v>
      </c>
      <c s="2" r="H12"/>
      <c s="3" r="I12"/>
      <c s="3" r="J12"/>
      <c s="2" r="K12"/>
      <c s="2" r="L12"/>
      <c s="2" r="M12"/>
      <c s="2" r="N12"/>
      <c s="2" r="O12"/>
      <c s="2" r="P12"/>
      <c s="2" r="Q12"/>
      <c s="2" r="R12"/>
      <c s="6" r="S12"/>
      <c s="2" r="T12"/>
      <c t="str" s="2" r="U12">
        <f>JOIN("stc_user!31415926-9df7-4aa6-994f-600567b0a37a","Ghalimi, Ismael")</f>
        <v>Ghalimi, Ismael</v>
      </c>
      <c t="str" s="2" r="V12">
        <f>JOIN("stc_user!31415926-9df7-4aa6-994f-600567b0a37a","Ghalimi, Ismael")</f>
        <v>Ghalimi, Ismael</v>
      </c>
      <c s="6" r="W12">
        <v>40997.375</v>
      </c>
      <c t="str" s="2" r="X12">
        <f>JOIN("stc_user!31415926-9df7-4aa6-994f-600567b0a37a","Ghalimi, Ismael")</f>
        <v>Ghalimi, Ismael</v>
      </c>
      <c s="6" r="Y12">
        <v>40997.375</v>
      </c>
      <c t="str" s="2" r="Z12">
        <f>JOIN("stc_user!31415926-9df7-4aa6-994f-600567b0a37a","Ghalimi, Ismael")</f>
        <v>Ghalimi, Ismael</v>
      </c>
      <c s="6" r="AA12">
        <v>40997.375</v>
      </c>
      <c s="2" r="AB12"/>
      <c s="2" r="AC12"/>
      <c t="s" s="2" r="AD12">
        <v>71</v>
      </c>
      <c s="2" r="AE12"/>
    </row>
    <row r="13">
      <c t="s" s="2" r="A13">
        <v>755</v>
      </c>
      <c t="s" s="3" r="B13">
        <v>756</v>
      </c>
      <c t="s" s="2" r="C13">
        <v>757</v>
      </c>
      <c t="s" s="2" r="D13">
        <v>758</v>
      </c>
      <c t="s" s="3" r="E13">
        <v>759</v>
      </c>
      <c s="3" r="F13"/>
      <c s="7" r="G13">
        <v>0</v>
      </c>
      <c s="2" r="H13"/>
      <c s="3" r="I13"/>
      <c s="3" r="J13"/>
      <c s="2" r="K13"/>
      <c s="2" r="L13"/>
      <c s="2" r="M13"/>
      <c s="2" r="N13"/>
      <c s="2" r="O13"/>
      <c s="2" r="P13"/>
      <c s="2" r="Q13"/>
      <c s="2" r="R13"/>
      <c s="6" r="S13"/>
      <c s="2" r="T13"/>
      <c t="str" s="2" r="U13">
        <f>JOIN("stc_user!31415926-9df7-4aa6-994f-600567b0a37a","Ghalimi, Ismael")</f>
        <v>Ghalimi, Ismael</v>
      </c>
      <c t="str" s="2" r="V13">
        <f>JOIN("stc_user!31415926-9df7-4aa6-994f-600567b0a37a","Ghalimi, Ismael")</f>
        <v>Ghalimi, Ismael</v>
      </c>
      <c s="6" r="W13">
        <v>40997.375</v>
      </c>
      <c t="str" s="2" r="X13">
        <f>JOIN("stc_user!31415926-9df7-4aa6-994f-600567b0a37a","Ghalimi, Ismael")</f>
        <v>Ghalimi, Ismael</v>
      </c>
      <c s="6" r="Y13">
        <v>40997.375</v>
      </c>
      <c t="str" s="2" r="Z13">
        <f>JOIN("stc_user!31415926-9df7-4aa6-994f-600567b0a37a","Ghalimi, Ismael")</f>
        <v>Ghalimi, Ismael</v>
      </c>
      <c s="6" r="AA13">
        <v>40997.375</v>
      </c>
      <c s="2" r="AB13"/>
      <c s="2" r="AC13"/>
      <c t="s" s="2" r="AD13">
        <v>71</v>
      </c>
      <c s="2" r="AE13"/>
    </row>
    <row r="14">
      <c s="5" r="B14"/>
      <c s="5" r="E14"/>
      <c s="5" r="F14"/>
      <c s="1" r="G14"/>
      <c s="5" r="I14"/>
      <c s="5" r="J14"/>
      <c s="4" r="S14"/>
      <c s="4" r="W14"/>
      <c s="4" r="Y14"/>
      <c s="4" r="AA14"/>
    </row>
    <row r="15">
      <c s="5" r="B15"/>
      <c s="5" r="E15"/>
      <c s="5" r="F15"/>
      <c s="1" r="G15"/>
      <c s="5" r="I15"/>
      <c s="5" r="J15"/>
      <c s="4" r="S15"/>
      <c s="4" r="W15"/>
      <c s="4" r="Y15"/>
      <c s="4" r="AA15"/>
    </row>
    <row r="16">
      <c s="5" r="B16"/>
      <c s="5" r="E16"/>
      <c s="5" r="F16"/>
      <c s="1" r="G16"/>
      <c s="5" r="I16"/>
      <c s="5" r="J16"/>
      <c s="4" r="S16"/>
      <c s="4" r="W16"/>
      <c s="4" r="Y16"/>
      <c s="4" r="AA16"/>
    </row>
    <row r="17">
      <c s="5" r="B17"/>
      <c s="5" r="E17"/>
      <c s="5" r="F17"/>
      <c s="1" r="G17"/>
      <c s="5" r="I17"/>
      <c s="5" r="J17"/>
      <c s="4" r="S17"/>
      <c s="4" r="W17"/>
      <c s="4" r="Y17"/>
      <c s="4" r="AA17"/>
    </row>
    <row r="18">
      <c s="5" r="B18"/>
      <c s="5" r="E18"/>
      <c s="5" r="F18"/>
      <c s="1" r="G18"/>
      <c s="5" r="I18"/>
      <c s="5" r="J18"/>
      <c s="4" r="S18"/>
      <c s="4" r="W18"/>
      <c s="4" r="Y18"/>
      <c s="4" r="AA18"/>
    </row>
    <row r="19">
      <c s="5" r="B19"/>
      <c s="5" r="E19"/>
      <c s="5" r="F19"/>
      <c s="1" r="G19"/>
      <c s="5" r="I19"/>
      <c s="5" r="J19"/>
      <c s="4" r="S19"/>
      <c s="4" r="W19"/>
      <c s="4" r="Y19"/>
      <c s="4" r="AA19"/>
    </row>
    <row r="20">
      <c s="5" r="B20"/>
      <c s="5" r="E20"/>
      <c s="5" r="F20"/>
      <c s="1" r="G20"/>
      <c s="5" r="I20"/>
      <c s="5" r="J20"/>
      <c s="4" r="S20"/>
      <c s="4" r="W20"/>
      <c s="4" r="Y20"/>
      <c s="4" r="AA20"/>
    </row>
    <row r="21">
      <c s="5" r="B21"/>
      <c s="5" r="E21"/>
      <c s="5" r="F21"/>
      <c s="1" r="G21"/>
      <c s="5" r="I21"/>
      <c s="5" r="J21"/>
      <c s="4" r="S21"/>
      <c s="4" r="W21"/>
      <c s="4" r="Y21"/>
      <c s="4" r="AA21"/>
    </row>
    <row r="22">
      <c s="5" r="B22"/>
      <c s="5" r="E22"/>
      <c s="5" r="F22"/>
      <c s="1" r="G22"/>
      <c s="5" r="I22"/>
      <c s="5" r="J22"/>
      <c s="4" r="S22"/>
      <c s="4" r="W22"/>
      <c s="4" r="Y22"/>
      <c s="4" r="AA22"/>
    </row>
    <row r="23">
      <c s="5" r="B23"/>
      <c s="5" r="E23"/>
      <c s="5" r="F23"/>
      <c s="1" r="G23"/>
      <c s="5" r="I23"/>
      <c s="5" r="J23"/>
      <c s="4" r="S23"/>
      <c s="4" r="W23"/>
      <c s="4" r="Y23"/>
      <c s="4" r="AA23"/>
    </row>
    <row r="24">
      <c s="5" r="B24"/>
      <c s="5" r="E24"/>
      <c s="5" r="F24"/>
      <c s="1" r="G24"/>
      <c s="5" r="I24"/>
      <c s="5" r="J24"/>
      <c s="4" r="S24"/>
      <c s="4" r="W24"/>
      <c s="4" r="Y24"/>
      <c s="4" r="AA24"/>
    </row>
    <row r="25">
      <c s="5" r="B25"/>
      <c s="5" r="E25"/>
      <c s="5" r="F25"/>
      <c s="1" r="G25"/>
      <c s="5" r="I25"/>
      <c s="5" r="J25"/>
      <c s="4" r="S25"/>
      <c s="4" r="W25"/>
      <c s="4" r="Y25"/>
      <c s="4" r="AA25"/>
    </row>
    <row r="26">
      <c s="5" r="B26"/>
      <c s="5" r="E26"/>
      <c s="5" r="F26"/>
      <c s="1" r="G26"/>
      <c s="5" r="I26"/>
      <c s="5" r="J26"/>
      <c s="4" r="S26"/>
      <c s="4" r="W26"/>
      <c s="4" r="Y26"/>
      <c s="4" r="AA26"/>
    </row>
    <row r="27">
      <c s="5" r="B27"/>
      <c s="5" r="E27"/>
      <c s="5" r="F27"/>
      <c s="1" r="G27"/>
      <c s="5" r="I27"/>
      <c s="5" r="J27"/>
      <c s="4" r="S27"/>
      <c s="4" r="W27"/>
      <c s="4" r="Y27"/>
      <c s="4" r="AA27"/>
    </row>
    <row r="28">
      <c s="5" r="B28"/>
      <c s="5" r="E28"/>
      <c s="5" r="F28"/>
      <c s="1" r="G28"/>
      <c s="5" r="I28"/>
      <c s="5" r="J28"/>
      <c s="4" r="S28"/>
      <c s="4" r="W28"/>
      <c s="4" r="Y28"/>
      <c s="4" r="AA28"/>
    </row>
    <row r="29">
      <c s="5" r="B29"/>
      <c s="5" r="E29"/>
      <c s="5" r="F29"/>
      <c s="1" r="G29"/>
      <c s="5" r="I29"/>
      <c s="5" r="J29"/>
      <c s="4" r="S29"/>
      <c s="4" r="W29"/>
      <c s="4" r="Y29"/>
      <c s="4" r="AA29"/>
    </row>
    <row r="30">
      <c s="5" r="B30"/>
      <c s="5" r="E30"/>
      <c s="5" r="F30"/>
      <c s="1" r="G30"/>
      <c s="5" r="I30"/>
      <c s="5" r="J30"/>
      <c s="4" r="S30"/>
      <c s="4" r="W30"/>
      <c s="4" r="Y30"/>
      <c s="4" r="AA30"/>
    </row>
    <row r="31">
      <c s="5" r="B31"/>
      <c s="5" r="E31"/>
      <c s="5" r="F31"/>
      <c s="1" r="G31"/>
      <c s="5" r="I31"/>
      <c s="5" r="J31"/>
      <c s="4" r="S31"/>
      <c s="4" r="W31"/>
      <c s="4" r="Y31"/>
      <c s="4" r="AA31"/>
    </row>
    <row r="32">
      <c s="5" r="B32"/>
      <c s="5" r="E32"/>
      <c s="5" r="F32"/>
      <c s="1" r="G32"/>
      <c s="5" r="I32"/>
      <c s="5" r="J32"/>
      <c s="4" r="S32"/>
      <c s="4" r="W32"/>
      <c s="4" r="Y32"/>
      <c s="4" r="AA32"/>
    </row>
    <row r="33">
      <c s="5" r="B33"/>
      <c s="5" r="E33"/>
      <c s="5" r="F33"/>
      <c s="1" r="G33"/>
      <c s="5" r="I33"/>
      <c s="5" r="J33"/>
      <c s="4" r="S33"/>
      <c s="4" r="W33"/>
      <c s="4" r="Y33"/>
      <c s="4" r="AA33"/>
    </row>
    <row r="34">
      <c s="5" r="B34"/>
      <c s="5" r="E34"/>
      <c s="5" r="F34"/>
      <c s="1" r="G34"/>
      <c s="5" r="I34"/>
      <c s="5" r="J34"/>
      <c s="4" r="S34"/>
      <c s="4" r="W34"/>
      <c s="4" r="Y34"/>
      <c s="4" r="AA34"/>
    </row>
    <row r="35">
      <c s="5" r="B35"/>
      <c s="5" r="E35"/>
      <c s="5" r="F35"/>
      <c s="1" r="G35"/>
      <c s="5" r="I35"/>
      <c s="5" r="J35"/>
      <c s="4" r="S35"/>
      <c s="4" r="W35"/>
      <c s="4" r="Y35"/>
      <c s="4" r="AA35"/>
    </row>
    <row r="36">
      <c s="5" r="B36"/>
      <c s="5" r="E36"/>
      <c s="5" r="F36"/>
      <c s="1" r="G36"/>
      <c s="5" r="I36"/>
      <c s="5" r="J36"/>
      <c s="4" r="S36"/>
      <c s="4" r="W36"/>
      <c s="4" r="Y36"/>
      <c s="4" r="AA36"/>
    </row>
    <row r="37">
      <c s="5" r="B37"/>
      <c s="5" r="E37"/>
      <c s="5" r="F37"/>
      <c s="1" r="G37"/>
      <c s="5" r="I37"/>
      <c s="5" r="J37"/>
      <c s="4" r="S37"/>
      <c s="4" r="W37"/>
      <c s="4" r="Y37"/>
      <c s="4" r="AA37"/>
    </row>
    <row r="38">
      <c s="5" r="B38"/>
      <c s="5" r="E38"/>
      <c s="5" r="F38"/>
      <c s="1" r="G38"/>
      <c s="5" r="I38"/>
      <c s="5" r="J38"/>
      <c s="4" r="S38"/>
      <c s="4" r="W38"/>
      <c s="4" r="Y38"/>
      <c s="4" r="AA38"/>
    </row>
    <row r="39">
      <c s="5" r="B39"/>
      <c s="5" r="E39"/>
      <c s="5" r="F39"/>
      <c s="1" r="G39"/>
      <c s="5" r="I39"/>
      <c s="5" r="J39"/>
      <c s="4" r="S39"/>
      <c s="4" r="W39"/>
      <c s="4" r="Y39"/>
      <c s="4" r="AA39"/>
    </row>
    <row r="40">
      <c s="5" r="B40"/>
      <c s="5" r="E40"/>
      <c s="5" r="F40"/>
      <c s="1" r="G40"/>
      <c s="5" r="I40"/>
      <c s="5" r="J40"/>
      <c s="4" r="S40"/>
      <c s="4" r="W40"/>
      <c s="4" r="Y40"/>
      <c s="4" r="AA40"/>
    </row>
    <row r="41">
      <c s="5" r="B41"/>
      <c s="5" r="E41"/>
      <c s="5" r="F41"/>
      <c s="1" r="G41"/>
      <c s="5" r="I41"/>
      <c s="5" r="J41"/>
      <c s="4" r="S41"/>
      <c s="4" r="W41"/>
      <c s="4" r="Y41"/>
      <c s="4" r="AA41"/>
    </row>
    <row r="42">
      <c s="5" r="B42"/>
      <c s="5" r="E42"/>
      <c s="5" r="F42"/>
      <c s="1" r="G42"/>
      <c s="5" r="I42"/>
      <c s="5" r="J42"/>
      <c s="4" r="S42"/>
      <c s="4" r="W42"/>
      <c s="4" r="Y42"/>
      <c s="4" r="AA42"/>
    </row>
    <row r="43">
      <c s="5" r="B43"/>
      <c s="5" r="E43"/>
      <c s="5" r="F43"/>
      <c s="1" r="G43"/>
      <c s="5" r="I43"/>
      <c s="5" r="J43"/>
      <c s="4" r="S43"/>
      <c s="4" r="W43"/>
      <c s="4" r="Y43"/>
      <c s="4" r="AA43"/>
    </row>
    <row r="44">
      <c s="5" r="B44"/>
      <c s="5" r="E44"/>
      <c s="5" r="F44"/>
      <c s="1" r="G44"/>
      <c s="5" r="I44"/>
      <c s="5" r="J44"/>
      <c s="4" r="S44"/>
      <c s="4" r="W44"/>
      <c s="4" r="Y44"/>
      <c s="4" r="AA44"/>
    </row>
    <row r="45">
      <c s="5" r="B45"/>
      <c s="5" r="E45"/>
      <c s="5" r="F45"/>
      <c s="1" r="G45"/>
      <c s="5" r="I45"/>
      <c s="5" r="J45"/>
      <c s="4" r="S45"/>
      <c s="4" r="W45"/>
      <c s="4" r="Y45"/>
      <c s="4" r="AA45"/>
    </row>
    <row r="46">
      <c s="5" r="B46"/>
      <c s="5" r="E46"/>
      <c s="5" r="F46"/>
      <c s="1" r="G46"/>
      <c s="5" r="I46"/>
      <c s="5" r="J46"/>
      <c s="4" r="S46"/>
      <c s="4" r="W46"/>
      <c s="4" r="Y46"/>
      <c s="4" r="AA46"/>
    </row>
    <row r="47">
      <c s="5" r="B47"/>
      <c s="5" r="E47"/>
      <c s="5" r="F47"/>
      <c s="1" r="G47"/>
      <c s="5" r="I47"/>
      <c s="5" r="J47"/>
      <c s="4" r="S47"/>
      <c s="4" r="W47"/>
      <c s="4" r="Y47"/>
      <c s="4" r="AA47"/>
    </row>
    <row r="48">
      <c s="5" r="B48"/>
      <c s="5" r="E48"/>
      <c s="5" r="F48"/>
      <c s="1" r="G48"/>
      <c s="5" r="I48"/>
      <c s="5" r="J48"/>
      <c s="4" r="S48"/>
      <c s="4" r="W48"/>
      <c s="4" r="Y48"/>
      <c s="4" r="AA48"/>
    </row>
    <row r="49">
      <c s="5" r="B49"/>
      <c s="5" r="E49"/>
      <c s="5" r="F49"/>
      <c s="1" r="G49"/>
      <c s="5" r="I49"/>
      <c s="5" r="J49"/>
      <c s="4" r="S49"/>
      <c s="4" r="W49"/>
      <c s="4" r="Y49"/>
      <c s="4" r="AA49"/>
    </row>
    <row r="50">
      <c s="5" r="B50"/>
      <c s="5" r="E50"/>
      <c s="5" r="F50"/>
      <c s="1" r="G50"/>
      <c s="5" r="I50"/>
      <c s="5" r="J50"/>
      <c s="4" r="S50"/>
      <c s="4" r="W50"/>
      <c s="4" r="Y50"/>
      <c s="4" r="AA50"/>
    </row>
    <row r="51">
      <c s="5" r="B51"/>
      <c s="5" r="E51"/>
      <c s="5" r="F51"/>
      <c s="1" r="G51"/>
      <c s="5" r="I51"/>
      <c s="5" r="J51"/>
      <c s="4" r="S51"/>
      <c s="4" r="W51"/>
      <c s="4" r="Y51"/>
      <c s="4" r="AA51"/>
    </row>
    <row r="52">
      <c s="5" r="B52"/>
      <c s="5" r="E52"/>
      <c s="5" r="F52"/>
      <c s="1" r="G52"/>
      <c s="5" r="I52"/>
      <c s="5" r="J52"/>
      <c s="4" r="S52"/>
      <c s="4" r="W52"/>
      <c s="4" r="Y52"/>
      <c s="4" r="AA52"/>
    </row>
    <row r="53">
      <c s="5" r="B53"/>
      <c s="5" r="E53"/>
      <c s="5" r="F53"/>
      <c s="1" r="G53"/>
      <c s="5" r="I53"/>
      <c s="5" r="J53"/>
      <c s="4" r="S53"/>
      <c s="4" r="W53"/>
      <c s="4" r="Y53"/>
      <c s="4" r="AA53"/>
    </row>
    <row r="54">
      <c s="5" r="B54"/>
      <c s="5" r="E54"/>
      <c s="5" r="F54"/>
      <c s="1" r="G54"/>
      <c s="5" r="I54"/>
      <c s="5" r="J54"/>
      <c s="4" r="S54"/>
      <c s="4" r="W54"/>
      <c s="4" r="Y54"/>
      <c s="4" r="AA54"/>
    </row>
    <row r="55">
      <c s="5" r="B55"/>
      <c s="5" r="E55"/>
      <c s="5" r="F55"/>
      <c s="1" r="G55"/>
      <c s="5" r="I55"/>
      <c s="5" r="J55"/>
      <c s="4" r="S55"/>
      <c s="4" r="W55"/>
      <c s="4" r="Y55"/>
      <c s="4" r="AA55"/>
    </row>
    <row r="56">
      <c s="5" r="B56"/>
      <c s="5" r="E56"/>
      <c s="5" r="F56"/>
      <c s="1" r="G56"/>
      <c s="5" r="I56"/>
      <c s="5" r="J56"/>
      <c s="4" r="S56"/>
      <c s="4" r="W56"/>
      <c s="4" r="Y56"/>
      <c s="4" r="AA56"/>
    </row>
    <row r="57">
      <c s="5" r="B57"/>
      <c s="5" r="E57"/>
      <c s="5" r="F57"/>
      <c s="1" r="G57"/>
      <c s="5" r="I57"/>
      <c s="5" r="J57"/>
      <c s="4" r="S57"/>
      <c s="4" r="W57"/>
      <c s="4" r="Y57"/>
      <c s="4" r="AA57"/>
    </row>
    <row r="58">
      <c s="5" r="B58"/>
      <c s="5" r="E58"/>
      <c s="5" r="F58"/>
      <c s="1" r="G58"/>
      <c s="5" r="I58"/>
      <c s="5" r="J58"/>
      <c s="4" r="S58"/>
      <c s="4" r="W58"/>
      <c s="4" r="Y58"/>
      <c s="4" r="AA58"/>
    </row>
    <row r="59">
      <c s="5" r="B59"/>
      <c s="5" r="E59"/>
      <c s="5" r="F59"/>
      <c s="1" r="G59"/>
      <c s="5" r="I59"/>
      <c s="5" r="J59"/>
      <c s="4" r="S59"/>
      <c s="4" r="W59"/>
      <c s="4" r="Y59"/>
      <c s="4" r="AA59"/>
    </row>
    <row r="60">
      <c s="5" r="B60"/>
      <c s="5" r="E60"/>
      <c s="5" r="F60"/>
      <c s="1" r="G60"/>
      <c s="5" r="I60"/>
      <c s="5" r="J60"/>
      <c s="4" r="S60"/>
      <c s="4" r="W60"/>
      <c s="4" r="Y60"/>
      <c s="4" r="AA60"/>
    </row>
    <row r="61">
      <c s="5" r="B61"/>
      <c s="5" r="E61"/>
      <c s="5" r="F61"/>
      <c s="1" r="G61"/>
      <c s="5" r="I61"/>
      <c s="5" r="J61"/>
      <c s="4" r="S61"/>
      <c s="4" r="W61"/>
      <c s="4" r="Y61"/>
      <c s="4" r="AA61"/>
    </row>
    <row r="62">
      <c s="5" r="B62"/>
      <c s="5" r="E62"/>
      <c s="5" r="F62"/>
      <c s="1" r="G62"/>
      <c s="5" r="I62"/>
      <c s="5" r="J62"/>
      <c s="4" r="S62"/>
      <c s="4" r="W62"/>
      <c s="4" r="Y62"/>
      <c s="4" r="AA62"/>
    </row>
    <row r="63">
      <c s="5" r="B63"/>
      <c s="5" r="E63"/>
      <c s="5" r="F63"/>
      <c s="1" r="G63"/>
      <c s="5" r="I63"/>
      <c s="5" r="J63"/>
      <c s="4" r="S63"/>
      <c s="4" r="W63"/>
      <c s="4" r="Y63"/>
      <c s="4" r="AA63"/>
    </row>
    <row r="64">
      <c s="5" r="B64"/>
      <c s="5" r="E64"/>
      <c s="5" r="F64"/>
      <c s="1" r="G64"/>
      <c s="5" r="I64"/>
      <c s="5" r="J64"/>
      <c s="4" r="S64"/>
      <c s="4" r="W64"/>
      <c s="4" r="Y64"/>
      <c s="4" r="AA64"/>
    </row>
    <row r="65">
      <c s="5" r="B65"/>
      <c s="5" r="E65"/>
      <c s="5" r="F65"/>
      <c s="1" r="G65"/>
      <c s="5" r="I65"/>
      <c s="5" r="J65"/>
      <c s="4" r="S65"/>
      <c s="4" r="W65"/>
      <c s="4" r="Y65"/>
      <c s="4" r="AA65"/>
    </row>
    <row r="66">
      <c s="5" r="B66"/>
      <c s="5" r="E66"/>
      <c s="5" r="F66"/>
      <c s="1" r="G66"/>
      <c s="5" r="I66"/>
      <c s="5" r="J66"/>
      <c s="4" r="S66"/>
      <c s="4" r="W66"/>
      <c s="4" r="Y66"/>
      <c s="4" r="AA66"/>
    </row>
    <row r="67">
      <c s="5" r="B67"/>
      <c s="5" r="E67"/>
      <c s="5" r="F67"/>
      <c s="1" r="G67"/>
      <c s="5" r="I67"/>
      <c s="5" r="J67"/>
      <c s="4" r="S67"/>
      <c s="4" r="W67"/>
      <c s="4" r="Y67"/>
      <c s="4" r="AA67"/>
    </row>
    <row r="68">
      <c s="5" r="B68"/>
      <c s="5" r="E68"/>
      <c s="5" r="F68"/>
      <c s="1" r="G68"/>
      <c s="5" r="I68"/>
      <c s="5" r="J68"/>
      <c s="4" r="S68"/>
      <c s="4" r="W68"/>
      <c s="4" r="Y68"/>
      <c s="4" r="AA68"/>
    </row>
    <row r="69">
      <c s="5" r="B69"/>
      <c s="5" r="E69"/>
      <c s="5" r="F69"/>
      <c s="1" r="G69"/>
      <c s="5" r="I69"/>
      <c s="5" r="J69"/>
      <c s="4" r="S69"/>
      <c s="4" r="W69"/>
      <c s="4" r="Y69"/>
      <c s="4" r="AA69"/>
    </row>
    <row r="70">
      <c s="5" r="B70"/>
      <c s="5" r="E70"/>
      <c s="5" r="F70"/>
      <c s="1" r="G70"/>
      <c s="5" r="I70"/>
      <c s="5" r="J70"/>
      <c s="4" r="S70"/>
      <c s="4" r="W70"/>
      <c s="4" r="Y70"/>
      <c s="4" r="AA70"/>
    </row>
    <row r="71">
      <c s="5" r="B71"/>
      <c s="5" r="E71"/>
      <c s="5" r="F71"/>
      <c s="1" r="G71"/>
      <c s="5" r="I71"/>
      <c s="5" r="J71"/>
      <c s="4" r="S71"/>
      <c s="4" r="W71"/>
      <c s="4" r="Y71"/>
      <c s="4" r="AA71"/>
    </row>
    <row r="72">
      <c s="5" r="B72"/>
      <c s="5" r="E72"/>
      <c s="5" r="F72"/>
      <c s="1" r="G72"/>
      <c s="5" r="I72"/>
      <c s="5" r="J72"/>
      <c s="4" r="S72"/>
      <c s="4" r="W72"/>
      <c s="4" r="Y72"/>
      <c s="4" r="AA72"/>
    </row>
    <row r="73">
      <c s="5" r="B73"/>
      <c s="5" r="E73"/>
      <c s="5" r="F73"/>
      <c s="1" r="G73"/>
      <c s="5" r="I73"/>
      <c s="5" r="J73"/>
      <c s="4" r="S73"/>
      <c s="4" r="W73"/>
      <c s="4" r="Y73"/>
      <c s="4" r="AA73"/>
    </row>
    <row r="74">
      <c s="5" r="B74"/>
      <c s="5" r="E74"/>
      <c s="5" r="F74"/>
      <c s="1" r="G74"/>
      <c s="5" r="I74"/>
      <c s="5" r="J74"/>
      <c s="4" r="S74"/>
      <c s="4" r="W74"/>
      <c s="4" r="Y74"/>
      <c s="4" r="AA74"/>
    </row>
    <row r="75">
      <c s="5" r="B75"/>
      <c s="5" r="E75"/>
      <c s="5" r="F75"/>
      <c s="1" r="G75"/>
      <c s="5" r="I75"/>
      <c s="5" r="J75"/>
      <c s="4" r="S75"/>
      <c s="4" r="W75"/>
      <c s="4" r="Y75"/>
      <c s="4" r="AA75"/>
    </row>
    <row r="76">
      <c s="5" r="B76"/>
      <c s="5" r="E76"/>
      <c s="5" r="F76"/>
      <c s="1" r="G76"/>
      <c s="5" r="I76"/>
      <c s="5" r="J76"/>
      <c s="4" r="S76"/>
      <c s="4" r="W76"/>
      <c s="4" r="Y76"/>
      <c s="4" r="AA76"/>
    </row>
    <row r="77">
      <c s="5" r="B77"/>
      <c s="5" r="E77"/>
      <c s="5" r="F77"/>
      <c s="1" r="G77"/>
      <c s="5" r="I77"/>
      <c s="5" r="J77"/>
      <c s="4" r="S77"/>
      <c s="4" r="W77"/>
      <c s="4" r="Y77"/>
      <c s="4" r="AA77"/>
    </row>
    <row r="78">
      <c s="5" r="B78"/>
      <c s="5" r="E78"/>
      <c s="5" r="F78"/>
      <c s="1" r="G78"/>
      <c s="5" r="I78"/>
      <c s="5" r="J78"/>
      <c s="4" r="S78"/>
      <c s="4" r="W78"/>
      <c s="4" r="Y78"/>
      <c s="4" r="AA78"/>
    </row>
    <row r="79">
      <c s="5" r="B79"/>
      <c s="5" r="E79"/>
      <c s="5" r="F79"/>
      <c s="1" r="G79"/>
      <c s="5" r="I79"/>
      <c s="5" r="J79"/>
      <c s="4" r="S79"/>
      <c s="4" r="W79"/>
      <c s="4" r="Y79"/>
      <c s="4" r="AA79"/>
    </row>
    <row r="80">
      <c s="5" r="B80"/>
      <c s="5" r="E80"/>
      <c s="5" r="F80"/>
      <c s="1" r="G80"/>
      <c s="5" r="I80"/>
      <c s="5" r="J80"/>
      <c s="4" r="S80"/>
      <c s="4" r="W80"/>
      <c s="4" r="Y80"/>
      <c s="4" r="AA80"/>
    </row>
    <row r="81">
      <c s="5" r="B81"/>
      <c s="5" r="E81"/>
      <c s="5" r="F81"/>
      <c s="1" r="G81"/>
      <c s="5" r="I81"/>
      <c s="5" r="J81"/>
      <c s="4" r="S81"/>
      <c s="4" r="W81"/>
      <c s="4" r="Y81"/>
      <c s="4" r="AA81"/>
    </row>
    <row r="82">
      <c s="5" r="B82"/>
      <c s="5" r="E82"/>
      <c s="5" r="F82"/>
      <c s="1" r="G82"/>
      <c s="5" r="I82"/>
      <c s="5" r="J82"/>
      <c s="4" r="S82"/>
      <c s="4" r="W82"/>
      <c s="4" r="Y82"/>
      <c s="4" r="AA82"/>
    </row>
    <row r="83">
      <c s="5" r="B83"/>
      <c s="5" r="E83"/>
      <c s="5" r="F83"/>
      <c s="1" r="G83"/>
      <c s="5" r="I83"/>
      <c s="5" r="J83"/>
      <c s="4" r="S83"/>
      <c s="4" r="W83"/>
      <c s="4" r="Y83"/>
      <c s="4" r="AA83"/>
    </row>
    <row r="84">
      <c s="5" r="B84"/>
      <c s="5" r="E84"/>
      <c s="5" r="F84"/>
      <c s="1" r="G84"/>
      <c s="5" r="I84"/>
      <c s="5" r="J84"/>
      <c s="4" r="S84"/>
      <c s="4" r="W84"/>
      <c s="4" r="Y84"/>
      <c s="4" r="AA84"/>
    </row>
    <row r="85">
      <c s="5" r="B85"/>
      <c s="5" r="E85"/>
      <c s="5" r="F85"/>
      <c s="1" r="G85"/>
      <c s="5" r="I85"/>
      <c s="5" r="J85"/>
      <c s="4" r="S85"/>
      <c s="4" r="W85"/>
      <c s="4" r="Y85"/>
      <c s="4" r="AA85"/>
    </row>
    <row r="86">
      <c s="5" r="B86"/>
      <c s="5" r="E86"/>
      <c s="5" r="F86"/>
      <c s="1" r="G86"/>
      <c s="5" r="I86"/>
      <c s="5" r="J86"/>
      <c s="4" r="S86"/>
      <c s="4" r="W86"/>
      <c s="4" r="Y86"/>
      <c s="4" r="AA86"/>
    </row>
    <row r="87">
      <c s="5" r="B87"/>
      <c s="5" r="E87"/>
      <c s="5" r="F87"/>
      <c s="1" r="G87"/>
      <c s="5" r="I87"/>
      <c s="5" r="J87"/>
      <c s="4" r="S87"/>
      <c s="4" r="W87"/>
      <c s="4" r="Y87"/>
      <c s="4" r="AA87"/>
    </row>
    <row r="88">
      <c s="5" r="B88"/>
      <c s="5" r="E88"/>
      <c s="5" r="F88"/>
      <c s="1" r="G88"/>
      <c s="5" r="I88"/>
      <c s="5" r="J88"/>
      <c s="4" r="S88"/>
      <c s="4" r="W88"/>
      <c s="4" r="Y88"/>
      <c s="4" r="AA88"/>
    </row>
    <row r="89">
      <c s="5" r="B89"/>
      <c s="5" r="E89"/>
      <c s="5" r="F89"/>
      <c s="1" r="G89"/>
      <c s="5" r="I89"/>
      <c s="5" r="J89"/>
      <c s="4" r="S89"/>
      <c s="4" r="W89"/>
      <c s="4" r="Y89"/>
      <c s="4" r="AA89"/>
    </row>
    <row r="90">
      <c s="5" r="B90"/>
      <c s="5" r="E90"/>
      <c s="5" r="F90"/>
      <c s="1" r="G90"/>
      <c s="5" r="I90"/>
      <c s="5" r="J90"/>
      <c s="4" r="S90"/>
      <c s="4" r="W90"/>
      <c s="4" r="Y90"/>
      <c s="4" r="AA90"/>
    </row>
    <row r="91">
      <c s="5" r="B91"/>
      <c s="5" r="E91"/>
      <c s="5" r="F91"/>
      <c s="1" r="G91"/>
      <c s="5" r="I91"/>
      <c s="5" r="J91"/>
      <c s="4" r="S91"/>
      <c s="4" r="W91"/>
      <c s="4" r="Y91"/>
      <c s="4" r="AA91"/>
    </row>
    <row r="92">
      <c s="5" r="B92"/>
      <c s="5" r="E92"/>
      <c s="5" r="F92"/>
      <c s="1" r="G92"/>
      <c s="5" r="I92"/>
      <c s="5" r="J92"/>
      <c s="4" r="S92"/>
      <c s="4" r="W92"/>
      <c s="4" r="Y92"/>
      <c s="4" r="AA92"/>
    </row>
    <row r="93">
      <c s="5" r="B93"/>
      <c s="5" r="E93"/>
      <c s="5" r="F93"/>
      <c s="1" r="G93"/>
      <c s="5" r="I93"/>
      <c s="5" r="J93"/>
      <c s="4" r="S93"/>
      <c s="4" r="W93"/>
      <c s="4" r="Y93"/>
      <c s="4" r="AA93"/>
    </row>
    <row r="94">
      <c s="5" r="B94"/>
      <c s="5" r="E94"/>
      <c s="5" r="F94"/>
      <c s="1" r="G94"/>
      <c s="5" r="I94"/>
      <c s="5" r="J94"/>
      <c s="4" r="S94"/>
      <c s="4" r="W94"/>
      <c s="4" r="Y94"/>
      <c s="4" r="AA94"/>
    </row>
    <row r="95">
      <c s="5" r="B95"/>
      <c s="5" r="E95"/>
      <c s="5" r="F95"/>
      <c s="1" r="G95"/>
      <c s="5" r="I95"/>
      <c s="5" r="J95"/>
      <c s="4" r="S95"/>
      <c s="4" r="W95"/>
      <c s="4" r="Y95"/>
      <c s="4" r="AA95"/>
    </row>
    <row r="96">
      <c s="5" r="B96"/>
      <c s="5" r="E96"/>
      <c s="5" r="F96"/>
      <c s="1" r="G96"/>
      <c s="5" r="I96"/>
      <c s="5" r="J96"/>
      <c s="4" r="S96"/>
      <c s="4" r="W96"/>
      <c s="4" r="Y96"/>
      <c s="4" r="AA96"/>
    </row>
    <row r="97">
      <c s="5" r="B97"/>
      <c s="5" r="E97"/>
      <c s="5" r="F97"/>
      <c s="1" r="G97"/>
      <c s="5" r="I97"/>
      <c s="5" r="J97"/>
      <c s="4" r="S97"/>
      <c s="4" r="W97"/>
      <c s="4" r="Y97"/>
      <c s="4" r="AA97"/>
    </row>
    <row r="98">
      <c s="5" r="B98"/>
      <c s="5" r="E98"/>
      <c s="5" r="F98"/>
      <c s="1" r="G98"/>
      <c s="5" r="I98"/>
      <c s="5" r="J98"/>
      <c s="4" r="S98"/>
      <c s="4" r="W98"/>
      <c s="4" r="Y98"/>
      <c s="4" r="AA98"/>
    </row>
    <row r="99">
      <c s="5" r="B99"/>
      <c s="5" r="E99"/>
      <c s="5" r="F99"/>
      <c s="1" r="G99"/>
      <c s="5" r="I99"/>
      <c s="5" r="J99"/>
      <c s="4" r="S99"/>
      <c s="4" r="W99"/>
      <c s="4" r="Y99"/>
      <c s="4" r="AA99"/>
    </row>
    <row r="100">
      <c s="5" r="B100"/>
      <c s="5" r="E100"/>
      <c s="5" r="F100"/>
      <c s="1" r="G100"/>
      <c s="5" r="I100"/>
      <c s="5" r="J100"/>
      <c s="4" r="S100"/>
      <c s="4" r="W100"/>
      <c s="4" r="Y100"/>
      <c s="4" r="AA100"/>
    </row>
    <row r="101">
      <c s="5" r="B101"/>
      <c s="5" r="E101"/>
      <c s="5" r="F101"/>
      <c s="1" r="G101"/>
      <c s="5" r="I101"/>
      <c s="5" r="J101"/>
      <c s="4" r="S101"/>
      <c s="4" r="W101"/>
      <c s="4" r="Y101"/>
      <c s="4" r="AA101"/>
    </row>
    <row r="102">
      <c s="5" r="B102"/>
      <c s="5" r="E102"/>
      <c s="5" r="F102"/>
      <c s="1" r="G102"/>
      <c s="5" r="I102"/>
      <c s="5" r="J102"/>
      <c s="4" r="S102"/>
      <c s="4" r="W102"/>
      <c s="4" r="Y102"/>
      <c s="4" r="AA102"/>
    </row>
    <row r="103">
      <c s="5" r="B103"/>
      <c s="5" r="E103"/>
      <c s="5" r="F103"/>
      <c s="1" r="G103"/>
      <c s="5" r="I103"/>
      <c s="5" r="J103"/>
      <c s="4" r="S103"/>
      <c s="4" r="W103"/>
      <c s="4" r="Y103"/>
      <c s="4" r="AA103"/>
    </row>
    <row r="104">
      <c s="5" r="B104"/>
      <c s="5" r="E104"/>
      <c s="5" r="F104"/>
      <c s="1" r="G104"/>
      <c s="5" r="I104"/>
      <c s="5" r="J104"/>
      <c s="4" r="S104"/>
      <c s="4" r="W104"/>
      <c s="4" r="Y104"/>
      <c s="4" r="AA104"/>
    </row>
    <row r="105">
      <c s="5" r="B105"/>
      <c s="5" r="E105"/>
      <c s="5" r="F105"/>
      <c s="1" r="G105"/>
      <c s="5" r="I105"/>
      <c s="5" r="J105"/>
      <c s="4" r="S105"/>
      <c s="4" r="W105"/>
      <c s="4" r="Y105"/>
      <c s="4" r="AA105"/>
    </row>
    <row r="106">
      <c s="5" r="B106"/>
      <c s="5" r="E106"/>
      <c s="5" r="F106"/>
      <c s="1" r="G106"/>
      <c s="5" r="I106"/>
      <c s="5" r="J106"/>
      <c s="4" r="S106"/>
      <c s="4" r="W106"/>
      <c s="4" r="Y106"/>
      <c s="4" r="AA106"/>
    </row>
    <row r="107">
      <c s="5" r="B107"/>
      <c s="5" r="E107"/>
      <c s="5" r="F107"/>
      <c s="1" r="G107"/>
      <c s="5" r="I107"/>
      <c s="5" r="J107"/>
      <c s="4" r="S107"/>
      <c s="4" r="W107"/>
      <c s="4" r="Y107"/>
      <c s="4" r="AA107"/>
    </row>
    <row r="108">
      <c s="5" r="B108"/>
      <c s="5" r="E108"/>
      <c s="5" r="F108"/>
      <c s="1" r="G108"/>
      <c s="5" r="I108"/>
      <c s="5" r="J108"/>
      <c s="4" r="S108"/>
      <c s="4" r="W108"/>
      <c s="4" r="Y108"/>
      <c s="4" r="AA108"/>
    </row>
    <row r="109">
      <c s="5" r="B109"/>
      <c s="5" r="E109"/>
      <c s="5" r="F109"/>
      <c s="1" r="G109"/>
      <c s="5" r="I109"/>
      <c s="5" r="J109"/>
      <c s="4" r="S109"/>
      <c s="4" r="W109"/>
      <c s="4" r="Y109"/>
      <c s="4" r="AA109"/>
    </row>
    <row r="110">
      <c s="5" r="B110"/>
      <c s="5" r="E110"/>
      <c s="5" r="F110"/>
      <c s="1" r="G110"/>
      <c s="5" r="I110"/>
      <c s="5" r="J110"/>
      <c s="4" r="S110"/>
      <c s="4" r="W110"/>
      <c s="4" r="Y110"/>
      <c s="4" r="AA110"/>
    </row>
    <row r="111">
      <c s="5" r="B111"/>
      <c s="5" r="E111"/>
      <c s="5" r="F111"/>
      <c s="1" r="G111"/>
      <c s="5" r="I111"/>
      <c s="5" r="J111"/>
      <c s="4" r="S111"/>
      <c s="4" r="W111"/>
      <c s="4" r="Y111"/>
      <c s="4" r="AA111"/>
    </row>
    <row r="112">
      <c s="5" r="B112"/>
      <c s="5" r="E112"/>
      <c s="5" r="F112"/>
      <c s="1" r="G112"/>
      <c s="5" r="I112"/>
      <c s="5" r="J112"/>
      <c s="4" r="S112"/>
      <c s="4" r="W112"/>
      <c s="4" r="Y112"/>
      <c s="4" r="AA112"/>
    </row>
    <row r="113">
      <c s="5" r="B113"/>
      <c s="5" r="E113"/>
      <c s="5" r="F113"/>
      <c s="1" r="G113"/>
      <c s="5" r="I113"/>
      <c s="5" r="J113"/>
      <c s="4" r="S113"/>
      <c s="4" r="W113"/>
      <c s="4" r="Y113"/>
      <c s="4" r="AA113"/>
    </row>
    <row r="114">
      <c s="5" r="B114"/>
      <c s="5" r="E114"/>
      <c s="5" r="F114"/>
      <c s="1" r="G114"/>
      <c s="5" r="I114"/>
      <c s="5" r="J114"/>
      <c s="4" r="S114"/>
      <c s="4" r="W114"/>
      <c s="4" r="Y114"/>
      <c s="4" r="AA114"/>
    </row>
    <row r="115">
      <c s="5" r="B115"/>
      <c s="5" r="E115"/>
      <c s="5" r="F115"/>
      <c s="1" r="G115"/>
      <c s="5" r="I115"/>
      <c s="5" r="J115"/>
      <c s="4" r="S115"/>
      <c s="4" r="W115"/>
      <c s="4" r="Y115"/>
      <c s="4" r="AA115"/>
    </row>
    <row r="116">
      <c s="5" r="B116"/>
      <c s="5" r="E116"/>
      <c s="5" r="F116"/>
      <c s="1" r="G116"/>
      <c s="5" r="I116"/>
      <c s="5" r="J116"/>
      <c s="4" r="S116"/>
      <c s="4" r="W116"/>
      <c s="4" r="Y116"/>
      <c s="4" r="AA116"/>
    </row>
    <row r="117">
      <c s="5" r="B117"/>
      <c s="5" r="E117"/>
      <c s="5" r="F117"/>
      <c s="1" r="G117"/>
      <c s="5" r="I117"/>
      <c s="5" r="J117"/>
      <c s="4" r="S117"/>
      <c s="4" r="W117"/>
      <c s="4" r="Y117"/>
      <c s="4" r="AA117"/>
    </row>
    <row r="118">
      <c s="5" r="B118"/>
      <c s="5" r="E118"/>
      <c s="5" r="F118"/>
      <c s="1" r="G118"/>
      <c s="5" r="I118"/>
      <c s="5" r="J118"/>
      <c s="4" r="S118"/>
      <c s="4" r="W118"/>
      <c s="4" r="Y118"/>
      <c s="4" r="AA118"/>
    </row>
    <row r="119">
      <c s="5" r="B119"/>
      <c s="5" r="E119"/>
      <c s="5" r="F119"/>
      <c s="1" r="G119"/>
      <c s="5" r="I119"/>
      <c s="5" r="J119"/>
      <c s="4" r="S119"/>
      <c s="4" r="W119"/>
      <c s="4" r="Y119"/>
      <c s="4" r="AA119"/>
    </row>
    <row r="120">
      <c s="5" r="B120"/>
      <c s="5" r="E120"/>
      <c s="5" r="F120"/>
      <c s="1" r="G120"/>
      <c s="5" r="I120"/>
      <c s="5" r="J120"/>
      <c s="4" r="S120"/>
      <c s="4" r="W120"/>
      <c s="4" r="Y120"/>
      <c s="4" r="AA120"/>
    </row>
    <row r="121">
      <c s="5" r="B121"/>
      <c s="5" r="E121"/>
      <c s="5" r="F121"/>
      <c s="1" r="G121"/>
      <c s="5" r="I121"/>
      <c s="5" r="J121"/>
      <c s="4" r="S121"/>
      <c s="4" r="W121"/>
      <c s="4" r="Y121"/>
      <c s="4" r="AA121"/>
    </row>
    <row r="122">
      <c s="5" r="B122"/>
      <c s="5" r="E122"/>
      <c s="5" r="F122"/>
      <c s="1" r="G122"/>
      <c s="5" r="I122"/>
      <c s="5" r="J122"/>
      <c s="4" r="S122"/>
      <c s="4" r="W122"/>
      <c s="4" r="Y122"/>
      <c s="4" r="AA122"/>
    </row>
    <row r="123">
      <c s="5" r="B123"/>
      <c s="5" r="E123"/>
      <c s="5" r="F123"/>
      <c s="1" r="G123"/>
      <c s="5" r="I123"/>
      <c s="5" r="J123"/>
      <c s="4" r="S123"/>
      <c s="4" r="W123"/>
      <c s="4" r="Y123"/>
      <c s="4" r="AA123"/>
    </row>
    <row r="124">
      <c s="5" r="B124"/>
      <c s="5" r="E124"/>
      <c s="5" r="F124"/>
      <c s="1" r="G124"/>
      <c s="5" r="I124"/>
      <c s="5" r="J124"/>
      <c s="4" r="S124"/>
      <c s="4" r="W124"/>
      <c s="4" r="Y124"/>
      <c s="4" r="AA124"/>
    </row>
    <row r="125">
      <c s="5" r="B125"/>
      <c s="5" r="E125"/>
      <c s="5" r="F125"/>
      <c s="1" r="G125"/>
      <c s="5" r="I125"/>
      <c s="5" r="J125"/>
      <c s="4" r="S125"/>
      <c s="4" r="W125"/>
      <c s="4" r="Y125"/>
      <c s="4" r="AA125"/>
    </row>
    <row r="126">
      <c s="5" r="B126"/>
      <c s="5" r="E126"/>
      <c s="5" r="F126"/>
      <c s="1" r="G126"/>
      <c s="5" r="I126"/>
      <c s="5" r="J126"/>
      <c s="4" r="S126"/>
      <c s="4" r="W126"/>
      <c s="4" r="Y126"/>
      <c s="4" r="AA126"/>
    </row>
    <row r="127">
      <c s="5" r="B127"/>
      <c s="5" r="E127"/>
      <c s="5" r="F127"/>
      <c s="1" r="G127"/>
      <c s="5" r="I127"/>
      <c s="5" r="J127"/>
      <c s="4" r="S127"/>
      <c s="4" r="W127"/>
      <c s="4" r="Y127"/>
      <c s="4" r="AA127"/>
    </row>
    <row r="128">
      <c s="5" r="B128"/>
      <c s="5" r="E128"/>
      <c s="5" r="F128"/>
      <c s="1" r="G128"/>
      <c s="5" r="I128"/>
      <c s="5" r="J128"/>
      <c s="4" r="S128"/>
      <c s="4" r="W128"/>
      <c s="4" r="Y128"/>
      <c s="4" r="AA128"/>
    </row>
    <row r="129">
      <c s="5" r="B129"/>
      <c s="5" r="E129"/>
      <c s="5" r="F129"/>
      <c s="1" r="G129"/>
      <c s="5" r="I129"/>
      <c s="5" r="J129"/>
      <c s="4" r="S129"/>
      <c s="4" r="W129"/>
      <c s="4" r="Y129"/>
      <c s="4" r="AA129"/>
    </row>
    <row r="130">
      <c s="5" r="B130"/>
      <c s="5" r="E130"/>
      <c s="5" r="F130"/>
      <c s="1" r="G130"/>
      <c s="5" r="I130"/>
      <c s="5" r="J130"/>
      <c s="4" r="S130"/>
      <c s="4" r="W130"/>
      <c s="4" r="Y130"/>
      <c s="4" r="AA130"/>
    </row>
    <row r="131">
      <c s="5" r="B131"/>
      <c s="5" r="E131"/>
      <c s="5" r="F131"/>
      <c s="1" r="G131"/>
      <c s="5" r="I131"/>
      <c s="5" r="J131"/>
      <c s="4" r="S131"/>
      <c s="4" r="W131"/>
      <c s="4" r="Y131"/>
      <c s="4" r="AA131"/>
    </row>
    <row r="132">
      <c s="5" r="B132"/>
      <c s="5" r="E132"/>
      <c s="5" r="F132"/>
      <c s="1" r="G132"/>
      <c s="5" r="I132"/>
      <c s="5" r="J132"/>
      <c s="4" r="S132"/>
      <c s="4" r="W132"/>
      <c s="4" r="Y132"/>
      <c s="4" r="AA132"/>
    </row>
    <row r="133">
      <c s="5" r="B133"/>
      <c s="5" r="E133"/>
      <c s="5" r="F133"/>
      <c s="1" r="G133"/>
      <c s="5" r="I133"/>
      <c s="5" r="J133"/>
      <c s="4" r="S133"/>
      <c s="4" r="W133"/>
      <c s="4" r="Y133"/>
      <c s="4" r="AA133"/>
    </row>
    <row r="134">
      <c s="5" r="B134"/>
      <c s="5" r="E134"/>
      <c s="5" r="F134"/>
      <c s="1" r="G134"/>
      <c s="5" r="I134"/>
      <c s="5" r="J134"/>
      <c s="4" r="S134"/>
      <c s="4" r="W134"/>
      <c s="4" r="Y134"/>
      <c s="4" r="AA134"/>
    </row>
    <row r="135">
      <c s="5" r="B135"/>
      <c s="5" r="E135"/>
      <c s="5" r="F135"/>
      <c s="1" r="G135"/>
      <c s="5" r="I135"/>
      <c s="5" r="J135"/>
      <c s="4" r="S135"/>
      <c s="4" r="W135"/>
      <c s="4" r="Y135"/>
      <c s="4" r="AA135"/>
    </row>
    <row r="136">
      <c s="5" r="B136"/>
      <c s="5" r="E136"/>
      <c s="5" r="F136"/>
      <c s="1" r="G136"/>
      <c s="5" r="I136"/>
      <c s="5" r="J136"/>
      <c s="4" r="S136"/>
      <c s="4" r="W136"/>
      <c s="4" r="Y136"/>
      <c s="4" r="AA136"/>
    </row>
    <row r="137">
      <c s="5" r="B137"/>
      <c s="5" r="E137"/>
      <c s="5" r="F137"/>
      <c s="1" r="G137"/>
      <c s="5" r="I137"/>
      <c s="5" r="J137"/>
      <c s="4" r="S137"/>
      <c s="4" r="W137"/>
      <c s="4" r="Y137"/>
      <c s="4" r="AA137"/>
    </row>
    <row r="138">
      <c s="5" r="B138"/>
      <c s="5" r="E138"/>
      <c s="5" r="F138"/>
      <c s="1" r="G138"/>
      <c s="5" r="I138"/>
      <c s="5" r="J138"/>
      <c s="4" r="S138"/>
      <c s="4" r="W138"/>
      <c s="4" r="Y138"/>
      <c s="4" r="AA138"/>
    </row>
    <row r="139">
      <c s="5" r="B139"/>
      <c s="5" r="E139"/>
      <c s="5" r="F139"/>
      <c s="1" r="G139"/>
      <c s="5" r="I139"/>
      <c s="5" r="J139"/>
      <c s="4" r="S139"/>
      <c s="4" r="W139"/>
      <c s="4" r="Y139"/>
      <c s="4" r="AA139"/>
    </row>
    <row r="140">
      <c s="5" r="B140"/>
      <c s="5" r="E140"/>
      <c s="5" r="F140"/>
      <c s="1" r="G140"/>
      <c s="5" r="I140"/>
      <c s="5" r="J140"/>
      <c s="4" r="S140"/>
      <c s="4" r="W140"/>
      <c s="4" r="Y140"/>
      <c s="4" r="AA140"/>
    </row>
    <row r="141">
      <c s="5" r="B141"/>
      <c s="5" r="E141"/>
      <c s="5" r="F141"/>
      <c s="1" r="G141"/>
      <c s="5" r="I141"/>
      <c s="5" r="J141"/>
      <c s="4" r="S141"/>
      <c s="4" r="W141"/>
      <c s="4" r="Y141"/>
      <c s="4" r="AA141"/>
    </row>
    <row r="142">
      <c s="5" r="B142"/>
      <c s="5" r="E142"/>
      <c s="5" r="F142"/>
      <c s="1" r="G142"/>
      <c s="5" r="I142"/>
      <c s="5" r="J142"/>
      <c s="4" r="S142"/>
      <c s="4" r="W142"/>
      <c s="4" r="Y142"/>
      <c s="4" r="AA142"/>
    </row>
    <row r="143">
      <c s="5" r="B143"/>
      <c s="5" r="E143"/>
      <c s="5" r="F143"/>
      <c s="1" r="G143"/>
      <c s="5" r="I143"/>
      <c s="5" r="J143"/>
      <c s="4" r="S143"/>
      <c s="4" r="W143"/>
      <c s="4" r="Y143"/>
      <c s="4" r="AA143"/>
    </row>
    <row r="144">
      <c s="5" r="B144"/>
      <c s="5" r="E144"/>
      <c s="5" r="F144"/>
      <c s="1" r="G144"/>
      <c s="5" r="I144"/>
      <c s="5" r="J144"/>
      <c s="4" r="S144"/>
      <c s="4" r="W144"/>
      <c s="4" r="Y144"/>
      <c s="4" r="AA144"/>
    </row>
    <row r="145">
      <c s="5" r="B145"/>
      <c s="5" r="E145"/>
      <c s="5" r="F145"/>
      <c s="1" r="G145"/>
      <c s="5" r="I145"/>
      <c s="5" r="J145"/>
      <c s="4" r="S145"/>
      <c s="4" r="W145"/>
      <c s="4" r="Y145"/>
      <c s="4" r="AA145"/>
    </row>
    <row r="146">
      <c s="5" r="B146"/>
      <c s="5" r="E146"/>
      <c s="5" r="F146"/>
      <c s="1" r="G146"/>
      <c s="5" r="I146"/>
      <c s="5" r="J146"/>
      <c s="4" r="S146"/>
      <c s="4" r="W146"/>
      <c s="4" r="Y146"/>
      <c s="4" r="AA146"/>
    </row>
    <row r="147">
      <c s="5" r="B147"/>
      <c s="5" r="E147"/>
      <c s="5" r="F147"/>
      <c s="1" r="G147"/>
      <c s="5" r="I147"/>
      <c s="5" r="J147"/>
      <c s="4" r="S147"/>
      <c s="4" r="W147"/>
      <c s="4" r="Y147"/>
      <c s="4" r="AA147"/>
    </row>
    <row r="148">
      <c s="5" r="B148"/>
      <c s="5" r="E148"/>
      <c s="5" r="F148"/>
      <c s="1" r="G148"/>
      <c s="5" r="I148"/>
      <c s="5" r="J148"/>
      <c s="4" r="S148"/>
      <c s="4" r="W148"/>
      <c s="4" r="Y148"/>
      <c s="4" r="AA148"/>
    </row>
    <row r="149">
      <c s="5" r="B149"/>
      <c s="5" r="E149"/>
      <c s="5" r="F149"/>
      <c s="1" r="G149"/>
      <c s="5" r="I149"/>
      <c s="5" r="J149"/>
      <c s="4" r="S149"/>
      <c s="4" r="W149"/>
      <c s="4" r="Y149"/>
      <c s="4" r="AA149"/>
    </row>
    <row r="150">
      <c s="5" r="B150"/>
      <c s="5" r="E150"/>
      <c s="5" r="F150"/>
      <c s="1" r="G150"/>
      <c s="5" r="I150"/>
      <c s="5" r="J150"/>
      <c s="4" r="S150"/>
      <c s="4" r="W150"/>
      <c s="4" r="Y150"/>
      <c s="4" r="AA150"/>
    </row>
    <row r="151">
      <c s="5" r="B151"/>
      <c s="5" r="E151"/>
      <c s="5" r="F151"/>
      <c s="1" r="G151"/>
      <c s="5" r="I151"/>
      <c s="5" r="J151"/>
      <c s="4" r="S151"/>
      <c s="4" r="W151"/>
      <c s="4" r="Y151"/>
      <c s="4" r="AA151"/>
    </row>
    <row r="152">
      <c s="5" r="B152"/>
      <c s="5" r="E152"/>
      <c s="5" r="F152"/>
      <c s="1" r="G152"/>
      <c s="5" r="I152"/>
      <c s="5" r="J152"/>
      <c s="4" r="S152"/>
      <c s="4" r="W152"/>
      <c s="4" r="Y152"/>
      <c s="4" r="AA152"/>
    </row>
    <row r="153">
      <c s="5" r="B153"/>
      <c s="5" r="E153"/>
      <c s="5" r="F153"/>
      <c s="1" r="G153"/>
      <c s="5" r="I153"/>
      <c s="5" r="J153"/>
      <c s="4" r="S153"/>
      <c s="4" r="W153"/>
      <c s="4" r="Y153"/>
      <c s="4" r="AA153"/>
    </row>
    <row r="154">
      <c s="5" r="B154"/>
      <c s="5" r="E154"/>
      <c s="5" r="F154"/>
      <c s="1" r="G154"/>
      <c s="5" r="I154"/>
      <c s="5" r="J154"/>
      <c s="4" r="S154"/>
      <c s="4" r="W154"/>
      <c s="4" r="Y154"/>
      <c s="4" r="AA154"/>
    </row>
    <row r="155">
      <c s="5" r="B155"/>
      <c s="5" r="E155"/>
      <c s="5" r="F155"/>
      <c s="1" r="G155"/>
      <c s="5" r="I155"/>
      <c s="5" r="J155"/>
      <c s="4" r="S155"/>
      <c s="4" r="W155"/>
      <c s="4" r="Y155"/>
      <c s="4" r="AA155"/>
    </row>
    <row r="156">
      <c s="5" r="B156"/>
      <c s="5" r="E156"/>
      <c s="5" r="F156"/>
      <c s="1" r="G156"/>
      <c s="5" r="I156"/>
      <c s="5" r="J156"/>
      <c s="4" r="S156"/>
      <c s="4" r="W156"/>
      <c s="4" r="Y156"/>
      <c s="4" r="AA156"/>
    </row>
    <row r="157">
      <c s="5" r="B157"/>
      <c s="5" r="E157"/>
      <c s="5" r="F157"/>
      <c s="1" r="G157"/>
      <c s="5" r="I157"/>
      <c s="5" r="J157"/>
      <c s="4" r="S157"/>
      <c s="4" r="W157"/>
      <c s="4" r="Y157"/>
      <c s="4" r="AA157"/>
    </row>
    <row r="158">
      <c s="5" r="B158"/>
      <c s="5" r="E158"/>
      <c s="5" r="F158"/>
      <c s="1" r="G158"/>
      <c s="5" r="I158"/>
      <c s="5" r="J158"/>
      <c s="4" r="S158"/>
      <c s="4" r="W158"/>
      <c s="4" r="Y158"/>
      <c s="4" r="AA158"/>
    </row>
    <row r="159">
      <c s="5" r="B159"/>
      <c s="5" r="E159"/>
      <c s="5" r="F159"/>
      <c s="1" r="G159"/>
      <c s="5" r="I159"/>
      <c s="5" r="J159"/>
      <c s="4" r="S159"/>
      <c s="4" r="W159"/>
      <c s="4" r="Y159"/>
      <c s="4" r="AA159"/>
    </row>
    <row r="160">
      <c s="5" r="B160"/>
      <c s="5" r="E160"/>
      <c s="5" r="F160"/>
      <c s="1" r="G160"/>
      <c s="5" r="I160"/>
      <c s="5" r="J160"/>
      <c s="4" r="S160"/>
      <c s="4" r="W160"/>
      <c s="4" r="Y160"/>
      <c s="4" r="AA160"/>
    </row>
    <row r="161">
      <c s="5" r="B161"/>
      <c s="5" r="E161"/>
      <c s="5" r="F161"/>
      <c s="1" r="G161"/>
      <c s="5" r="I161"/>
      <c s="5" r="J161"/>
      <c s="4" r="S161"/>
      <c s="4" r="W161"/>
      <c s="4" r="Y161"/>
      <c s="4" r="AA161"/>
    </row>
    <row r="162">
      <c s="5" r="B162"/>
      <c s="5" r="E162"/>
      <c s="5" r="F162"/>
      <c s="1" r="G162"/>
      <c s="5" r="I162"/>
      <c s="5" r="J162"/>
      <c s="4" r="S162"/>
      <c s="4" r="W162"/>
      <c s="4" r="Y162"/>
      <c s="4" r="AA162"/>
    </row>
    <row r="163">
      <c s="5" r="B163"/>
      <c s="5" r="E163"/>
      <c s="5" r="F163"/>
      <c s="1" r="G163"/>
      <c s="5" r="I163"/>
      <c s="5" r="J163"/>
      <c s="4" r="S163"/>
      <c s="4" r="W163"/>
      <c s="4" r="Y163"/>
      <c s="4" r="AA163"/>
    </row>
    <row r="164">
      <c s="5" r="B164"/>
      <c s="5" r="E164"/>
      <c s="5" r="F164"/>
      <c s="1" r="G164"/>
      <c s="5" r="I164"/>
      <c s="5" r="J164"/>
      <c s="4" r="S164"/>
      <c s="4" r="W164"/>
      <c s="4" r="Y164"/>
      <c s="4" r="AA164"/>
    </row>
    <row r="165">
      <c s="5" r="B165"/>
      <c s="5" r="E165"/>
      <c s="5" r="F165"/>
      <c s="1" r="G165"/>
      <c s="5" r="I165"/>
      <c s="5" r="J165"/>
      <c s="4" r="S165"/>
      <c s="4" r="W165"/>
      <c s="4" r="Y165"/>
      <c s="4" r="AA165"/>
    </row>
    <row r="166">
      <c s="5" r="B166"/>
      <c s="5" r="E166"/>
      <c s="5" r="F166"/>
      <c s="1" r="G166"/>
      <c s="5" r="I166"/>
      <c s="5" r="J166"/>
      <c s="4" r="S166"/>
      <c s="4" r="W166"/>
      <c s="4" r="Y166"/>
      <c s="4" r="AA166"/>
    </row>
    <row r="167">
      <c s="5" r="B167"/>
      <c s="5" r="E167"/>
      <c s="5" r="F167"/>
      <c s="1" r="G167"/>
      <c s="5" r="I167"/>
      <c s="5" r="J167"/>
      <c s="4" r="S167"/>
      <c s="4" r="W167"/>
      <c s="4" r="Y167"/>
      <c s="4" r="AA167"/>
    </row>
    <row r="168">
      <c s="5" r="B168"/>
      <c s="5" r="E168"/>
      <c s="5" r="F168"/>
      <c s="1" r="G168"/>
      <c s="5" r="I168"/>
      <c s="5" r="J168"/>
      <c s="4" r="S168"/>
      <c s="4" r="W168"/>
      <c s="4" r="Y168"/>
      <c s="4" r="AA168"/>
    </row>
    <row r="169">
      <c s="5" r="B169"/>
      <c s="5" r="E169"/>
      <c s="5" r="F169"/>
      <c s="1" r="G169"/>
      <c s="5" r="I169"/>
      <c s="5" r="J169"/>
      <c s="4" r="S169"/>
      <c s="4" r="W169"/>
      <c s="4" r="Y169"/>
      <c s="4" r="AA169"/>
    </row>
    <row r="170">
      <c s="5" r="B170"/>
      <c s="5" r="E170"/>
      <c s="5" r="F170"/>
      <c s="1" r="G170"/>
      <c s="5" r="I170"/>
      <c s="5" r="J170"/>
      <c s="4" r="S170"/>
      <c s="4" r="W170"/>
      <c s="4" r="Y170"/>
      <c s="4" r="AA170"/>
    </row>
    <row r="171">
      <c s="5" r="B171"/>
      <c s="5" r="E171"/>
      <c s="5" r="F171"/>
      <c s="1" r="G171"/>
      <c s="5" r="I171"/>
      <c s="5" r="J171"/>
      <c s="4" r="S171"/>
      <c s="4" r="W171"/>
      <c s="4" r="Y171"/>
      <c s="4" r="AA171"/>
    </row>
    <row r="172">
      <c s="5" r="B172"/>
      <c s="5" r="E172"/>
      <c s="5" r="F172"/>
      <c s="1" r="G172"/>
      <c s="5" r="I172"/>
      <c s="5" r="J172"/>
      <c s="4" r="S172"/>
      <c s="4" r="W172"/>
      <c s="4" r="Y172"/>
      <c s="4" r="AA172"/>
    </row>
    <row r="173">
      <c s="5" r="B173"/>
      <c s="5" r="E173"/>
      <c s="5" r="F173"/>
      <c s="1" r="G173"/>
      <c s="5" r="I173"/>
      <c s="5" r="J173"/>
      <c s="4" r="S173"/>
      <c s="4" r="W173"/>
      <c s="4" r="Y173"/>
      <c s="4" r="AA173"/>
    </row>
    <row r="174">
      <c s="5" r="B174"/>
      <c s="5" r="E174"/>
      <c s="5" r="F174"/>
      <c s="1" r="G174"/>
      <c s="5" r="I174"/>
      <c s="5" r="J174"/>
      <c s="4" r="S174"/>
      <c s="4" r="W174"/>
      <c s="4" r="Y174"/>
      <c s="4" r="AA174"/>
    </row>
    <row r="175">
      <c s="5" r="B175"/>
      <c s="5" r="E175"/>
      <c s="5" r="F175"/>
      <c s="1" r="G175"/>
      <c s="5" r="I175"/>
      <c s="5" r="J175"/>
      <c s="4" r="S175"/>
      <c s="4" r="W175"/>
      <c s="4" r="Y175"/>
      <c s="4" r="AA175"/>
    </row>
    <row r="176">
      <c s="5" r="B176"/>
      <c s="5" r="E176"/>
      <c s="5" r="F176"/>
      <c s="1" r="G176"/>
      <c s="5" r="I176"/>
      <c s="5" r="J176"/>
      <c s="4" r="S176"/>
      <c s="4" r="W176"/>
      <c s="4" r="Y176"/>
      <c s="4" r="AA176"/>
    </row>
    <row r="177">
      <c s="5" r="B177"/>
      <c s="5" r="E177"/>
      <c s="5" r="F177"/>
      <c s="1" r="G177"/>
      <c s="5" r="I177"/>
      <c s="5" r="J177"/>
      <c s="4" r="S177"/>
      <c s="4" r="W177"/>
      <c s="4" r="Y177"/>
      <c s="4" r="AA177"/>
    </row>
    <row r="178">
      <c s="5" r="B178"/>
      <c s="5" r="E178"/>
      <c s="5" r="F178"/>
      <c s="1" r="G178"/>
      <c s="5" r="I178"/>
      <c s="5" r="J178"/>
      <c s="4" r="S178"/>
      <c s="4" r="W178"/>
      <c s="4" r="Y178"/>
      <c s="4" r="AA178"/>
    </row>
    <row r="179">
      <c s="5" r="B179"/>
      <c s="5" r="E179"/>
      <c s="5" r="F179"/>
      <c s="1" r="G179"/>
      <c s="5" r="I179"/>
      <c s="5" r="J179"/>
      <c s="4" r="S179"/>
      <c s="4" r="W179"/>
      <c s="4" r="Y179"/>
      <c s="4" r="AA179"/>
    </row>
    <row r="180">
      <c s="5" r="B180"/>
      <c s="5" r="E180"/>
      <c s="5" r="F180"/>
      <c s="1" r="G180"/>
      <c s="5" r="I180"/>
      <c s="5" r="J180"/>
      <c s="4" r="S180"/>
      <c s="4" r="W180"/>
      <c s="4" r="Y180"/>
      <c s="4" r="AA180"/>
    </row>
    <row r="181">
      <c s="5" r="B181"/>
      <c s="5" r="E181"/>
      <c s="5" r="F181"/>
      <c s="1" r="G181"/>
      <c s="5" r="I181"/>
      <c s="5" r="J181"/>
      <c s="4" r="S181"/>
      <c s="4" r="W181"/>
      <c s="4" r="Y181"/>
      <c s="4" r="AA181"/>
    </row>
  </sheetData>
  <legacyDrawing r:id="rId2"/>
</worksheet>
</file>