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ContentType="image/jpeg" Extension="jpeg"/>
  <Default ContentType="application/vnd.openxmlformats-officedocument.vmlDrawing" Extension="v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ContentType="application/vnd.openxmlformats-officedocument.spreadsheetml.comments+xml" PartName="/xl/comments1.xml"/>
  <Override PartName="/xl/worksheets/sheet2.xml" ContentType="application/vnd.openxmlformats-officedocument.spreadsheetml.worksheet+xml"/>
  <Override ContentType="application/vnd.openxmlformats-officedocument.spreadsheetml.comments+xml" PartName="/xl/comments2.xml"/>
  <Override PartName="/xl/worksheets/sheet3.xml" ContentType="application/vnd.openxmlformats-officedocument.spreadsheetml.worksheet+xml"/>
  <Override ContentType="application/vnd.openxmlformats-officedocument.spreadsheetml.comments+xml" PartName="/xl/comments3.xml"/>
  <Override PartName="/xl/worksheets/sheet4.xml" ContentType="application/vnd.openxmlformats-officedocument.spreadsheetml.worksheet+xml"/>
  <Override ContentType="application/vnd.openxmlformats-officedocument.spreadsheetml.comments+xml" PartName="/xl/comments4.xml"/>
  <Override PartName="/xl/worksheets/sheet5.xml" ContentType="application/vnd.openxmlformats-officedocument.spreadsheetml.worksheet+xml"/>
  <Override ContentType="application/vnd.openxmlformats-officedocument.spreadsheetml.comments+xml" PartName="/xl/comments5.xml"/>
  <Override PartName="/xl/worksheets/sheet6.xml" ContentType="application/vnd.openxmlformats-officedocument.spreadsheetml.worksheet+xml"/>
  <Override ContentType="application/vnd.openxmlformats-officedocument.spreadsheetml.comments+xml" PartName="/xl/comments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Applications" sheetId="1" r:id="rSheet1"/>
    <sheet name="Companies" sheetId="2" r:id="rSheet2"/>
    <sheet name="Fields" sheetId="3" r:id="rSheet3"/>
    <sheet name="Hotels" sheetId="4" r:id="rSheet4"/>
    <sheet name="Objects" sheetId="5" r:id="rSheet5"/>
    <sheet name="Restaurants" sheetId="6" r:id="rSheet6"/>
  </sheets>
  <calcPr calcId="145621"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{stc_datasource:'c3b00170-642b-11e3-949a-0800200c9a66',stc_object:'stc_application'}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{stc_object:'stc_company'}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{stc_object:'stc_field'}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{stc_object:'stc_hotel'}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{stc_object:'stc_object'}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authorId="0" ref="A1">
      <text>
        <r>
          <rPr>
            <sz val="9"/>
            <color indexed="81"/>
            <rFont val="Calibri"/>
            <family val="2"/>
          </rPr>
          <t xml:space="preserve">{stc_object:'stc_restaurant'}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0" formatCode=""/>
    <numFmt numFmtId="165" formatCode="M/d/yyyy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xfId="0" fontId="0" fillId="0" borderId="0" numFmtId="0" applyNumberFormat="1"/>
    <xf xfId="0" fontId="0" fillId="0" borderId="0" numFmtId="1" applyNumberFormat="1"/>
    <xf xfId="0" fontId="0" fillId="0" borderId="0" numFmtId="14" applyNumberFormat="1"/>
    <xf xfId="0" fontId="0" fillId="0" borderId="0" numFmtId="165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<Relationship Id="rSheet2" Type="http://schemas.openxmlformats.org/officeDocument/2006/relationships/worksheet" Target="worksheets/sheet2.xml"/><Relationship Id="rSheet3" Type="http://schemas.openxmlformats.org/officeDocument/2006/relationships/worksheet" Target="worksheets/sheet3.xml"/><Relationship Id="rSheet4" Type="http://schemas.openxmlformats.org/officeDocument/2006/relationships/worksheet" Target="worksheets/sheet4.xml"/><Relationship Id="rSheet5" Type="http://schemas.openxmlformats.org/officeDocument/2006/relationships/worksheet" Target="worksheets/sheet5.xml"/><Relationship Id="rSheet6" Type="http://schemas.openxmlformats.org/officeDocument/2006/relationships/worksheet" Target="worksheets/sheet6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Workflow</t>
        </is>
      </c>
      <c r="D1" t="inlineStr">
        <is>
          <t>Identifier</t>
        </is>
      </c>
      <c r="E1" t="inlineStr">
        <is>
          <t>Custodian</t>
        </is>
      </c>
      <c r="F1" t="inlineStr">
        <is>
          <t>Color</t>
        </is>
      </c>
      <c r="G1" t="inlineStr">
        <is>
          <t>Icon</t>
        </is>
      </c>
      <c r="H1" t="inlineStr">
        <is>
          <t>Default dashboard</t>
        </is>
      </c>
      <c r="I1" t="inlineStr">
        <is>
          <t>Default object</t>
        </is>
      </c>
      <c r="J1" t="inlineStr">
        <is>
          <t>Launchpad</t>
        </is>
      </c>
      <c r="K1" t="inlineStr">
        <is>
          <t>Position</t>
        </is>
      </c>
      <c r="L1" t="inlineStr">
        <is>
          <t>Hidden</t>
        </is>
      </c>
      <c r="M1" t="inlineStr">
        <is>
          <t>Protected</t>
        </is>
      </c>
      <c r="N1" t="inlineStr">
        <is>
          <t>Properties</t>
        </is>
      </c>
      <c r="O1" t="inlineStr">
        <is>
          <t>Description</t>
        </is>
      </c>
      <c r="P1" t="inlineStr">
        <is>
          <t>Notes</t>
        </is>
      </c>
      <c r="Q1" t="inlineStr">
        <is>
          <t>Token</t>
        </is>
      </c>
      <c r="R1" t="inlineStr">
        <is>
          <t>Transitions</t>
        </is>
      </c>
      <c r="S1" t="inlineStr">
        <is>
          <t>Comments</t>
        </is>
      </c>
      <c r="T1" t="inlineStr">
        <is>
          <t>Files</t>
        </is>
      </c>
      <c r="U1" t="inlineStr">
        <is>
          <t>Related items</t>
        </is>
      </c>
      <c r="V1" t="inlineStr">
        <is>
          <t>Tags</t>
        </is>
      </c>
      <c r="W1" t="inlineStr">
        <is>
          <t>Assigned to</t>
        </is>
      </c>
      <c r="X1" t="inlineStr">
        <is>
          <t>Due on</t>
        </is>
      </c>
      <c r="Y1" t="inlineStr">
        <is>
          <t>Access</t>
        </is>
      </c>
      <c r="Z1" t="inlineStr">
        <is>
          <t>Owner</t>
        </is>
      </c>
      <c r="AA1" t="inlineStr">
        <is>
          <t>Created by</t>
        </is>
      </c>
      <c r="AB1" t="inlineStr">
        <is>
          <t>Created on</t>
        </is>
      </c>
      <c r="AC1" t="inlineStr">
        <is>
          <t>Transitioned by</t>
        </is>
      </c>
      <c r="AD1" t="inlineStr">
        <is>
          <t>Transitioned on</t>
        </is>
      </c>
      <c r="AE1" t="inlineStr">
        <is>
          <t>Updated by</t>
        </is>
      </c>
      <c r="AF1" t="inlineStr">
        <is>
          <t>Updated on</t>
        </is>
      </c>
      <c r="AG1" t="inlineStr">
        <is>
          <t>CID</t>
        </is>
      </c>
      <c r="AH1" t="inlineStr">
        <is>
          <t>FID</t>
        </is>
      </c>
      <c r="AI1" t="inlineStr">
        <is>
          <t>Connection</t>
        </is>
      </c>
      <c r="AJ1" t="inlineStr">
        <is>
          <t>Context</t>
        </is>
      </c>
      <c r="AK1" t="inlineStr">
        <is>
          <t>Copyright</t>
        </is>
      </c>
      <c r="AL1" t="inlineStr">
        <is>
          <t>Datasource</t>
        </is>
      </c>
    </row>
    <row r="2">
      <c r="A2" t="inlineStr">
        <is>
          <t>5ae9677e-eef9-4f89-939b-2885902c655a</t>
        </is>
      </c>
      <c r="B2" t="inlineStr">
        <is>
          <t>Travels</t>
        </is>
      </c>
      <c r="C2" t="inlineStr">
        <is>
          <t>stc_deployed</t>
        </is>
      </c>
      <c r="D2" t="inlineStr">
        <is>
          <t>stc_travels</t>
        </is>
      </c>
      <c r="E2" t="inlineStr">
        <is>
          <t>stc</t>
        </is>
      </c>
      <c r="F2" t="inlineStr">
        <is>
          <t>#ce4676</t>
        </is>
      </c>
      <c r="G2" t="inlineStr">
        <is>
          <t>icon-di-air-travel</t>
        </is>
      </c>
      <c r="K2">
        <v>13</v>
      </c>
      <c r="L2" t="b">
        <v>0</v>
      </c>
      <c r="M2" t="b">
        <v>1</v>
      </c>
      <c r="O2" t="inlineStr">
        <is>
          <t>Travel management application.</t>
        </is>
      </c>
      <c r="Z2" t="inlineStr">
        <f>IF(1,"Ghalimi, Ismael","stc_user!31415926-9df7-4aa6-994f-600567b0a37a")</f>
        <is>
          <t>31415926-9df7-4aa6-994f-600567b0a37a</t>
        </is>
      </c>
      <c r="AA2" t="inlineStr">
        <f>IF(1,"Ghalimi, Ismael","stc_user!31415926-9df7-4aa6-994f-600567b0a37a")</f>
        <is>
          <t>31415926-9df7-4aa6-994f-600567b0a37a</t>
        </is>
      </c>
      <c r="AB2" t="d" s="3">
        <v>2012-03-29T16:00:00.000Z</v>
      </c>
      <c r="AC2" t="inlineStr">
        <f>IF(1,"Ghalimi, Ismael","stc_user!31415926-9df7-4aa6-994f-600567b0a37a")</f>
        <is>
          <t>31415926-9df7-4aa6-994f-600567b0a37a</t>
        </is>
      </c>
      <c r="AD2" t="d" s="3">
        <v>2012-03-29T16:00:00.000Z</v>
      </c>
      <c r="AE2" t="inlineStr">
        <f>IF(1,"Ghalimi, Ismael","stc_user!31415926-9df7-4aa6-994f-600567b0a37a")</f>
        <is>
          <t>31415926-9df7-4aa6-994f-600567b0a37a</t>
        </is>
      </c>
      <c r="AF2" t="d" s="3">
        <v>2012-03-29T16:00:00.000Z</v>
      </c>
      <c r="AK2" t="inlineStr">
        <is>
          <t>{"stc_license":"wto_c","stc_creator":"stoic.com","stc_year":2012}</t>
        </is>
      </c>
    </row>
  </sheetData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Logo</t>
        </is>
      </c>
      <c r="D1" t="inlineStr">
        <is>
          <t>CID</t>
        </is>
      </c>
      <c r="E1" t="inlineStr">
        <is>
          <t>Parent</t>
        </is>
      </c>
      <c r="F1" t="inlineStr">
        <is>
          <t>Competitor</t>
        </is>
      </c>
      <c r="G1" t="inlineStr">
        <is>
          <t>Customer</t>
        </is>
      </c>
      <c r="H1" t="inlineStr">
        <is>
          <t>Partner</t>
        </is>
      </c>
      <c r="I1" t="inlineStr">
        <is>
          <t>Provider</t>
        </is>
      </c>
      <c r="J1" t="inlineStr">
        <is>
          <t>Email</t>
        </is>
      </c>
      <c r="K1" t="inlineStr">
        <is>
          <t>Website</t>
        </is>
      </c>
      <c r="L1" t="inlineStr">
        <is>
          <t>Phone number</t>
        </is>
      </c>
      <c r="M1" t="inlineStr">
        <is>
          <t>Fax number</t>
        </is>
      </c>
      <c r="N1" t="inlineStr">
        <is>
          <t>Billing address</t>
        </is>
      </c>
      <c r="O1" t="inlineStr">
        <is>
          <t>Shipping address</t>
        </is>
      </c>
      <c r="P1" t="inlineStr">
        <is>
          <t>Country</t>
        </is>
      </c>
      <c r="Q1" t="inlineStr">
        <is>
          <t>Identifier</t>
        </is>
      </c>
      <c r="R1" t="inlineStr">
        <is>
          <t>Account number</t>
        </is>
      </c>
      <c r="S1" t="inlineStr">
        <is>
          <t>DUNS number</t>
        </is>
      </c>
      <c r="T1" t="inlineStr">
        <is>
          <t>Industry</t>
        </is>
      </c>
      <c r="U1" t="inlineStr">
        <is>
          <t>Ownership</t>
        </is>
      </c>
      <c r="V1" t="inlineStr">
        <is>
          <t>Ticker symbol</t>
        </is>
      </c>
      <c r="W1" t="inlineStr">
        <is>
          <t>Workforce</t>
        </is>
      </c>
      <c r="X1" t="inlineStr">
        <is>
          <t>Revenue</t>
        </is>
      </c>
      <c r="Y1" t="inlineStr">
        <is>
          <t>Employees</t>
        </is>
      </c>
      <c r="Z1" t="inlineStr">
        <is>
          <t>FID</t>
        </is>
      </c>
      <c r="AA1" t="inlineStr">
        <is>
          <t>Events</t>
        </is>
      </c>
      <c r="AB1" t="inlineStr">
        <is>
          <t>Tasks</t>
        </is>
      </c>
      <c r="AC1" t="inlineStr">
        <is>
          <t>Connection</t>
        </is>
      </c>
      <c r="AD1" t="inlineStr">
        <is>
          <t>Properties</t>
        </is>
      </c>
      <c r="AE1" t="inlineStr">
        <is>
          <t>Description</t>
        </is>
      </c>
      <c r="AF1" t="inlineStr">
        <is>
          <t>Notes</t>
        </is>
      </c>
      <c r="AG1" t="inlineStr">
        <is>
          <t>Comments</t>
        </is>
      </c>
      <c r="AH1" t="inlineStr">
        <is>
          <t>Files</t>
        </is>
      </c>
      <c r="AI1" t="inlineStr">
        <is>
          <t>Related items</t>
        </is>
      </c>
      <c r="AJ1" t="inlineStr">
        <is>
          <t>Tags</t>
        </is>
      </c>
      <c r="AK1" t="inlineStr">
        <is>
          <t>Workflow</t>
        </is>
      </c>
      <c r="AL1" t="inlineStr">
        <is>
          <t>Token</t>
        </is>
      </c>
      <c r="AM1" t="inlineStr">
        <is>
          <t>Transitions</t>
        </is>
      </c>
      <c r="AN1" t="inlineStr">
        <is>
          <t>Assigned to</t>
        </is>
      </c>
      <c r="AO1" t="inlineStr">
        <is>
          <t>Due on</t>
        </is>
      </c>
      <c r="AP1" t="inlineStr">
        <is>
          <t>Access</t>
        </is>
      </c>
      <c r="AQ1" t="inlineStr">
        <is>
          <t>Owner</t>
        </is>
      </c>
      <c r="AR1" t="inlineStr">
        <is>
          <t>Created by</t>
        </is>
      </c>
      <c r="AS1" t="inlineStr">
        <is>
          <t>Created on</t>
        </is>
      </c>
      <c r="AT1" t="inlineStr">
        <is>
          <t>Transitioned by</t>
        </is>
      </c>
      <c r="AU1" t="inlineStr">
        <is>
          <t>Transitioned on</t>
        </is>
      </c>
      <c r="AV1" t="inlineStr">
        <is>
          <t>Updated by</t>
        </is>
      </c>
      <c r="AW1" t="inlineStr">
        <is>
          <t>Updated on</t>
        </is>
      </c>
      <c r="AX1" t="inlineStr">
        <is>
          <t>Context</t>
        </is>
      </c>
      <c r="AY1" t="inlineStr">
        <is>
          <t>Copyright</t>
        </is>
      </c>
      <c r="AZ1" t="inlineStr">
        <is>
          <t>Datasource</t>
        </is>
      </c>
    </row>
    <row r="2">
      <c r="A2" t="inlineStr">
        <is>
          <t>cd9d4c36-c4d4-4082-a5a8-09bfac080645</t>
        </is>
      </c>
      <c r="B2" t="inlineStr">
        <is>
          <t>Blacklane Limousines</t>
        </is>
      </c>
      <c r="C2" t="inlineStr">
        <is>
          <t>https://googledrive.com/host/0Bx3dPnCQn7k4T0hTNGRoNGVPTkE</t>
        </is>
      </c>
      <c r="F2" t="b">
        <v>0</v>
      </c>
      <c r="G2" t="b">
        <v>0</v>
      </c>
      <c r="H2" t="b">
        <v>0</v>
      </c>
      <c r="I2" t="b">
        <v>1</v>
      </c>
      <c r="K2" t="inlineStr">
        <is>
          <t>http://www.blacklane.com/</t>
        </is>
      </c>
      <c r="AQ2" t="inlineStr">
        <f>IF(1,"Ghalimi, Ismael","stc_user!31415926-9df7-4aa6-994f-600567b0a37a")</f>
        <is>
          <t>31415926-9df7-4aa6-994f-600567b0a37a</t>
        </is>
      </c>
      <c r="AR2" t="inlineStr">
        <f>IF(1,"Ghalimi, Ismael","stc_user!31415926-9df7-4aa6-994f-600567b0a37a")</f>
        <is>
          <t>31415926-9df7-4aa6-994f-600567b0a37a</t>
        </is>
      </c>
      <c r="AS2" t="d" s="3">
        <v>2012-03-29T16:00:00.000Z</v>
      </c>
      <c r="AT2" t="inlineStr">
        <f>IF(1,"Ghalimi, Ismael","stc_user!31415926-9df7-4aa6-994f-600567b0a37a")</f>
        <is>
          <t>31415926-9df7-4aa6-994f-600567b0a37a</t>
        </is>
      </c>
      <c r="AU2" t="d" s="3">
        <v>2012-03-29T16:00:00.000Z</v>
      </c>
      <c r="AV2" t="inlineStr">
        <f>IF(1,"Ghalimi, Ismael","stc_user!31415926-9df7-4aa6-994f-600567b0a37a")</f>
        <is>
          <t>31415926-9df7-4aa6-994f-600567b0a37a</t>
        </is>
      </c>
      <c r="AW2" t="d" s="3">
        <v>2012-03-29T16:00:00.000Z</v>
      </c>
      <c r="AY2" t="inlineStr">
        <is>
          <t>{"stc_license":"wto_c","stc_creator":"monolab.com","stc_year":2013}</t>
        </is>
      </c>
    </row>
    <row r="3">
      <c r="A3" t="inlineStr">
        <is>
          <t>a8a78a67-5126-40d8-90f3-55d9146e46f1</t>
        </is>
      </c>
      <c r="B3" t="inlineStr">
        <is>
          <t>Hyatt</t>
        </is>
      </c>
      <c r="C3" t="inlineStr">
        <is>
          <t>https://googledrive.com/host/0Bx3dPnCQn7k4cTNRTkFibUFVdlk</t>
        </is>
      </c>
      <c r="F3" t="b">
        <v>0</v>
      </c>
      <c r="G3" t="b">
        <v>0</v>
      </c>
      <c r="H3" t="b">
        <v>0</v>
      </c>
      <c r="I3" t="b">
        <v>1</v>
      </c>
      <c r="K3" t="inlineStr">
        <is>
          <t>http://www.hyatt.com/</t>
        </is>
      </c>
      <c r="AQ3" t="inlineStr">
        <f>IF(1,"Ghalimi, Ismael","stc_user!31415926-9df7-4aa6-994f-600567b0a37a")</f>
        <is>
          <t>31415926-9df7-4aa6-994f-600567b0a37a</t>
        </is>
      </c>
      <c r="AR3" t="inlineStr">
        <f>IF(1,"Ghalimi, Ismael","stc_user!31415926-9df7-4aa6-994f-600567b0a37a")</f>
        <is>
          <t>31415926-9df7-4aa6-994f-600567b0a37a</t>
        </is>
      </c>
      <c r="AS3" t="d" s="3">
        <v>2012-03-29T16:00:00.000Z</v>
      </c>
      <c r="AT3" t="inlineStr">
        <f>IF(1,"Ghalimi, Ismael","stc_user!31415926-9df7-4aa6-994f-600567b0a37a")</f>
        <is>
          <t>31415926-9df7-4aa6-994f-600567b0a37a</t>
        </is>
      </c>
      <c r="AU3" t="d" s="3">
        <v>2012-03-29T16:00:00.000Z</v>
      </c>
      <c r="AV3" t="inlineStr">
        <f>IF(1,"Ghalimi, Ismael","stc_user!31415926-9df7-4aa6-994f-600567b0a37a")</f>
        <is>
          <t>31415926-9df7-4aa6-994f-600567b0a37a</t>
        </is>
      </c>
      <c r="AW3" t="d" s="3">
        <v>2012-03-29T16:00:00.000Z</v>
      </c>
      <c r="AY3" t="inlineStr">
        <is>
          <t>{"stc_license":"wto_c","stc_creator":"monolab.com","stc_year":2013}</t>
        </is>
      </c>
    </row>
  </sheetData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Workflow</t>
        </is>
      </c>
      <c r="D1" t="inlineStr">
        <is>
          <t>Identifier</t>
        </is>
      </c>
      <c r="E1" t="inlineStr">
        <is>
          <t>Custodian</t>
        </is>
      </c>
      <c r="F1" t="inlineStr">
        <is>
          <t>Application</t>
        </is>
      </c>
      <c r="G1" t="inlineStr">
        <is>
          <t>Object</t>
        </is>
      </c>
      <c r="H1" t="inlineStr">
        <is>
          <t>Datatype</t>
        </is>
      </c>
      <c r="I1" t="inlineStr">
        <is>
          <t>Default value</t>
        </is>
      </c>
      <c r="J1" t="inlineStr">
        <is>
          <t>Formula</t>
        </is>
      </c>
      <c r="K1" t="inlineStr">
        <is>
          <t>Required</t>
        </is>
      </c>
      <c r="L1" t="inlineStr">
        <is>
          <t>Important</t>
        </is>
      </c>
      <c r="M1" t="inlineStr">
        <is>
          <t>Informative</t>
        </is>
      </c>
      <c r="N1" t="inlineStr">
        <is>
          <t>Hidden</t>
        </is>
      </c>
      <c r="O1" t="inlineStr">
        <is>
          <t>Overridable</t>
        </is>
      </c>
      <c r="P1" t="inlineStr">
        <is>
          <t>Uneditable</t>
        </is>
      </c>
      <c r="Q1" t="inlineStr">
        <is>
          <t>Immutable</t>
        </is>
      </c>
      <c r="R1" t="inlineStr">
        <is>
          <t>Protected</t>
        </is>
      </c>
      <c r="S1" t="inlineStr">
        <is>
          <t>Benchmarked</t>
        </is>
      </c>
      <c r="T1" t="inlineStr">
        <is>
          <t>Cached</t>
        </is>
      </c>
      <c r="U1" t="inlineStr">
        <is>
          <t>Commit</t>
        </is>
      </c>
      <c r="V1" t="inlineStr">
        <is>
          <t>Better</t>
        </is>
      </c>
      <c r="W1" t="inlineStr">
        <is>
          <t>Validation</t>
        </is>
      </c>
      <c r="X1" t="inlineStr">
        <is>
          <t>Variation</t>
        </is>
      </c>
      <c r="Y1" t="inlineStr">
        <is>
          <t>Container</t>
        </is>
      </c>
      <c r="Z1" t="inlineStr">
        <is>
          <t>Control</t>
        </is>
      </c>
      <c r="AA1" t="inlineStr">
        <is>
          <t>Label</t>
        </is>
      </c>
      <c r="AB1" t="inlineStr">
        <is>
          <t>Position</t>
        </is>
      </c>
      <c r="AC1" t="inlineStr">
        <is>
          <t>Step</t>
        </is>
      </c>
      <c r="AD1" t="inlineStr">
        <is>
          <t>Placeholder</t>
        </is>
      </c>
      <c r="AE1" t="inlineStr">
        <is>
          <t>Question</t>
        </is>
      </c>
      <c r="AF1" t="inlineStr">
        <is>
          <t>Description</t>
        </is>
      </c>
      <c r="AG1" t="inlineStr">
        <is>
          <t>Sample</t>
        </is>
      </c>
      <c r="AH1" t="inlineStr">
        <is>
          <t>Documentation</t>
        </is>
      </c>
      <c r="AI1" t="inlineStr">
        <is>
          <t>Definition</t>
        </is>
      </c>
      <c r="AJ1" t="inlineStr">
        <is>
          <t>Options</t>
        </is>
      </c>
      <c r="AK1" t="inlineStr">
        <is>
          <t>Connectivity</t>
        </is>
      </c>
      <c r="AL1" t="inlineStr">
        <is>
          <t>Properties</t>
        </is>
      </c>
      <c r="AM1" t="inlineStr">
        <is>
          <t>Notes</t>
        </is>
      </c>
      <c r="AN1" t="inlineStr">
        <is>
          <t>Comments</t>
        </is>
      </c>
      <c r="AO1" t="inlineStr">
        <is>
          <t>Files</t>
        </is>
      </c>
      <c r="AP1" t="inlineStr">
        <is>
          <t>Related items</t>
        </is>
      </c>
      <c r="AQ1" t="inlineStr">
        <is>
          <t>Tags</t>
        </is>
      </c>
      <c r="AR1" t="inlineStr">
        <is>
          <t>Token</t>
        </is>
      </c>
      <c r="AS1" t="inlineStr">
        <is>
          <t>Transitions</t>
        </is>
      </c>
      <c r="AT1" t="inlineStr">
        <is>
          <t>Assigned to</t>
        </is>
      </c>
      <c r="AU1" t="inlineStr">
        <is>
          <t>Due on</t>
        </is>
      </c>
      <c r="AV1" t="inlineStr">
        <is>
          <t>Access</t>
        </is>
      </c>
      <c r="AW1" t="inlineStr">
        <is>
          <t>Owner</t>
        </is>
      </c>
      <c r="AX1" t="inlineStr">
        <is>
          <t>Created by</t>
        </is>
      </c>
      <c r="AY1" t="inlineStr">
        <is>
          <t>Created on</t>
        </is>
      </c>
      <c r="AZ1" t="inlineStr">
        <is>
          <t>Transitioned by</t>
        </is>
      </c>
      <c r="BA1" t="inlineStr">
        <is>
          <t>Transitioned on</t>
        </is>
      </c>
      <c r="BB1" t="inlineStr">
        <is>
          <t>Updated by</t>
        </is>
      </c>
      <c r="BC1" t="inlineStr">
        <is>
          <t>Updated on</t>
        </is>
      </c>
      <c r="BD1" t="inlineStr">
        <is>
          <t>CID</t>
        </is>
      </c>
      <c r="BE1" t="inlineStr">
        <is>
          <t>FID</t>
        </is>
      </c>
      <c r="BF1" t="inlineStr">
        <is>
          <t>Connection</t>
        </is>
      </c>
      <c r="BG1" t="inlineStr">
        <is>
          <t>Context</t>
        </is>
      </c>
      <c r="BH1" t="inlineStr">
        <is>
          <t>Copyright</t>
        </is>
      </c>
      <c r="BI1" t="inlineStr">
        <is>
          <t>Datasource</t>
        </is>
      </c>
    </row>
    <row r="2">
      <c r="A2" t="inlineStr">
        <is>
          <t>3d694aae-b88a-48cc-87c5-872b8c8904cb</t>
        </is>
      </c>
      <c r="B2" t="inlineStr">
        <is>
          <t>UUID</t>
        </is>
      </c>
      <c r="C2" t="inlineStr">
        <is>
          <t>stc_deployed</t>
        </is>
      </c>
      <c r="D2" t="inlineStr">
        <is>
          <t>stc_uuid</t>
        </is>
      </c>
      <c r="E2" t="inlineStr">
        <is>
          <t>stc</t>
        </is>
      </c>
      <c r="F2" t="inlineStr">
        <f>IF(1,"Platform","stc_application!dff30f21-0bc1-427b-b37e-871d5643c8ce")</f>
        <is>
          <t>dff30f21-0bc1-427b-b37e-871d5643c8ce</t>
        </is>
      </c>
      <c r="G2" t="inlineStr">
        <f>IF(1,"Comment","stc_object!1602d4d0-58f9-4f01-bb77-e60a50648719")</f>
        <is>
          <t>1602d4d0-58f9-4f01-bb77-e60a50648719</t>
        </is>
      </c>
      <c r="H2" t="inlineStr">
        <f>IF(1,"UUID","stc_datatype!e9f3ee19-47c0-468a-96ac-83f8822c3d90")</f>
        <is>
          <t>e9f3ee19-47c0-468a-96ac-83f8822c3d90</t>
        </is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Y2" t="inlineStr">
        <f>RIGHT("stc_content If content",10)</f>
        <is>
          <t>If content</t>
        </is>
      </c>
      <c r="AB2">
        <v>1</v>
      </c>
      <c r="AE2" t="inlineStr">
        <is>
          <t>What is the universally unique identifier for this $$stc_object$$?</t>
        </is>
      </c>
      <c r="AF2" t="inlineStr">
        <is>
          <t>Provides a universally unique identifier for the $$stc_object$$.</t>
        </is>
      </c>
      <c r="AW2" t="inlineStr">
        <f>IF(1,"Ghalimi, Ismael","stc_user!31415926-9df7-4aa6-994f-600567b0a37a")</f>
        <is>
          <t>31415926-9df7-4aa6-994f-600567b0a37a</t>
        </is>
      </c>
      <c r="AX2" t="inlineStr">
        <f>IF(1,"Ghalimi, Ismael","stc_user!31415926-9df7-4aa6-994f-600567b0a37a")</f>
        <is>
          <t>31415926-9df7-4aa6-994f-600567b0a37a</t>
        </is>
      </c>
      <c r="AY2" t="d" s="3">
        <v>2013-12-13T19:47:33.000Z</v>
      </c>
      <c r="AZ2" t="inlineStr">
        <f>IF(1,"Ghalimi, Ismael","stc_user!31415926-9df7-4aa6-994f-600567b0a37a")</f>
        <is>
          <t>31415926-9df7-4aa6-994f-600567b0a37a</t>
        </is>
      </c>
      <c r="BA2" t="d" s="3">
        <v>2012-03-29T16:00:00.000Z</v>
      </c>
      <c r="BB2" t="inlineStr">
        <f>IF(1,"Ghalimi, Ismael","stc_user!31415926-9df7-4aa6-994f-600567b0a37a")</f>
        <is>
          <t>31415926-9df7-4aa6-994f-600567b0a37a</t>
        </is>
      </c>
      <c r="BC2" t="d" s="3">
        <v>2014-02-15T11:19:43.536Z</v>
      </c>
      <c r="BH2" t="inlineStr">
        <is>
          <t>{"stc_license":"wto_c","stc_creator":"stoic.com","stc_year":2012}</t>
        </is>
      </c>
    </row>
    <row r="3">
      <c r="A3" t="inlineStr">
        <is>
          <t>899ba596-e28a-4372-81fa-eec759656670</t>
        </is>
      </c>
      <c r="B3" t="inlineStr">
        <is>
          <t>Name</t>
        </is>
      </c>
      <c r="C3" t="inlineStr">
        <is>
          <t>stc_deployed</t>
        </is>
      </c>
      <c r="D3" t="inlineStr">
        <is>
          <t>stc_name</t>
        </is>
      </c>
      <c r="E3" t="inlineStr">
        <is>
          <t>stc</t>
        </is>
      </c>
      <c r="F3" t="inlineStr">
        <f>IF(1,"Platform","stc_application!dff30f21-0bc1-427b-b37e-871d5643c8ce")</f>
        <is>
          <t>dff30f21-0bc1-427b-b37e-871d5643c8ce</t>
        </is>
      </c>
      <c r="G3" t="inlineStr">
        <f>IF(1,"Comment","stc_object!1602d4d0-58f9-4f01-bb77-e60a50648719")</f>
        <is>
          <t>1602d4d0-58f9-4f01-bb77-e60a50648719</t>
        </is>
      </c>
      <c r="H3" t="inlineStr">
        <f>IF(1,"String","stc_datatype!994c9ef8-277b-46b2-a77b-e6cd4e33adf2")</f>
        <is>
          <t>994c9ef8-277b-46b2-a77b-e6cd4e33adf2</t>
        </is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Y3" t="inlineStr">
        <f>RIGHT("stc_content If content",10)</f>
        <is>
          <t>If content</t>
        </is>
      </c>
      <c r="AB3">
        <v>2</v>
      </c>
      <c r="AE3" t="inlineStr">
        <is>
          <t>What is the human-readable name for this $$stc_object$$?</t>
        </is>
      </c>
      <c r="AF3" t="inlineStr">
        <is>
          <t>Provides a human-readable name or title for the $$stc_object$$.</t>
        </is>
      </c>
      <c r="AW3" t="inlineStr">
        <f>IF(1,"Ghalimi, Ismael","stc_user!31415926-9df7-4aa6-994f-600567b0a37a")</f>
        <is>
          <t>31415926-9df7-4aa6-994f-600567b0a37a</t>
        </is>
      </c>
      <c r="AX3" t="inlineStr">
        <f>IF(1,"Ghalimi, Ismael","stc_user!31415926-9df7-4aa6-994f-600567b0a37a")</f>
        <is>
          <t>31415926-9df7-4aa6-994f-600567b0a37a</t>
        </is>
      </c>
      <c r="AY3" t="d" s="3">
        <v>2013-12-13T19:47:33.000Z</v>
      </c>
      <c r="AZ3" t="inlineStr">
        <f>IF(1,"Ghalimi, Ismael","stc_user!31415926-9df7-4aa6-994f-600567b0a37a")</f>
        <is>
          <t>31415926-9df7-4aa6-994f-600567b0a37a</t>
        </is>
      </c>
      <c r="BA3" t="d" s="3">
        <v>2012-03-29T16:00:00.000Z</v>
      </c>
      <c r="BB3" t="inlineStr">
        <f>IF(1,"Ghalimi, Ismael","stc_user!31415926-9df7-4aa6-994f-600567b0a37a")</f>
        <is>
          <t>31415926-9df7-4aa6-994f-600567b0a37a</t>
        </is>
      </c>
      <c r="BC3" t="d" s="3">
        <v>2014-02-15T11:19:43.536Z</v>
      </c>
      <c r="BH3" t="inlineStr">
        <is>
          <t>{"stc_license":"wto_c","stc_creator":"stoic.com","stc_year":2012}</t>
        </is>
      </c>
    </row>
    <row r="4">
      <c r="A4" t="inlineStr">
        <is>
          <t>3e462ad1-2486-47c6-a96b-c8c6ebb6d81b</t>
        </is>
      </c>
      <c r="B4" t="inlineStr">
        <is>
          <t>Properties</t>
        </is>
      </c>
      <c r="C4" t="inlineStr">
        <is>
          <t>stc_deployed</t>
        </is>
      </c>
      <c r="D4" t="inlineStr">
        <is>
          <t>stc_properties</t>
        </is>
      </c>
      <c r="E4" t="inlineStr">
        <is>
          <t>stc</t>
        </is>
      </c>
      <c r="F4" t="inlineStr">
        <f>IF(1,"Platform","stc_application!dff30f21-0bc1-427b-b37e-871d5643c8ce")</f>
        <is>
          <t>dff30f21-0bc1-427b-b37e-871d5643c8ce</t>
        </is>
      </c>
      <c r="G4" t="inlineStr">
        <f>IF(1,"Comment","stc_object!1602d4d0-58f9-4f01-bb77-e60a50648719")</f>
        <is>
          <t>1602d4d0-58f9-4f01-bb77-e60a50648719</t>
        </is>
      </c>
      <c r="H4" t="inlineStr">
        <f>IF(1,"Attributes","stc_datatype!148de59d-6120-4cbc-bf50-66273944e175")</f>
        <is>
          <t>148de59d-6120-4cbc-bf50-66273944e175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Y4" t="inlineStr">
        <f>RIGHT("stc_content If content",10)</f>
        <is>
          <t>If content</t>
        </is>
      </c>
      <c r="AB4">
        <v>3</v>
      </c>
      <c r="AE4" t="inlineStr">
        <is>
          <t>What are the user-defined properties for this $$stc_object$$?</t>
        </is>
      </c>
      <c r="AF4" t="inlineStr">
        <is>
          <t>Sets user-defined properties for the $$stc_object$$.</t>
        </is>
      </c>
      <c r="AW4" t="inlineStr">
        <f>IF(1,"Ghalimi, Ismael","stc_user!31415926-9df7-4aa6-994f-600567b0a37a")</f>
        <is>
          <t>31415926-9df7-4aa6-994f-600567b0a37a</t>
        </is>
      </c>
      <c r="AX4" t="inlineStr">
        <f>IF(1,"Ghalimi, Ismael","stc_user!31415926-9df7-4aa6-994f-600567b0a37a")</f>
        <is>
          <t>31415926-9df7-4aa6-994f-600567b0a37a</t>
        </is>
      </c>
      <c r="AY4" t="d" s="3">
        <v>2013-12-13T19:47:33.000Z</v>
      </c>
      <c r="AZ4" t="inlineStr">
        <f>IF(1,"Ghalimi, Ismael","stc_user!31415926-9df7-4aa6-994f-600567b0a37a")</f>
        <is>
          <t>31415926-9df7-4aa6-994f-600567b0a37a</t>
        </is>
      </c>
      <c r="BA4" t="d" s="3">
        <v>2012-03-29T16:00:00.000Z</v>
      </c>
      <c r="BB4" t="inlineStr">
        <f>IF(1,"Ghalimi, Ismael","stc_user!31415926-9df7-4aa6-994f-600567b0a37a")</f>
        <is>
          <t>31415926-9df7-4aa6-994f-600567b0a37a</t>
        </is>
      </c>
      <c r="BC4" t="d" s="3">
        <v>2014-02-15T11:19:43.536Z</v>
      </c>
      <c r="BH4" t="inlineStr">
        <is>
          <t>{"stc_license":"wto_c","stc_creator":"stoic.com","stc_year":2012}</t>
        </is>
      </c>
    </row>
    <row r="5">
      <c r="A5" t="inlineStr">
        <is>
          <t>aa6d50bd-9da7-4ca7-93dd-2f10d0b22236</t>
        </is>
      </c>
      <c r="B5" t="inlineStr">
        <is>
          <t>Description</t>
        </is>
      </c>
      <c r="C5" t="inlineStr">
        <is>
          <t>stc_deployed</t>
        </is>
      </c>
      <c r="D5" t="inlineStr">
        <is>
          <t>stc_description</t>
        </is>
      </c>
      <c r="E5" t="inlineStr">
        <is>
          <t>stc</t>
        </is>
      </c>
      <c r="F5" t="inlineStr">
        <f>IF(1,"Platform","stc_application!dff30f21-0bc1-427b-b37e-871d5643c8ce")</f>
        <is>
          <t>dff30f21-0bc1-427b-b37e-871d5643c8ce</t>
        </is>
      </c>
      <c r="G5" t="inlineStr">
        <f>IF(1,"Comment","stc_object!1602d4d0-58f9-4f01-bb77-e60a50648719")</f>
        <is>
          <t>1602d4d0-58f9-4f01-bb77-e60a50648719</t>
        </is>
      </c>
      <c r="H5" t="inlineStr">
        <f>IF(1,"String","stc_datatype!994c9ef8-277b-46b2-a77b-e6cd4e33adf2")</f>
        <is>
          <t>994c9ef8-277b-46b2-a77b-e6cd4e33adf2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Y5" t="inlineStr">
        <f>RIGHT("stc_content If content",10)</f>
        <is>
          <t>If content</t>
        </is>
      </c>
      <c r="AB5">
        <v>4</v>
      </c>
      <c r="AE5" t="inlineStr">
        <is>
          <t>How would you describe this $$stc_object$$ in a few words?</t>
        </is>
      </c>
      <c r="AF5" t="inlineStr">
        <is>
          <t>Provides a short description of the $$stc_object$$.</t>
        </is>
      </c>
      <c r="AW5" t="inlineStr">
        <f>IF(1,"Ghalimi, Ismael","stc_user!31415926-9df7-4aa6-994f-600567b0a37a")</f>
        <is>
          <t>31415926-9df7-4aa6-994f-600567b0a37a</t>
        </is>
      </c>
      <c r="AX5" t="inlineStr">
        <f>IF(1,"Ghalimi, Ismael","stc_user!31415926-9df7-4aa6-994f-600567b0a37a")</f>
        <is>
          <t>31415926-9df7-4aa6-994f-600567b0a37a</t>
        </is>
      </c>
      <c r="AY5" t="d" s="3">
        <v>2013-12-13T19:47:33.000Z</v>
      </c>
      <c r="AZ5" t="inlineStr">
        <f>IF(1,"Ghalimi, Ismael","stc_user!31415926-9df7-4aa6-994f-600567b0a37a")</f>
        <is>
          <t>31415926-9df7-4aa6-994f-600567b0a37a</t>
        </is>
      </c>
      <c r="BA5" t="d" s="3">
        <v>2012-03-29T16:00:00.000Z</v>
      </c>
      <c r="BB5" t="inlineStr">
        <f>IF(1,"Ghalimi, Ismael","stc_user!31415926-9df7-4aa6-994f-600567b0a37a")</f>
        <is>
          <t>31415926-9df7-4aa6-994f-600567b0a37a</t>
        </is>
      </c>
      <c r="BC5" t="d" s="3">
        <v>2014-02-15T11:19:43.536Z</v>
      </c>
      <c r="BH5" t="inlineStr">
        <is>
          <t>{"stc_license":"wto_c","stc_creator":"stoic.com","stc_year":2012}</t>
        </is>
      </c>
    </row>
    <row r="6">
      <c r="A6" t="inlineStr">
        <is>
          <t>2637fbb6-3d84-41fc-b2d3-3a76c31b6626</t>
        </is>
      </c>
      <c r="B6" t="inlineStr">
        <is>
          <t>Notes</t>
        </is>
      </c>
      <c r="C6" t="inlineStr">
        <is>
          <t>stc_deployed</t>
        </is>
      </c>
      <c r="D6" t="inlineStr">
        <is>
          <t>stc_notes</t>
        </is>
      </c>
      <c r="E6" t="inlineStr">
        <is>
          <t>stc</t>
        </is>
      </c>
      <c r="F6" t="inlineStr">
        <f>IF(1,"Platform","stc_application!dff30f21-0bc1-427b-b37e-871d5643c8ce")</f>
        <is>
          <t>dff30f21-0bc1-427b-b37e-871d5643c8ce</t>
        </is>
      </c>
      <c r="G6" t="inlineStr">
        <f>IF(1,"Comment","stc_object!1602d4d0-58f9-4f01-bb77-e60a50648719")</f>
        <is>
          <t>1602d4d0-58f9-4f01-bb77-e60a50648719</t>
        </is>
      </c>
      <c r="H6" t="inlineStr">
        <f>IF(1,"Rich Content","stc_datatype!0802cd2f-c851-4882-8158-3724c1938fc0")</f>
        <is>
          <t>0802cd2f-c851-4882-8158-3724c1938fc0</t>
        </is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Y6" t="inlineStr">
        <f>RIGHT("stc_content If content",10)</f>
        <is>
          <t>If content</t>
        </is>
      </c>
      <c r="AB6">
        <v>5</v>
      </c>
      <c r="AE6" t="inlineStr">
        <is>
          <t>What should be noted about this $$stc_object$$?</t>
        </is>
      </c>
      <c r="AF6" t="inlineStr">
        <is>
          <t>Captures contextual notes added to the $$stc_object$$.</t>
        </is>
      </c>
      <c r="AW6" t="inlineStr">
        <f>IF(1,"Ghalimi, Ismael","stc_user!31415926-9df7-4aa6-994f-600567b0a37a")</f>
        <is>
          <t>31415926-9df7-4aa6-994f-600567b0a37a</t>
        </is>
      </c>
      <c r="AX6" t="inlineStr">
        <f>IF(1,"Ghalimi, Ismael","stc_user!31415926-9df7-4aa6-994f-600567b0a37a")</f>
        <is>
          <t>31415926-9df7-4aa6-994f-600567b0a37a</t>
        </is>
      </c>
      <c r="AY6" t="d" s="3">
        <v>2013-12-13T19:47:33.000Z</v>
      </c>
      <c r="AZ6" t="inlineStr">
        <f>IF(1,"Ghalimi, Ismael","stc_user!31415926-9df7-4aa6-994f-600567b0a37a")</f>
        <is>
          <t>31415926-9df7-4aa6-994f-600567b0a37a</t>
        </is>
      </c>
      <c r="BA6" t="d" s="3">
        <v>2012-03-29T16:00:00.000Z</v>
      </c>
      <c r="BB6" t="inlineStr">
        <f>IF(1,"Ghalimi, Ismael","stc_user!31415926-9df7-4aa6-994f-600567b0a37a")</f>
        <is>
          <t>31415926-9df7-4aa6-994f-600567b0a37a</t>
        </is>
      </c>
      <c r="BC6" t="d" s="3">
        <v>2014-02-15T11:19:43.536Z</v>
      </c>
      <c r="BH6" t="inlineStr">
        <is>
          <t>{"stc_license":"wto_c","stc_creator":"stoic.com","stc_year":2012}</t>
        </is>
      </c>
    </row>
    <row r="7">
      <c r="A7" t="inlineStr">
        <is>
          <t>c3d6fe1e-c143-443d-9f4b-3dd46ba2d8e2</t>
        </is>
      </c>
      <c r="B7" t="inlineStr">
        <is>
          <t>Comments</t>
        </is>
      </c>
      <c r="C7" t="inlineStr">
        <is>
          <t>stc_deployed</t>
        </is>
      </c>
      <c r="D7" t="inlineStr">
        <is>
          <t>stc_comments</t>
        </is>
      </c>
      <c r="E7" t="inlineStr">
        <is>
          <t>stc</t>
        </is>
      </c>
      <c r="F7" t="inlineStr">
        <f>IF(1,"Platform","stc_application!dff30f21-0bc1-427b-b37e-871d5643c8ce")</f>
        <is>
          <t>dff30f21-0bc1-427b-b37e-871d5643c8ce</t>
        </is>
      </c>
      <c r="G7" t="inlineStr">
        <f>IF(1,"Comment","stc_object!1602d4d0-58f9-4f01-bb77-e60a50648719")</f>
        <is>
          <t>1602d4d0-58f9-4f01-bb77-e60a50648719</t>
        </is>
      </c>
      <c r="H7" t="inlineStr">
        <f>IF(1,"Advanced relationship","stc_datatype!d9a8cb2b-950c-40ba-b6cd-c63e700029ab")</f>
        <is>
          <t>d9a8cb2b-950c-40ba-b6cd-c63e700029ab</t>
        </is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Y7" t="inlineStr">
        <f>RIGHT("stc_content If content",10)</f>
        <is>
          <t>If content</t>
        </is>
      </c>
      <c r="Z7" t="inlineStr">
        <f>IF(1,"Comments Box","stc_control!a0fa31c7-189f-4ddc-8792-ffba526b5a7a")</f>
        <is>
          <t>a0fa31c7-189f-4ddc-8792-ffba526b5a7a</t>
        </is>
      </c>
      <c r="AB7">
        <v>6</v>
      </c>
      <c r="AE7" t="inlineStr">
        <is>
          <t>What do you want to say about this $$stc_object$$?</t>
        </is>
      </c>
      <c r="AF7" t="inlineStr">
        <is>
          <t>Captures comments added to the $$stc_object$$.</t>
        </is>
      </c>
      <c r="AJ7" t="inlineStr">
        <is>
          <t>{"stc_target_objects":["stc_comment"],"stc_multiple":true,"stc_target_cache":["stc_created_by","stc_created_on"]}</t>
        </is>
      </c>
      <c r="AW7" t="inlineStr">
        <f>IF(1,"Ghalimi, Ismael","stc_user!31415926-9df7-4aa6-994f-600567b0a37a")</f>
        <is>
          <t>31415926-9df7-4aa6-994f-600567b0a37a</t>
        </is>
      </c>
      <c r="AX7" t="inlineStr">
        <f>IF(1,"Ghalimi, Ismael","stc_user!31415926-9df7-4aa6-994f-600567b0a37a")</f>
        <is>
          <t>31415926-9df7-4aa6-994f-600567b0a37a</t>
        </is>
      </c>
      <c r="AY7" t="d" s="3">
        <v>2013-12-13T19:47:33.000Z</v>
      </c>
      <c r="AZ7" t="inlineStr">
        <f>IF(1,"Ghalimi, Ismael","stc_user!31415926-9df7-4aa6-994f-600567b0a37a")</f>
        <is>
          <t>31415926-9df7-4aa6-994f-600567b0a37a</t>
        </is>
      </c>
      <c r="BA7" t="d" s="3">
        <v>2012-03-29T16:00:00.000Z</v>
      </c>
      <c r="BB7" t="inlineStr">
        <f>IF(1,"Ghalimi, Ismael","stc_user!31415926-9df7-4aa6-994f-600567b0a37a")</f>
        <is>
          <t>31415926-9df7-4aa6-994f-600567b0a37a</t>
        </is>
      </c>
      <c r="BC7" t="d" s="3">
        <v>2014-02-15T11:19:43.536Z</v>
      </c>
      <c r="BH7" t="inlineStr">
        <is>
          <t>{"stc_license":"wto_c","stc_creator":"stoic.com","stc_year":2012}</t>
        </is>
      </c>
    </row>
    <row r="8">
      <c r="A8" t="inlineStr">
        <is>
          <t>f925a5c6-7499-43e1-813b-bb729fcb1af7</t>
        </is>
      </c>
      <c r="B8" t="inlineStr">
        <is>
          <t>Files</t>
        </is>
      </c>
      <c r="C8" t="inlineStr">
        <is>
          <t>stc_deployed</t>
        </is>
      </c>
      <c r="D8" t="inlineStr">
        <is>
          <t>stc_files</t>
        </is>
      </c>
      <c r="E8" t="inlineStr">
        <is>
          <t>stc</t>
        </is>
      </c>
      <c r="F8" t="inlineStr">
        <f>IF(1,"Platform","stc_application!dff30f21-0bc1-427b-b37e-871d5643c8ce")</f>
        <is>
          <t>dff30f21-0bc1-427b-b37e-871d5643c8ce</t>
        </is>
      </c>
      <c r="G8" t="inlineStr">
        <f>IF(1,"Comment","stc_object!1602d4d0-58f9-4f01-bb77-e60a50648719")</f>
        <is>
          <t>1602d4d0-58f9-4f01-bb77-e60a50648719</t>
        </is>
      </c>
      <c r="H8" t="inlineStr">
        <f>IF(1,"Advanced relationship","stc_datatype!d9a8cb2b-950c-40ba-b6cd-c63e700029ab")</f>
        <is>
          <t>d9a8cb2b-950c-40ba-b6cd-c63e700029ab</t>
        </is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Y8" t="inlineStr">
        <f>RIGHT("stc_content If content",10)</f>
        <is>
          <t>If content</t>
        </is>
      </c>
      <c r="Z8" t="inlineStr">
        <f>IF(1,"Files Box","stc_control!82478ca0-f505-4f79-b135-f8ccffeb89ef")</f>
        <is>
          <t>82478ca0-f505-4f79-b135-f8ccffeb89ef</t>
        </is>
      </c>
      <c r="AB8">
        <v>7</v>
      </c>
      <c r="AE8" t="inlineStr">
        <is>
          <t>What are the files you would like to attach to this $$stc_object$$?</t>
        </is>
      </c>
      <c r="AF8" t="inlineStr">
        <is>
          <t>References files attached to the $$stc_object$$.</t>
        </is>
      </c>
      <c r="AJ8" t="inlineStr">
        <is>
          <t>{"stc_target_objects":["stc_file"],"stc_multiple":true}</t>
        </is>
      </c>
      <c r="AW8" t="inlineStr">
        <f>IF(1,"Ghalimi, Ismael","stc_user!31415926-9df7-4aa6-994f-600567b0a37a")</f>
        <is>
          <t>31415926-9df7-4aa6-994f-600567b0a37a</t>
        </is>
      </c>
      <c r="AX8" t="inlineStr">
        <f>IF(1,"Ghalimi, Ismael","stc_user!31415926-9df7-4aa6-994f-600567b0a37a")</f>
        <is>
          <t>31415926-9df7-4aa6-994f-600567b0a37a</t>
        </is>
      </c>
      <c r="AY8" t="d" s="3">
        <v>2013-12-13T19:47:33.000Z</v>
      </c>
      <c r="AZ8" t="inlineStr">
        <f>IF(1,"Ghalimi, Ismael","stc_user!31415926-9df7-4aa6-994f-600567b0a37a")</f>
        <is>
          <t>31415926-9df7-4aa6-994f-600567b0a37a</t>
        </is>
      </c>
      <c r="BA8" t="d" s="3">
        <v>2012-03-29T16:00:00.000Z</v>
      </c>
      <c r="BB8" t="inlineStr">
        <f>IF(1,"Ghalimi, Ismael","stc_user!31415926-9df7-4aa6-994f-600567b0a37a")</f>
        <is>
          <t>31415926-9df7-4aa6-994f-600567b0a37a</t>
        </is>
      </c>
      <c r="BC8" t="d" s="3">
        <v>2014-02-15T11:19:43.536Z</v>
      </c>
      <c r="BH8" t="inlineStr">
        <is>
          <t>{"stc_license":"wto_c","stc_creator":"stoic.com","stc_year":2012}</t>
        </is>
      </c>
    </row>
    <row r="9">
      <c r="A9" t="inlineStr">
        <is>
          <t>c5ed923e-80fb-4172-bda6-017b4f8c1a4f</t>
        </is>
      </c>
      <c r="B9" t="inlineStr">
        <is>
          <t>Related items</t>
        </is>
      </c>
      <c r="C9" t="inlineStr">
        <is>
          <t>stc_deployed</t>
        </is>
      </c>
      <c r="D9" t="inlineStr">
        <is>
          <t>stc_related_items</t>
        </is>
      </c>
      <c r="E9" t="inlineStr">
        <is>
          <t>stc</t>
        </is>
      </c>
      <c r="F9" t="inlineStr">
        <f>IF(1,"Platform","stc_application!dff30f21-0bc1-427b-b37e-871d5643c8ce")</f>
        <is>
          <t>dff30f21-0bc1-427b-b37e-871d5643c8ce</t>
        </is>
      </c>
      <c r="G9" t="inlineStr">
        <f>IF(1,"Comment","stc_object!1602d4d0-58f9-4f01-bb77-e60a50648719")</f>
        <is>
          <t>1602d4d0-58f9-4f01-bb77-e60a50648719</t>
        </is>
      </c>
      <c r="H9" t="inlineStr">
        <f>IF(1,"Advanced relationship","stc_datatype!d9a8cb2b-950c-40ba-b6cd-c63e700029ab")</f>
        <is>
          <t>d9a8cb2b-950c-40ba-b6cd-c63e700029ab</t>
        </is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Y9" t="inlineStr">
        <f>RIGHT("stc_content If content",10)</f>
        <is>
          <t>If content</t>
        </is>
      </c>
      <c r="AB9">
        <v>8</v>
      </c>
      <c r="AE9" t="inlineStr">
        <is>
          <t>What are the records you would like to related to this $$stc_object$$?</t>
        </is>
      </c>
      <c r="AF9" t="inlineStr">
        <is>
          <t>References records of any object related to the $$stc_object$$.</t>
        </is>
      </c>
      <c r="AJ9" t="inlineStr">
        <is>
          <t>{"stc_target_objects":[],"stc_multiple":true}</t>
        </is>
      </c>
      <c r="AW9" t="inlineStr">
        <f>IF(1,"Ghalimi, Ismael","stc_user!31415926-9df7-4aa6-994f-600567b0a37a")</f>
        <is>
          <t>31415926-9df7-4aa6-994f-600567b0a37a</t>
        </is>
      </c>
      <c r="AX9" t="inlineStr">
        <f>IF(1,"Ghalimi, Ismael","stc_user!31415926-9df7-4aa6-994f-600567b0a37a")</f>
        <is>
          <t>31415926-9df7-4aa6-994f-600567b0a37a</t>
        </is>
      </c>
      <c r="AY9" t="d" s="3">
        <v>2013-12-13T19:47:33.000Z</v>
      </c>
      <c r="AZ9" t="inlineStr">
        <f>IF(1,"Ghalimi, Ismael","stc_user!31415926-9df7-4aa6-994f-600567b0a37a")</f>
        <is>
          <t>31415926-9df7-4aa6-994f-600567b0a37a</t>
        </is>
      </c>
      <c r="BA9" t="d" s="3">
        <v>2012-03-29T16:00:00.000Z</v>
      </c>
      <c r="BB9" t="inlineStr">
        <f>IF(1,"Ghalimi, Ismael","stc_user!31415926-9df7-4aa6-994f-600567b0a37a")</f>
        <is>
          <t>31415926-9df7-4aa6-994f-600567b0a37a</t>
        </is>
      </c>
      <c r="BC9" t="d" s="3">
        <v>2014-02-15T11:19:43.536Z</v>
      </c>
      <c r="BH9" t="inlineStr">
        <is>
          <t>{"stc_license":"wto_c","stc_creator":"stoic.com","stc_year":2012}</t>
        </is>
      </c>
    </row>
    <row r="10">
      <c r="A10" t="inlineStr">
        <is>
          <t>88e88fb0-6ba9-4231-9638-6d23b382db5b</t>
        </is>
      </c>
      <c r="B10" t="inlineStr">
        <is>
          <t>Tags</t>
        </is>
      </c>
      <c r="C10" t="inlineStr">
        <is>
          <t>stc_deployed</t>
        </is>
      </c>
      <c r="D10" t="inlineStr">
        <is>
          <t>stc_tags</t>
        </is>
      </c>
      <c r="E10" t="inlineStr">
        <is>
          <t>stc</t>
        </is>
      </c>
      <c r="F10" t="inlineStr">
        <f>IF(1,"Platform","stc_application!dff30f21-0bc1-427b-b37e-871d5643c8ce")</f>
        <is>
          <t>dff30f21-0bc1-427b-b37e-871d5643c8ce</t>
        </is>
      </c>
      <c r="G10" t="inlineStr">
        <f>IF(1,"Comment","stc_object!1602d4d0-58f9-4f01-bb77-e60a50648719")</f>
        <is>
          <t>1602d4d0-58f9-4f01-bb77-e60a50648719</t>
        </is>
      </c>
      <c r="H10" t="inlineStr">
        <f>IF(1,"Tags","stc_datatype!36f10c72-4186-45ec-ac7d-6ce384fad909")</f>
        <is>
          <t>36f10c72-4186-45ec-ac7d-6ce384fad909</t>
        </is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Y10" t="inlineStr">
        <f>RIGHT("stc_content If content",10)</f>
        <is>
          <t>If content</t>
        </is>
      </c>
      <c r="AB10">
        <v>9</v>
      </c>
      <c r="AE10" t="inlineStr">
        <is>
          <t>Which tags would you use to classify this $$stc_object$$?</t>
        </is>
      </c>
      <c r="AF10" t="inlineStr">
        <is>
          <t>Captures tags used to classify the $$stc_object$$.</t>
        </is>
      </c>
      <c r="AW10" t="inlineStr">
        <f>IF(1,"Ghalimi, Ismael","stc_user!31415926-9df7-4aa6-994f-600567b0a37a")</f>
        <is>
          <t>31415926-9df7-4aa6-994f-600567b0a37a</t>
        </is>
      </c>
      <c r="AX10" t="inlineStr">
        <f>IF(1,"Ghalimi, Ismael","stc_user!31415926-9df7-4aa6-994f-600567b0a37a")</f>
        <is>
          <t>31415926-9df7-4aa6-994f-600567b0a37a</t>
        </is>
      </c>
      <c r="AY10" t="d" s="3">
        <v>2013-12-13T19:47:33.000Z</v>
      </c>
      <c r="AZ10" t="inlineStr">
        <f>IF(1,"Ghalimi, Ismael","stc_user!31415926-9df7-4aa6-994f-600567b0a37a")</f>
        <is>
          <t>31415926-9df7-4aa6-994f-600567b0a37a</t>
        </is>
      </c>
      <c r="BA10" t="d" s="3">
        <v>2012-03-29T16:00:00.000Z</v>
      </c>
      <c r="BB10" t="inlineStr">
        <f>IF(1,"Ghalimi, Ismael","stc_user!31415926-9df7-4aa6-994f-600567b0a37a")</f>
        <is>
          <t>31415926-9df7-4aa6-994f-600567b0a37a</t>
        </is>
      </c>
      <c r="BC10" t="d" s="3">
        <v>2014-02-15T11:19:43.536Z</v>
      </c>
      <c r="BH10" t="inlineStr">
        <is>
          <t>{"stc_license":"wto_c","stc_creator":"stoic.com","stc_year":2012}</t>
        </is>
      </c>
    </row>
    <row r="11">
      <c r="A11" t="inlineStr">
        <is>
          <t>5ae7be6d-7ba3-43ff-9561-835c45445b36</t>
        </is>
      </c>
      <c r="B11" t="inlineStr">
        <is>
          <t>Workflow</t>
        </is>
      </c>
      <c r="C11" t="inlineStr">
        <is>
          <t>stc_deployed</t>
        </is>
      </c>
      <c r="D11" t="inlineStr">
        <is>
          <t>stc_workflow</t>
        </is>
      </c>
      <c r="E11" t="inlineStr">
        <is>
          <t>stc</t>
        </is>
      </c>
      <c r="F11" t="inlineStr">
        <f>IF(1,"Platform","stc_application!dff30f21-0bc1-427b-b37e-871d5643c8ce")</f>
        <is>
          <t>dff30f21-0bc1-427b-b37e-871d5643c8ce</t>
        </is>
      </c>
      <c r="G11" t="inlineStr">
        <f>IF(1,"Comment","stc_object!1602d4d0-58f9-4f01-bb77-e60a50648719")</f>
        <is>
          <t>1602d4d0-58f9-4f01-bb77-e60a50648719</t>
        </is>
      </c>
      <c r="H11" t="inlineStr">
        <f>IF(1,"Workflow","stc_datatype!9ab6c9f1-f11e-4544-8fb2-2c9da26554f5")</f>
        <is>
          <t>9ab6c9f1-f11e-4544-8fb2-2c9da26554f5</t>
        </is>
      </c>
      <c r="I11" t="inlineStr">
        <is>
          <t>stc_posted</t>
        </is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Y11" t="inlineStr">
        <f>RIGHT("stc_content If content",10)</f>
        <is>
          <t>If content</t>
        </is>
      </c>
      <c r="AB11">
        <v>10</v>
      </c>
      <c r="AE11" t="inlineStr">
        <is>
          <t>What is the status or workflow state of this $$stc_object$$?</t>
        </is>
      </c>
      <c r="AF11" t="inlineStr">
        <is>
          <t>Tracks the workflow status of the $$stc_object$$.</t>
        </is>
      </c>
      <c r="AJ11" t="inlineStr">
        <is>
          <t>{"stc_workflow":"b0ba0b7d-d155-4b0b-a1df-7a9f575a6f09","stc_free_flow":true}</t>
        </is>
      </c>
      <c r="AW11" t="inlineStr">
        <f>IF(1,"Ghalimi, Ismael","stc_user!31415926-9df7-4aa6-994f-600567b0a37a")</f>
        <is>
          <t>31415926-9df7-4aa6-994f-600567b0a37a</t>
        </is>
      </c>
      <c r="AX11" t="inlineStr">
        <f>IF(1,"Ghalimi, Ismael","stc_user!31415926-9df7-4aa6-994f-600567b0a37a")</f>
        <is>
          <t>31415926-9df7-4aa6-994f-600567b0a37a</t>
        </is>
      </c>
      <c r="AY11" t="d" s="3">
        <v>2013-12-13T19:47:33.000Z</v>
      </c>
      <c r="AZ11" t="inlineStr">
        <f>IF(1,"Ghalimi, Ismael","stc_user!31415926-9df7-4aa6-994f-600567b0a37a")</f>
        <is>
          <t>31415926-9df7-4aa6-994f-600567b0a37a</t>
        </is>
      </c>
      <c r="BA11" t="d" s="3">
        <v>2012-03-29T16:00:00.000Z</v>
      </c>
      <c r="BB11" t="inlineStr">
        <f>IF(1,"Ghalimi, Ismael","stc_user!31415926-9df7-4aa6-994f-600567b0a37a")</f>
        <is>
          <t>31415926-9df7-4aa6-994f-600567b0a37a</t>
        </is>
      </c>
      <c r="BC11" t="d" s="3">
        <v>2014-02-15T11:19:43.536Z</v>
      </c>
      <c r="BH11" t="inlineStr">
        <is>
          <t>{"stc_license":"wto_c","stc_creator":"stoic.com","stc_year":2012}</t>
        </is>
      </c>
    </row>
    <row r="12">
      <c r="A12" t="inlineStr">
        <is>
          <t>81102b7a-5d67-4918-a053-1929ca08bb42</t>
        </is>
      </c>
      <c r="B12" t="inlineStr">
        <is>
          <t>Token</t>
        </is>
      </c>
      <c r="C12" t="inlineStr">
        <is>
          <t>stc_deployed</t>
        </is>
      </c>
      <c r="D12" t="inlineStr">
        <is>
          <t>stc_token</t>
        </is>
      </c>
      <c r="E12" t="inlineStr">
        <is>
          <t>stc</t>
        </is>
      </c>
      <c r="F12" t="inlineStr">
        <f>IF(1,"Platform","stc_application!dff30f21-0bc1-427b-b37e-871d5643c8ce")</f>
        <is>
          <t>dff30f21-0bc1-427b-b37e-871d5643c8ce</t>
        </is>
      </c>
      <c r="G12" t="inlineStr">
        <f>IF(1,"Comment","stc_object!1602d4d0-58f9-4f01-bb77-e60a50648719")</f>
        <is>
          <t>1602d4d0-58f9-4f01-bb77-e60a50648719</t>
        </is>
      </c>
      <c r="H12" t="inlineStr">
        <f>IF(1,"UUID","stc_datatype!e9f3ee19-47c0-468a-96ac-83f8822c3d90")</f>
        <is>
          <t>e9f3ee19-47c0-468a-96ac-83f8822c3d90</t>
        </is>
      </c>
      <c r="K12" t="b">
        <v>0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Y12" t="inlineStr">
        <f>RIGHT("stc_content If content",10)</f>
        <is>
          <t>If content</t>
        </is>
      </c>
      <c r="AB12">
        <v>11</v>
      </c>
      <c r="AE12" t="inlineStr">
        <is>
          <t>What is the workflow token of this $$stc_object$$?</t>
        </is>
      </c>
      <c r="AF12" t="inlineStr">
        <is>
          <t>Registers a token used for workflow notifications about the $$stc_object$$.</t>
        </is>
      </c>
      <c r="AW12" t="inlineStr">
        <f>IF(1,"Ghalimi, Ismael","stc_user!31415926-9df7-4aa6-994f-600567b0a37a")</f>
        <is>
          <t>31415926-9df7-4aa6-994f-600567b0a37a</t>
        </is>
      </c>
      <c r="AX12" t="inlineStr">
        <f>IF(1,"Ghalimi, Ismael","stc_user!31415926-9df7-4aa6-994f-600567b0a37a")</f>
        <is>
          <t>31415926-9df7-4aa6-994f-600567b0a37a</t>
        </is>
      </c>
      <c r="AY12" t="d" s="3">
        <v>2013-12-13T19:47:33.000Z</v>
      </c>
      <c r="AZ12" t="inlineStr">
        <f>IF(1,"Ghalimi, Ismael","stc_user!31415926-9df7-4aa6-994f-600567b0a37a")</f>
        <is>
          <t>31415926-9df7-4aa6-994f-600567b0a37a</t>
        </is>
      </c>
      <c r="BA12" t="d" s="3">
        <v>2012-03-29T16:00:00.000Z</v>
      </c>
      <c r="BB12" t="inlineStr">
        <f>IF(1,"Ghalimi, Ismael","stc_user!31415926-9df7-4aa6-994f-600567b0a37a")</f>
        <is>
          <t>31415926-9df7-4aa6-994f-600567b0a37a</t>
        </is>
      </c>
      <c r="BC12" t="d" s="3">
        <v>2014-02-15T11:19:43.536Z</v>
      </c>
      <c r="BH12" t="inlineStr">
        <is>
          <t>{"stc_license":"wto_c","stc_creator":"stoic.com","stc_year":2012}</t>
        </is>
      </c>
    </row>
    <row r="13">
      <c r="A13" t="inlineStr">
        <is>
          <t>544a2d64-de53-43b0-b4d3-757f71d5cc75</t>
        </is>
      </c>
      <c r="B13" t="inlineStr">
        <is>
          <t>Transitions</t>
        </is>
      </c>
      <c r="C13" t="inlineStr">
        <is>
          <t>stc_deployed</t>
        </is>
      </c>
      <c r="D13" t="inlineStr">
        <is>
          <t>stc_transitions</t>
        </is>
      </c>
      <c r="E13" t="inlineStr">
        <is>
          <t>stc</t>
        </is>
      </c>
      <c r="F13" t="inlineStr">
        <f>IF(1,"Platform","stc_application!dff30f21-0bc1-427b-b37e-871d5643c8ce")</f>
        <is>
          <t>dff30f21-0bc1-427b-b37e-871d5643c8ce</t>
        </is>
      </c>
      <c r="G13" t="inlineStr">
        <f>IF(1,"Comment","stc_object!1602d4d0-58f9-4f01-bb77-e60a50648719")</f>
        <is>
          <t>1602d4d0-58f9-4f01-bb77-e60a50648719</t>
        </is>
      </c>
      <c r="H13" t="inlineStr">
        <f>IF(1,"JSON","stc_datatype!df26e30c-b6a3-4020-a474-6ce9be15a4f3")</f>
        <is>
          <t>df26e30c-b6a3-4020-a474-6ce9be15a4f3</t>
        </is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Y13" t="inlineStr">
        <f>RIGHT("stc_content If content",10)</f>
        <is>
          <t>If content</t>
        </is>
      </c>
      <c r="AB13">
        <v>12</v>
      </c>
      <c r="AE13" t="inlineStr">
        <is>
          <t>What is the audit trail for the workflow transitions of this $$stc_object$$?</t>
        </is>
      </c>
      <c r="AF13" t="inlineStr">
        <is>
          <t>Maintains an audit trail for the workflow transitions of the $$stc_object$$.</t>
        </is>
      </c>
      <c r="AJ13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13" t="inlineStr">
        <f>IF(1,"Ghalimi, Ismael","stc_user!31415926-9df7-4aa6-994f-600567b0a37a")</f>
        <is>
          <t>31415926-9df7-4aa6-994f-600567b0a37a</t>
        </is>
      </c>
      <c r="AX13" t="inlineStr">
        <f>IF(1,"Ghalimi, Ismael","stc_user!31415926-9df7-4aa6-994f-600567b0a37a")</f>
        <is>
          <t>31415926-9df7-4aa6-994f-600567b0a37a</t>
        </is>
      </c>
      <c r="AY13" t="d" s="3">
        <v>2013-12-13T19:47:33.000Z</v>
      </c>
      <c r="AZ13" t="inlineStr">
        <f>IF(1,"Ghalimi, Ismael","stc_user!31415926-9df7-4aa6-994f-600567b0a37a")</f>
        <is>
          <t>31415926-9df7-4aa6-994f-600567b0a37a</t>
        </is>
      </c>
      <c r="BA13" t="d" s="3">
        <v>2012-03-29T16:00:00.000Z</v>
      </c>
      <c r="BB13" t="inlineStr">
        <f>IF(1,"Ghalimi, Ismael","stc_user!31415926-9df7-4aa6-994f-600567b0a37a")</f>
        <is>
          <t>31415926-9df7-4aa6-994f-600567b0a37a</t>
        </is>
      </c>
      <c r="BC13" t="d" s="3">
        <v>2014-02-15T11:19:43.536Z</v>
      </c>
      <c r="BH13" t="inlineStr">
        <is>
          <t>{"stc_license":"wto_c","stc_creator":"stoic.com","stc_year":2012}</t>
        </is>
      </c>
    </row>
    <row r="14">
      <c r="A14" t="inlineStr">
        <is>
          <t>c6128c38-37d6-4c51-92e3-b3601861cdf5</t>
        </is>
      </c>
      <c r="B14" t="inlineStr">
        <is>
          <t>Assigned to</t>
        </is>
      </c>
      <c r="C14" t="inlineStr">
        <is>
          <t>stc_deployed</t>
        </is>
      </c>
      <c r="D14" t="inlineStr">
        <is>
          <t>stc_assigned_to</t>
        </is>
      </c>
      <c r="E14" t="inlineStr">
        <is>
          <t>stc</t>
        </is>
      </c>
      <c r="F14" t="inlineStr">
        <f>IF(1,"Platform","stc_application!dff30f21-0bc1-427b-b37e-871d5643c8ce")</f>
        <is>
          <t>dff30f21-0bc1-427b-b37e-871d5643c8ce</t>
        </is>
      </c>
      <c r="G14" t="inlineStr">
        <f>IF(1,"Comment","stc_object!1602d4d0-58f9-4f01-bb77-e60a50648719")</f>
        <is>
          <t>1602d4d0-58f9-4f01-bb77-e60a50648719</t>
        </is>
      </c>
      <c r="H14" t="inlineStr">
        <f>IF(1,"Relationship","stc_datatype!aba4d80d-8da6-4a64-80cc-0363aaf2e8fa")</f>
        <is>
          <t>aba4d80d-8da6-4a64-80cc-0363aaf2e8fa</t>
        </is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Y14" t="inlineStr">
        <f>RIGHT("stc_content If content",10)</f>
        <is>
          <t>If content</t>
        </is>
      </c>
      <c r="AB14">
        <v>13</v>
      </c>
      <c r="AE14" t="inlineStr">
        <is>
          <t>To which user is this $$stc_object$$ assigned?</t>
        </is>
      </c>
      <c r="AF14" t="inlineStr">
        <is>
          <t>References the user who is assigned to the $$stc_object$$.</t>
        </is>
      </c>
      <c r="AJ14" t="inlineStr">
        <is>
          <t>{"stc_target_object":"stc_user"}</t>
        </is>
      </c>
      <c r="AW14" t="inlineStr">
        <f>IF(1,"Ghalimi, Ismael","stc_user!31415926-9df7-4aa6-994f-600567b0a37a")</f>
        <is>
          <t>31415926-9df7-4aa6-994f-600567b0a37a</t>
        </is>
      </c>
      <c r="AX14" t="inlineStr">
        <f>IF(1,"Ghalimi, Ismael","stc_user!31415926-9df7-4aa6-994f-600567b0a37a")</f>
        <is>
          <t>31415926-9df7-4aa6-994f-600567b0a37a</t>
        </is>
      </c>
      <c r="AY14" t="d" s="3">
        <v>2013-12-13T19:47:33.000Z</v>
      </c>
      <c r="AZ14" t="inlineStr">
        <f>IF(1,"Ghalimi, Ismael","stc_user!31415926-9df7-4aa6-994f-600567b0a37a")</f>
        <is>
          <t>31415926-9df7-4aa6-994f-600567b0a37a</t>
        </is>
      </c>
      <c r="BA14" t="d" s="3">
        <v>2012-03-29T16:00:00.000Z</v>
      </c>
      <c r="BB14" t="inlineStr">
        <f>IF(1,"Ghalimi, Ismael","stc_user!31415926-9df7-4aa6-994f-600567b0a37a")</f>
        <is>
          <t>31415926-9df7-4aa6-994f-600567b0a37a</t>
        </is>
      </c>
      <c r="BC14" t="d" s="3">
        <v>2014-02-15T11:19:43.536Z</v>
      </c>
      <c r="BH14" t="inlineStr">
        <is>
          <t>{"stc_license":"wto_c","stc_creator":"stoic.com","stc_year":2012}</t>
        </is>
      </c>
    </row>
    <row r="15">
      <c r="A15" t="inlineStr">
        <is>
          <t>5f1e54d1-5008-44a8-9b43-5cc40a9c33d4</t>
        </is>
      </c>
      <c r="B15" t="inlineStr">
        <is>
          <t>Due on</t>
        </is>
      </c>
      <c r="C15" t="inlineStr">
        <is>
          <t>stc_deployed</t>
        </is>
      </c>
      <c r="D15" t="inlineStr">
        <is>
          <t>stc_due_on</t>
        </is>
      </c>
      <c r="E15" t="inlineStr">
        <is>
          <t>stc</t>
        </is>
      </c>
      <c r="F15" t="inlineStr">
        <f>IF(1,"Platform","stc_application!dff30f21-0bc1-427b-b37e-871d5643c8ce")</f>
        <is>
          <t>dff30f21-0bc1-427b-b37e-871d5643c8ce</t>
        </is>
      </c>
      <c r="G15" t="inlineStr">
        <f>IF(1,"Comment","stc_object!1602d4d0-58f9-4f01-bb77-e60a50648719")</f>
        <is>
          <t>1602d4d0-58f9-4f01-bb77-e60a50648719</t>
        </is>
      </c>
      <c r="H15" t="inlineStr">
        <f>IF(1,"Timestamp","stc_datatype!dea608f2-a257-4ebf-982b-ecea1e1fa38d")</f>
        <is>
          <t>dea608f2-a257-4ebf-982b-ecea1e1fa38d</t>
        </is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Y15" t="inlineStr">
        <f>RIGHT("stc_content If content",10)</f>
        <is>
          <t>If content</t>
        </is>
      </c>
      <c r="AB15">
        <v>14</v>
      </c>
      <c r="AE15" t="inlineStr">
        <is>
          <t>When is this $$stc_object$$ due?</t>
        </is>
      </c>
      <c r="AF15" t="inlineStr">
        <is>
          <t>Indicates the date and time when the $$stc_object$$ is due.</t>
        </is>
      </c>
      <c r="AW15" t="inlineStr">
        <f>IF(1,"Ghalimi, Ismael","stc_user!31415926-9df7-4aa6-994f-600567b0a37a")</f>
        <is>
          <t>31415926-9df7-4aa6-994f-600567b0a37a</t>
        </is>
      </c>
      <c r="AX15" t="inlineStr">
        <f>IF(1,"Ghalimi, Ismael","stc_user!31415926-9df7-4aa6-994f-600567b0a37a")</f>
        <is>
          <t>31415926-9df7-4aa6-994f-600567b0a37a</t>
        </is>
      </c>
      <c r="AY15" t="d" s="3">
        <v>2013-12-13T19:47:33.000Z</v>
      </c>
      <c r="AZ15" t="inlineStr">
        <f>IF(1,"Ghalimi, Ismael","stc_user!31415926-9df7-4aa6-994f-600567b0a37a")</f>
        <is>
          <t>31415926-9df7-4aa6-994f-600567b0a37a</t>
        </is>
      </c>
      <c r="BA15" t="d" s="3">
        <v>2012-03-29T16:00:00.000Z</v>
      </c>
      <c r="BB15" t="inlineStr">
        <f>IF(1,"Ghalimi, Ismael","stc_user!31415926-9df7-4aa6-994f-600567b0a37a")</f>
        <is>
          <t>31415926-9df7-4aa6-994f-600567b0a37a</t>
        </is>
      </c>
      <c r="BC15" t="d" s="3">
        <v>2014-02-15T11:19:43.536Z</v>
      </c>
      <c r="BH15" t="inlineStr">
        <is>
          <t>{"stc_license":"wto_c","stc_creator":"stoic.com","stc_year":2012}</t>
        </is>
      </c>
    </row>
    <row r="16">
      <c r="A16" t="inlineStr">
        <is>
          <t>2ab80936-06f9-421b-a3cb-8451a5e6de97</t>
        </is>
      </c>
      <c r="B16" t="inlineStr">
        <is>
          <t>Access</t>
        </is>
      </c>
      <c r="C16" t="inlineStr">
        <is>
          <t>stc_deployed</t>
        </is>
      </c>
      <c r="D16" t="inlineStr">
        <is>
          <t>stc_access</t>
        </is>
      </c>
      <c r="E16" t="inlineStr">
        <is>
          <t>stc</t>
        </is>
      </c>
      <c r="F16" t="inlineStr">
        <f>IF(1,"Platform","stc_application!dff30f21-0bc1-427b-b37e-871d5643c8ce")</f>
        <is>
          <t>dff30f21-0bc1-427b-b37e-871d5643c8ce</t>
        </is>
      </c>
      <c r="G16" t="inlineStr">
        <f>IF(1,"Comment","stc_object!1602d4d0-58f9-4f01-bb77-e60a50648719")</f>
        <is>
          <t>1602d4d0-58f9-4f01-bb77-e60a50648719</t>
        </is>
      </c>
      <c r="H16" t="inlineStr">
        <f>IF(1,"JSON","stc_datatype!df26e30c-b6a3-4020-a474-6ce9be15a4f3")</f>
        <is>
          <t>df26e30c-b6a3-4020-a474-6ce9be15a4f3</t>
        </is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Y16" t="inlineStr">
        <f>RIGHT("stc_content If content",10)</f>
        <is>
          <t>If content</t>
        </is>
      </c>
      <c r="AB16">
        <v>15</v>
      </c>
      <c r="AE16" t="inlineStr">
        <is>
          <t>How is access to this $$stc_object$$ controlled?</t>
        </is>
      </c>
      <c r="AF16" t="inlineStr">
        <is>
          <t>Defines authorization rules defining access to the $$stc_object$$.</t>
        </is>
      </c>
      <c r="AJ16" t="inlineStr">
        <is>
          <t>{"stc_schema_reference":"FIELD('stc_setting', 'ac14f523-d2aa-4b54-8f7a-6743ce72d63e', 'stc_value')"}</t>
        </is>
      </c>
      <c r="AW16" t="inlineStr">
        <f>IF(1,"Ghalimi, Ismael","stc_user!31415926-9df7-4aa6-994f-600567b0a37a")</f>
        <is>
          <t>31415926-9df7-4aa6-994f-600567b0a37a</t>
        </is>
      </c>
      <c r="AX16" t="inlineStr">
        <f>IF(1,"Ghalimi, Ismael","stc_user!31415926-9df7-4aa6-994f-600567b0a37a")</f>
        <is>
          <t>31415926-9df7-4aa6-994f-600567b0a37a</t>
        </is>
      </c>
      <c r="AY16" t="d" s="3">
        <v>2013-12-13T19:47:33.000Z</v>
      </c>
      <c r="AZ16" t="inlineStr">
        <f>IF(1,"Ghalimi, Ismael","stc_user!31415926-9df7-4aa6-994f-600567b0a37a")</f>
        <is>
          <t>31415926-9df7-4aa6-994f-600567b0a37a</t>
        </is>
      </c>
      <c r="BA16" t="d" s="3">
        <v>2012-03-29T16:00:00.000Z</v>
      </c>
      <c r="BB16" t="inlineStr">
        <f>IF(1,"Ghalimi, Ismael","stc_user!31415926-9df7-4aa6-994f-600567b0a37a")</f>
        <is>
          <t>31415926-9df7-4aa6-994f-600567b0a37a</t>
        </is>
      </c>
      <c r="BC16" t="d" s="3">
        <v>2014-02-15T11:19:43.536Z</v>
      </c>
      <c r="BH16" t="inlineStr">
        <is>
          <t>{"stc_license":"wto_c","stc_creator":"stoic.com","stc_year":2012}</t>
        </is>
      </c>
    </row>
    <row r="17">
      <c r="A17" t="inlineStr">
        <is>
          <t>1a004545-3dff-4832-ae12-2defbe3970e1</t>
        </is>
      </c>
      <c r="B17" t="inlineStr">
        <is>
          <t>Owner</t>
        </is>
      </c>
      <c r="C17" t="inlineStr">
        <is>
          <t>stc_deployed</t>
        </is>
      </c>
      <c r="D17" t="inlineStr">
        <is>
          <t>stc_owner</t>
        </is>
      </c>
      <c r="E17" t="inlineStr">
        <is>
          <t>stc</t>
        </is>
      </c>
      <c r="F17" t="inlineStr">
        <f>IF(1,"Platform","stc_application!dff30f21-0bc1-427b-b37e-871d5643c8ce")</f>
        <is>
          <t>dff30f21-0bc1-427b-b37e-871d5643c8ce</t>
        </is>
      </c>
      <c r="G17" t="inlineStr">
        <f>IF(1,"Comment","stc_object!1602d4d0-58f9-4f01-bb77-e60a50648719")</f>
        <is>
          <t>1602d4d0-58f9-4f01-bb77-e60a50648719</t>
        </is>
      </c>
      <c r="H17" t="inlineStr">
        <f>IF(1,"Relationship","stc_datatype!aba4d80d-8da6-4a64-80cc-0363aaf2e8fa")</f>
        <is>
          <t>aba4d80d-8da6-4a64-80cc-0363aaf2e8fa</t>
        </is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Y17" t="inlineStr">
        <f>RIGHT("stc_content If content",10)</f>
        <is>
          <t>If content</t>
        </is>
      </c>
      <c r="AB17">
        <v>16</v>
      </c>
      <c r="AE17" t="inlineStr">
        <is>
          <t>Which user is the owner of this $$stc_object$$?</t>
        </is>
      </c>
      <c r="AF17" t="inlineStr">
        <is>
          <t>References the user who owns the $$stc_object$$.</t>
        </is>
      </c>
      <c r="AJ17" t="inlineStr">
        <is>
          <t>{"stc_target_object":"stc_user"}</t>
        </is>
      </c>
      <c r="AW17" t="inlineStr">
        <f>IF(1,"Ghalimi, Ismael","stc_user!31415926-9df7-4aa6-994f-600567b0a37a")</f>
        <is>
          <t>31415926-9df7-4aa6-994f-600567b0a37a</t>
        </is>
      </c>
      <c r="AX17" t="inlineStr">
        <f>IF(1,"Ghalimi, Ismael","stc_user!31415926-9df7-4aa6-994f-600567b0a37a")</f>
        <is>
          <t>31415926-9df7-4aa6-994f-600567b0a37a</t>
        </is>
      </c>
      <c r="AY17" t="d" s="3">
        <v>2013-12-13T19:47:33.000Z</v>
      </c>
      <c r="AZ17" t="inlineStr">
        <f>IF(1,"Ghalimi, Ismael","stc_user!31415926-9df7-4aa6-994f-600567b0a37a")</f>
        <is>
          <t>31415926-9df7-4aa6-994f-600567b0a37a</t>
        </is>
      </c>
      <c r="BA17" t="d" s="3">
        <v>2012-03-29T16:00:00.000Z</v>
      </c>
      <c r="BB17" t="inlineStr">
        <f>IF(1,"Ghalimi, Ismael","stc_user!31415926-9df7-4aa6-994f-600567b0a37a")</f>
        <is>
          <t>31415926-9df7-4aa6-994f-600567b0a37a</t>
        </is>
      </c>
      <c r="BC17" t="d" s="3">
        <v>2014-02-15T11:19:43.536Z</v>
      </c>
      <c r="BH17" t="inlineStr">
        <is>
          <t>{"stc_license":"wto_c","stc_creator":"stoic.com","stc_year":2012}</t>
        </is>
      </c>
    </row>
    <row r="18">
      <c r="A18" t="inlineStr">
        <is>
          <t>0a378a77-2502-4517-8311-df79b921b649</t>
        </is>
      </c>
      <c r="B18" t="inlineStr">
        <is>
          <t>Created by</t>
        </is>
      </c>
      <c r="C18" t="inlineStr">
        <is>
          <t>stc_deployed</t>
        </is>
      </c>
      <c r="D18" t="inlineStr">
        <is>
          <t>stc_created_by</t>
        </is>
      </c>
      <c r="E18" t="inlineStr">
        <is>
          <t>stc</t>
        </is>
      </c>
      <c r="F18" t="inlineStr">
        <f>IF(1,"Platform","stc_application!dff30f21-0bc1-427b-b37e-871d5643c8ce")</f>
        <is>
          <t>dff30f21-0bc1-427b-b37e-871d5643c8ce</t>
        </is>
      </c>
      <c r="G18" t="inlineStr">
        <f>IF(1,"Comment","stc_object!1602d4d0-58f9-4f01-bb77-e60a50648719")</f>
        <is>
          <t>1602d4d0-58f9-4f01-bb77-e60a50648719</t>
        </is>
      </c>
      <c r="H18" t="inlineStr">
        <f>IF(1,"Relationship","stc_datatype!aba4d80d-8da6-4a64-80cc-0363aaf2e8fa")</f>
        <is>
          <t>aba4d80d-8da6-4a64-80cc-0363aaf2e8fa</t>
        </is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Y18" t="inlineStr">
        <f>RIGHT("stc_content If content",10)</f>
        <is>
          <t>If content</t>
        </is>
      </c>
      <c r="AB18">
        <v>17</v>
      </c>
      <c r="AE18" t="inlineStr">
        <is>
          <t>Which user did create this $$stc_object$$ originally?</t>
        </is>
      </c>
      <c r="AF18" t="inlineStr">
        <is>
          <t>References the user who originally created the $$stc_object$$.</t>
        </is>
      </c>
      <c r="AJ18" t="inlineStr">
        <is>
          <t>{"stc_target_object":"stc_user"}</t>
        </is>
      </c>
      <c r="AW18" t="inlineStr">
        <f>IF(1,"Ghalimi, Ismael","stc_user!31415926-9df7-4aa6-994f-600567b0a37a")</f>
        <is>
          <t>31415926-9df7-4aa6-994f-600567b0a37a</t>
        </is>
      </c>
      <c r="AX18" t="inlineStr">
        <f>IF(1,"Ghalimi, Ismael","stc_user!31415926-9df7-4aa6-994f-600567b0a37a")</f>
        <is>
          <t>31415926-9df7-4aa6-994f-600567b0a37a</t>
        </is>
      </c>
      <c r="AY18" t="d" s="3">
        <v>2013-12-13T19:47:33.000Z</v>
      </c>
      <c r="AZ18" t="inlineStr">
        <f>IF(1,"Ghalimi, Ismael","stc_user!31415926-9df7-4aa6-994f-600567b0a37a")</f>
        <is>
          <t>31415926-9df7-4aa6-994f-600567b0a37a</t>
        </is>
      </c>
      <c r="BA18" t="d" s="3">
        <v>2012-03-29T16:00:00.000Z</v>
      </c>
      <c r="BB18" t="inlineStr">
        <f>IF(1,"Ghalimi, Ismael","stc_user!31415926-9df7-4aa6-994f-600567b0a37a")</f>
        <is>
          <t>31415926-9df7-4aa6-994f-600567b0a37a</t>
        </is>
      </c>
      <c r="BC18" t="d" s="3">
        <v>2014-02-15T11:19:43.536Z</v>
      </c>
      <c r="BH18" t="inlineStr">
        <is>
          <t>{"stc_license":"wto_c","stc_creator":"stoic.com","stc_year":2012}</t>
        </is>
      </c>
    </row>
    <row r="19">
      <c r="A19" t="inlineStr">
        <is>
          <t>7be5b28a-0bde-4423-b554-54547d92943b</t>
        </is>
      </c>
      <c r="B19" t="inlineStr">
        <is>
          <t>Created on</t>
        </is>
      </c>
      <c r="C19" t="inlineStr">
        <is>
          <t>stc_deployed</t>
        </is>
      </c>
      <c r="D19" t="inlineStr">
        <is>
          <t>stc_created_on</t>
        </is>
      </c>
      <c r="E19" t="inlineStr">
        <is>
          <t>stc</t>
        </is>
      </c>
      <c r="F19" t="inlineStr">
        <f>IF(1,"Platform","stc_application!dff30f21-0bc1-427b-b37e-871d5643c8ce")</f>
        <is>
          <t>dff30f21-0bc1-427b-b37e-871d5643c8ce</t>
        </is>
      </c>
      <c r="G19" t="inlineStr">
        <f>IF(1,"Comment","stc_object!1602d4d0-58f9-4f01-bb77-e60a50648719")</f>
        <is>
          <t>1602d4d0-58f9-4f01-bb77-e60a50648719</t>
        </is>
      </c>
      <c r="H19" t="inlineStr">
        <f>IF(1,"Timestamp","stc_datatype!dea608f2-a257-4ebf-982b-ecea1e1fa38d")</f>
        <is>
          <t>dea608f2-a257-4ebf-982b-ecea1e1fa38d</t>
        </is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Y19" t="inlineStr">
        <f>RIGHT("stc_content If content",10)</f>
        <is>
          <t>If content</t>
        </is>
      </c>
      <c r="AB19">
        <v>18</v>
      </c>
      <c r="AE19" t="inlineStr">
        <is>
          <t>When was this $$stc_object$$ originally created?</t>
        </is>
      </c>
      <c r="AF19" t="inlineStr">
        <is>
          <t>Indicates the date and time when the $$stc_object$$ was created.</t>
        </is>
      </c>
      <c r="AW19" t="inlineStr">
        <f>IF(1,"Ghalimi, Ismael","stc_user!31415926-9df7-4aa6-994f-600567b0a37a")</f>
        <is>
          <t>31415926-9df7-4aa6-994f-600567b0a37a</t>
        </is>
      </c>
      <c r="AX19" t="inlineStr">
        <f>IF(1,"Ghalimi, Ismael","stc_user!31415926-9df7-4aa6-994f-600567b0a37a")</f>
        <is>
          <t>31415926-9df7-4aa6-994f-600567b0a37a</t>
        </is>
      </c>
      <c r="AY19" t="d" s="3">
        <v>2013-12-13T19:47:33.000Z</v>
      </c>
      <c r="AZ19" t="inlineStr">
        <f>IF(1,"Ghalimi, Ismael","stc_user!31415926-9df7-4aa6-994f-600567b0a37a")</f>
        <is>
          <t>31415926-9df7-4aa6-994f-600567b0a37a</t>
        </is>
      </c>
      <c r="BA19" t="d" s="3">
        <v>2012-03-29T16:00:00.000Z</v>
      </c>
      <c r="BB19" t="inlineStr">
        <f>IF(1,"Ghalimi, Ismael","stc_user!31415926-9df7-4aa6-994f-600567b0a37a")</f>
        <is>
          <t>31415926-9df7-4aa6-994f-600567b0a37a</t>
        </is>
      </c>
      <c r="BC19" t="d" s="3">
        <v>2014-02-15T11:19:43.536Z</v>
      </c>
      <c r="BH19" t="inlineStr">
        <is>
          <t>{"stc_license":"wto_c","stc_creator":"stoic.com","stc_year":2012}</t>
        </is>
      </c>
    </row>
    <row r="20">
      <c r="A20" t="inlineStr">
        <is>
          <t>527c811f-8eb8-4785-9789-af53deee09af</t>
        </is>
      </c>
      <c r="B20" t="inlineStr">
        <is>
          <t>Transitioned by</t>
        </is>
      </c>
      <c r="C20" t="inlineStr">
        <is>
          <t>stc_deployed</t>
        </is>
      </c>
      <c r="D20" t="inlineStr">
        <is>
          <t>stc_transitioned_by</t>
        </is>
      </c>
      <c r="E20" t="inlineStr">
        <is>
          <t>stc</t>
        </is>
      </c>
      <c r="F20" t="inlineStr">
        <f>IF(1,"Platform","stc_application!dff30f21-0bc1-427b-b37e-871d5643c8ce")</f>
        <is>
          <t>dff30f21-0bc1-427b-b37e-871d5643c8ce</t>
        </is>
      </c>
      <c r="G20" t="inlineStr">
        <f>IF(1,"Comment","stc_object!1602d4d0-58f9-4f01-bb77-e60a50648719")</f>
        <is>
          <t>1602d4d0-58f9-4f01-bb77-e60a50648719</t>
        </is>
      </c>
      <c r="H20" t="inlineStr">
        <f>IF(1,"Relationship","stc_datatype!aba4d80d-8da6-4a64-80cc-0363aaf2e8fa")</f>
        <is>
          <t>aba4d80d-8da6-4a64-80cc-0363aaf2e8fa</t>
        </is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Y20" t="inlineStr">
        <f>RIGHT("stc_content If content",10)</f>
        <is>
          <t>If content</t>
        </is>
      </c>
      <c r="AB20">
        <v>19</v>
      </c>
      <c r="AE20" t="inlineStr">
        <is>
          <t>Which user was reponsible for the last workflow transition of this $$stc_object$$?</t>
        </is>
      </c>
      <c r="AF20" t="inlineStr">
        <is>
          <t>References the user who last transitioned the workflow of the $$stc_object$$.</t>
        </is>
      </c>
      <c r="AJ20" t="inlineStr">
        <is>
          <t>{"stc_target_object":"stc_user"}</t>
        </is>
      </c>
      <c r="AW20" t="inlineStr">
        <f>IF(1,"Ghalimi, Ismael","stc_user!31415926-9df7-4aa6-994f-600567b0a37a")</f>
        <is>
          <t>31415926-9df7-4aa6-994f-600567b0a37a</t>
        </is>
      </c>
      <c r="AX20" t="inlineStr">
        <f>IF(1,"Ghalimi, Ismael","stc_user!31415926-9df7-4aa6-994f-600567b0a37a")</f>
        <is>
          <t>31415926-9df7-4aa6-994f-600567b0a37a</t>
        </is>
      </c>
      <c r="AY20" t="d" s="3">
        <v>2013-12-13T19:47:33.000Z</v>
      </c>
      <c r="AZ20" t="inlineStr">
        <f>IF(1,"Ghalimi, Ismael","stc_user!31415926-9df7-4aa6-994f-600567b0a37a")</f>
        <is>
          <t>31415926-9df7-4aa6-994f-600567b0a37a</t>
        </is>
      </c>
      <c r="BA20" t="d" s="3">
        <v>2012-03-29T16:00:00.000Z</v>
      </c>
      <c r="BB20" t="inlineStr">
        <f>IF(1,"Ghalimi, Ismael","stc_user!31415926-9df7-4aa6-994f-600567b0a37a")</f>
        <is>
          <t>31415926-9df7-4aa6-994f-600567b0a37a</t>
        </is>
      </c>
      <c r="BC20" t="d" s="3">
        <v>2014-02-15T11:19:43.536Z</v>
      </c>
      <c r="BH20" t="inlineStr">
        <is>
          <t>{"stc_license":"wto_c","stc_creator":"stoic.com","stc_year":2012}</t>
        </is>
      </c>
    </row>
    <row r="21">
      <c r="A21" t="inlineStr">
        <is>
          <t>9327d582-bec6-4dd0-8b77-d073e754baa2</t>
        </is>
      </c>
      <c r="B21" t="inlineStr">
        <is>
          <t>Transitioned on</t>
        </is>
      </c>
      <c r="C21" t="inlineStr">
        <is>
          <t>stc_deployed</t>
        </is>
      </c>
      <c r="D21" t="inlineStr">
        <is>
          <t>stc_transitioned_on</t>
        </is>
      </c>
      <c r="E21" t="inlineStr">
        <is>
          <t>stc</t>
        </is>
      </c>
      <c r="F21" t="inlineStr">
        <f>IF(1,"Platform","stc_application!dff30f21-0bc1-427b-b37e-871d5643c8ce")</f>
        <is>
          <t>dff30f21-0bc1-427b-b37e-871d5643c8ce</t>
        </is>
      </c>
      <c r="G21" t="inlineStr">
        <f>IF(1,"Comment","stc_object!1602d4d0-58f9-4f01-bb77-e60a50648719")</f>
        <is>
          <t>1602d4d0-58f9-4f01-bb77-e60a50648719</t>
        </is>
      </c>
      <c r="H21" t="inlineStr">
        <f>IF(1,"Timestamp","stc_datatype!dea608f2-a257-4ebf-982b-ecea1e1fa38d")</f>
        <is>
          <t>dea608f2-a257-4ebf-982b-ecea1e1fa38d</t>
        </is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Y21" t="inlineStr">
        <f>RIGHT("stc_content If content",10)</f>
        <is>
          <t>If content</t>
        </is>
      </c>
      <c r="AB21">
        <v>20</v>
      </c>
      <c r="AE21" t="inlineStr">
        <is>
          <t>When did the last workflow transition of this $$stc_object$$ take place?</t>
        </is>
      </c>
      <c r="AF21" t="inlineStr">
        <is>
          <t>Indicates the date and time when the workflow of the $$stc_object$$ was last transitioned.</t>
        </is>
      </c>
      <c r="AW21" t="inlineStr">
        <f>IF(1,"Ghalimi, Ismael","stc_user!31415926-9df7-4aa6-994f-600567b0a37a")</f>
        <is>
          <t>31415926-9df7-4aa6-994f-600567b0a37a</t>
        </is>
      </c>
      <c r="AX21" t="inlineStr">
        <f>IF(1,"Ghalimi, Ismael","stc_user!31415926-9df7-4aa6-994f-600567b0a37a")</f>
        <is>
          <t>31415926-9df7-4aa6-994f-600567b0a37a</t>
        </is>
      </c>
      <c r="AY21" t="d" s="3">
        <v>2013-12-13T19:47:33.000Z</v>
      </c>
      <c r="AZ21" t="inlineStr">
        <f>IF(1,"Ghalimi, Ismael","stc_user!31415926-9df7-4aa6-994f-600567b0a37a")</f>
        <is>
          <t>31415926-9df7-4aa6-994f-600567b0a37a</t>
        </is>
      </c>
      <c r="BA21" t="d" s="3">
        <v>2012-03-29T16:00:00.000Z</v>
      </c>
      <c r="BB21" t="inlineStr">
        <f>IF(1,"Ghalimi, Ismael","stc_user!31415926-9df7-4aa6-994f-600567b0a37a")</f>
        <is>
          <t>31415926-9df7-4aa6-994f-600567b0a37a</t>
        </is>
      </c>
      <c r="BC21" t="d" s="3">
        <v>2014-02-15T11:19:43.536Z</v>
      </c>
      <c r="BH21" t="inlineStr">
        <is>
          <t>{"stc_license":"wto_c","stc_creator":"stoic.com","stc_year":2012}</t>
        </is>
      </c>
    </row>
    <row r="22">
      <c r="A22" t="inlineStr">
        <is>
          <t>d2422147-72c8-40fc-a00e-4c2cc34d10d4</t>
        </is>
      </c>
      <c r="B22" t="inlineStr">
        <is>
          <t>Updated by</t>
        </is>
      </c>
      <c r="C22" t="inlineStr">
        <is>
          <t>stc_deployed</t>
        </is>
      </c>
      <c r="D22" t="inlineStr">
        <is>
          <t>stc_updated_by</t>
        </is>
      </c>
      <c r="E22" t="inlineStr">
        <is>
          <t>stc</t>
        </is>
      </c>
      <c r="F22" t="inlineStr">
        <f>IF(1,"Platform","stc_application!dff30f21-0bc1-427b-b37e-871d5643c8ce")</f>
        <is>
          <t>dff30f21-0bc1-427b-b37e-871d5643c8ce</t>
        </is>
      </c>
      <c r="G22" t="inlineStr">
        <f>IF(1,"Comment","stc_object!1602d4d0-58f9-4f01-bb77-e60a50648719")</f>
        <is>
          <t>1602d4d0-58f9-4f01-bb77-e60a50648719</t>
        </is>
      </c>
      <c r="H22" t="inlineStr">
        <f>IF(1,"Relationship","stc_datatype!aba4d80d-8da6-4a64-80cc-0363aaf2e8fa")</f>
        <is>
          <t>aba4d80d-8da6-4a64-80cc-0363aaf2e8fa</t>
        </is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Y22" t="inlineStr">
        <f>RIGHT("stc_content If content",10)</f>
        <is>
          <t>If content</t>
        </is>
      </c>
      <c r="AB22">
        <v>21</v>
      </c>
      <c r="AE22" t="inlineStr">
        <is>
          <t>Which user was reponsible for the last update to this $$stc_object$$?</t>
        </is>
      </c>
      <c r="AF22" t="inlineStr">
        <is>
          <t>References the user who last updated the $$stc_object$$.</t>
        </is>
      </c>
      <c r="AJ22" t="inlineStr">
        <is>
          <t>{"stc_target_object":"stc_user"}</t>
        </is>
      </c>
      <c r="AW22" t="inlineStr">
        <f>IF(1,"Ghalimi, Ismael","stc_user!31415926-9df7-4aa6-994f-600567b0a37a")</f>
        <is>
          <t>31415926-9df7-4aa6-994f-600567b0a37a</t>
        </is>
      </c>
      <c r="AX22" t="inlineStr">
        <f>IF(1,"Ghalimi, Ismael","stc_user!31415926-9df7-4aa6-994f-600567b0a37a")</f>
        <is>
          <t>31415926-9df7-4aa6-994f-600567b0a37a</t>
        </is>
      </c>
      <c r="AY22" t="d" s="3">
        <v>2013-12-13T19:47:33.000Z</v>
      </c>
      <c r="AZ22" t="inlineStr">
        <f>IF(1,"Ghalimi, Ismael","stc_user!31415926-9df7-4aa6-994f-600567b0a37a")</f>
        <is>
          <t>31415926-9df7-4aa6-994f-600567b0a37a</t>
        </is>
      </c>
      <c r="BA22" t="d" s="3">
        <v>2012-03-29T16:00:00.000Z</v>
      </c>
      <c r="BB22" t="inlineStr">
        <f>IF(1,"Ghalimi, Ismael","stc_user!31415926-9df7-4aa6-994f-600567b0a37a")</f>
        <is>
          <t>31415926-9df7-4aa6-994f-600567b0a37a</t>
        </is>
      </c>
      <c r="BC22" t="d" s="3">
        <v>2014-02-15T11:19:43.536Z</v>
      </c>
      <c r="BH22" t="inlineStr">
        <is>
          <t>{"stc_license":"wto_c","stc_creator":"stoic.com","stc_year":2012}</t>
        </is>
      </c>
    </row>
    <row r="23">
      <c r="A23" t="inlineStr">
        <is>
          <t>75b42526-dc6a-4f34-9041-6d930c878bd5</t>
        </is>
      </c>
      <c r="B23" t="inlineStr">
        <is>
          <t>Updated on</t>
        </is>
      </c>
      <c r="C23" t="inlineStr">
        <is>
          <t>stc_deployed</t>
        </is>
      </c>
      <c r="D23" t="inlineStr">
        <is>
          <t>stc_updated_on</t>
        </is>
      </c>
      <c r="E23" t="inlineStr">
        <is>
          <t>stc</t>
        </is>
      </c>
      <c r="F23" t="inlineStr">
        <f>IF(1,"Platform","stc_application!dff30f21-0bc1-427b-b37e-871d5643c8ce")</f>
        <is>
          <t>dff30f21-0bc1-427b-b37e-871d5643c8ce</t>
        </is>
      </c>
      <c r="G23" t="inlineStr">
        <f>IF(1,"Comment","stc_object!1602d4d0-58f9-4f01-bb77-e60a50648719")</f>
        <is>
          <t>1602d4d0-58f9-4f01-bb77-e60a50648719</t>
        </is>
      </c>
      <c r="H23" t="inlineStr">
        <f>IF(1,"Timestamp","stc_datatype!dea608f2-a257-4ebf-982b-ecea1e1fa38d")</f>
        <is>
          <t>dea608f2-a257-4ebf-982b-ecea1e1fa38d</t>
        </is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Y23" t="inlineStr">
        <f>RIGHT("stc_content If content",10)</f>
        <is>
          <t>If content</t>
        </is>
      </c>
      <c r="AB23">
        <v>22</v>
      </c>
      <c r="AE23" t="inlineStr">
        <is>
          <t>When did the last update to this $$stc_object$$ take place?</t>
        </is>
      </c>
      <c r="AF23" t="inlineStr">
        <is>
          <t>Indicates the date and time when the $$stc_object$$ was last updated.</t>
        </is>
      </c>
      <c r="AW23" t="inlineStr">
        <f>IF(1,"Ghalimi, Ismael","stc_user!31415926-9df7-4aa6-994f-600567b0a37a")</f>
        <is>
          <t>31415926-9df7-4aa6-994f-600567b0a37a</t>
        </is>
      </c>
      <c r="AX23" t="inlineStr">
        <f>IF(1,"Ghalimi, Ismael","stc_user!31415926-9df7-4aa6-994f-600567b0a37a")</f>
        <is>
          <t>31415926-9df7-4aa6-994f-600567b0a37a</t>
        </is>
      </c>
      <c r="AY23" t="d" s="3">
        <v>2013-12-13T19:47:33.000Z</v>
      </c>
      <c r="AZ23" t="inlineStr">
        <f>IF(1,"Ghalimi, Ismael","stc_user!31415926-9df7-4aa6-994f-600567b0a37a")</f>
        <is>
          <t>31415926-9df7-4aa6-994f-600567b0a37a</t>
        </is>
      </c>
      <c r="BA23" t="d" s="3">
        <v>2012-03-29T16:00:00.000Z</v>
      </c>
      <c r="BB23" t="inlineStr">
        <f>IF(1,"Ghalimi, Ismael","stc_user!31415926-9df7-4aa6-994f-600567b0a37a")</f>
        <is>
          <t>31415926-9df7-4aa6-994f-600567b0a37a</t>
        </is>
      </c>
      <c r="BC23" t="d" s="3">
        <v>2014-02-15T11:19:43.536Z</v>
      </c>
      <c r="BH23" t="inlineStr">
        <is>
          <t>{"stc_license":"wto_c","stc_creator":"stoic.com","stc_year":2012}</t>
        </is>
      </c>
    </row>
    <row r="24">
      <c r="A24" t="inlineStr">
        <is>
          <t>eba986aa-ab37-4432-b80d-ad8ef840fa4c</t>
        </is>
      </c>
      <c r="B24" t="inlineStr">
        <is>
          <t>CID</t>
        </is>
      </c>
      <c r="C24" t="inlineStr">
        <is>
          <t>stc_deployed</t>
        </is>
      </c>
      <c r="D24" t="inlineStr">
        <is>
          <t>stc_cid</t>
        </is>
      </c>
      <c r="E24" t="inlineStr">
        <is>
          <t>stc</t>
        </is>
      </c>
      <c r="F24" t="inlineStr">
        <f>IF(1,"Platform","stc_application!dff30f21-0bc1-427b-b37e-871d5643c8ce")</f>
        <is>
          <t>dff30f21-0bc1-427b-b37e-871d5643c8ce</t>
        </is>
      </c>
      <c r="G24" t="inlineStr">
        <f>IF(1,"Comment","stc_object!1602d4d0-58f9-4f01-bb77-e60a50648719")</f>
        <is>
          <t>1602d4d0-58f9-4f01-bb77-e60a50648719</t>
        </is>
      </c>
      <c r="H24" t="inlineStr">
        <f>IF(1,"UUID","stc_datatype!e9f3ee19-47c0-468a-96ac-83f8822c3d90")</f>
        <is>
          <t>e9f3ee19-47c0-468a-96ac-83f8822c3d90</t>
        </is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Y24" t="inlineStr">
        <f>RIGHT("stc_content If content",10)</f>
        <is>
          <t>If content</t>
        </is>
      </c>
      <c r="AB24">
        <v>23</v>
      </c>
      <c r="AE24" t="inlineStr">
        <is>
          <t>What is the change identifier used for synchronizing changes made to this $$stc_object$$?</t>
        </is>
      </c>
      <c r="AF24" t="inlineStr">
        <is>
          <t>Registers a change identifier used for synchronizing changes made to this $$stc_object$$.</t>
        </is>
      </c>
      <c r="AW24" t="inlineStr">
        <f>IF(1,"Ghalimi, Ismael","stc_user!31415926-9df7-4aa6-994f-600567b0a37a")</f>
        <is>
          <t>31415926-9df7-4aa6-994f-600567b0a37a</t>
        </is>
      </c>
      <c r="AX24" t="inlineStr">
        <f>IF(1,"Ghalimi, Ismael","stc_user!31415926-9df7-4aa6-994f-600567b0a37a")</f>
        <is>
          <t>31415926-9df7-4aa6-994f-600567b0a37a</t>
        </is>
      </c>
      <c r="AY24" t="d" s="3">
        <v>2013-12-13T19:47:33.000Z</v>
      </c>
      <c r="AZ24" t="inlineStr">
        <f>IF(1,"Ghalimi, Ismael","stc_user!31415926-9df7-4aa6-994f-600567b0a37a")</f>
        <is>
          <t>31415926-9df7-4aa6-994f-600567b0a37a</t>
        </is>
      </c>
      <c r="BA24" t="d" s="3">
        <v>2012-03-29T16:00:00.000Z</v>
      </c>
      <c r="BB24" t="inlineStr">
        <f>IF(1,"Ghalimi, Ismael","stc_user!31415926-9df7-4aa6-994f-600567b0a37a")</f>
        <is>
          <t>31415926-9df7-4aa6-994f-600567b0a37a</t>
        </is>
      </c>
      <c r="BC24" t="d" s="3">
        <v>2014-02-15T11:19:43.536Z</v>
      </c>
      <c r="BH24" t="inlineStr">
        <is>
          <t>{"stc_license":"wto_c","stc_creator":"stoic.com","stc_year":2012}</t>
        </is>
      </c>
    </row>
    <row r="25">
      <c r="A25" t="inlineStr">
        <is>
          <t>b3d0ae34-e975-4079-87c2-986bd919ff60</t>
        </is>
      </c>
      <c r="B25" t="inlineStr">
        <is>
          <t>Context</t>
        </is>
      </c>
      <c r="C25" t="inlineStr">
        <is>
          <t>stc_deployed</t>
        </is>
      </c>
      <c r="D25" t="inlineStr">
        <is>
          <t>stc_context</t>
        </is>
      </c>
      <c r="E25" t="inlineStr">
        <is>
          <t>stc</t>
        </is>
      </c>
      <c r="F25" t="inlineStr">
        <f>IF(1,"Platform","stc_application!dff30f21-0bc1-427b-b37e-871d5643c8ce")</f>
        <is>
          <t>dff30f21-0bc1-427b-b37e-871d5643c8ce</t>
        </is>
      </c>
      <c r="G25" t="inlineStr">
        <f>IF(1,"Comment","stc_object!1602d4d0-58f9-4f01-bb77-e60a50648719")</f>
        <is>
          <t>1602d4d0-58f9-4f01-bb77-e60a50648719</t>
        </is>
      </c>
      <c r="H25" t="inlineStr">
        <f>IF(1,"JSON","stc_datatype!df26e30c-b6a3-4020-a474-6ce9be15a4f3")</f>
        <is>
          <t>df26e30c-b6a3-4020-a474-6ce9be15a4f3</t>
        </is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Y25" t="inlineStr">
        <f>RIGHT("stc_content If content",10)</f>
        <is>
          <t>If content</t>
        </is>
      </c>
      <c r="AB25">
        <v>24</v>
      </c>
      <c r="AE25" t="inlineStr">
        <is>
          <t>What is the meta-data context of this $$stc_object$$?</t>
        </is>
      </c>
      <c r="AF25" t="inlineStr">
        <is>
          <t>Defines the meta-data context of the $$stc_object$$.</t>
        </is>
      </c>
      <c r="AW25" t="inlineStr">
        <f>IF(1,"Ghalimi, Ismael","stc_user!31415926-9df7-4aa6-994f-600567b0a37a")</f>
        <is>
          <t>31415926-9df7-4aa6-994f-600567b0a37a</t>
        </is>
      </c>
      <c r="AX25" t="inlineStr">
        <f>IF(1,"Ghalimi, Ismael","stc_user!31415926-9df7-4aa6-994f-600567b0a37a")</f>
        <is>
          <t>31415926-9df7-4aa6-994f-600567b0a37a</t>
        </is>
      </c>
      <c r="AY25" t="d" s="3">
        <v>2013-12-13T19:47:33.000Z</v>
      </c>
      <c r="AZ25" t="inlineStr">
        <f>IF(1,"Ghalimi, Ismael","stc_user!31415926-9df7-4aa6-994f-600567b0a37a")</f>
        <is>
          <t>31415926-9df7-4aa6-994f-600567b0a37a</t>
        </is>
      </c>
      <c r="BA25" t="d" s="3">
        <v>2012-03-29T16:00:00.000Z</v>
      </c>
      <c r="BB25" t="inlineStr">
        <f>IF(1,"Ghalimi, Ismael","stc_user!31415926-9df7-4aa6-994f-600567b0a37a")</f>
        <is>
          <t>31415926-9df7-4aa6-994f-600567b0a37a</t>
        </is>
      </c>
      <c r="BC25" t="d" s="3">
        <v>2014-02-15T11:19:43.536Z</v>
      </c>
      <c r="BH25" t="inlineStr">
        <is>
          <t>{"stc_license":"wto_c","stc_creator":"stoic.com","stc_year":2012}</t>
        </is>
      </c>
    </row>
    <row r="26">
      <c r="A26" t="inlineStr">
        <is>
          <t>67d9dd35-577b-41d6-a9a8-103b4bd0c82f</t>
        </is>
      </c>
      <c r="B26" t="inlineStr">
        <is>
          <t>FID</t>
        </is>
      </c>
      <c r="C26" t="inlineStr">
        <is>
          <t>stc_deployed</t>
        </is>
      </c>
      <c r="D26" t="inlineStr">
        <is>
          <t>stc_fid</t>
        </is>
      </c>
      <c r="E26" t="inlineStr">
        <is>
          <t>stc</t>
        </is>
      </c>
      <c r="F26" t="inlineStr">
        <f>IF(1,"Platform","stc_application!dff30f21-0bc1-427b-b37e-871d5643c8ce")</f>
        <is>
          <t>dff30f21-0bc1-427b-b37e-871d5643c8ce</t>
        </is>
      </c>
      <c r="G26" t="inlineStr">
        <f>IF(1,"Comment","stc_object!1602d4d0-58f9-4f01-bb77-e60a50648719")</f>
        <is>
          <t>1602d4d0-58f9-4f01-bb77-e60a50648719</t>
        </is>
      </c>
      <c r="H26" t="inlineStr">
        <f>IF(1,"String","stc_datatype!994c9ef8-277b-46b2-a77b-e6cd4e33adf2")</f>
        <is>
          <t>994c9ef8-277b-46b2-a77b-e6cd4e33adf2</t>
        </is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Y26" t="inlineStr">
        <f>RIGHT("stc_content If content",10)</f>
        <is>
          <t>If content</t>
        </is>
      </c>
      <c r="AB26">
        <v>25</v>
      </c>
      <c r="AE26" t="inlineStr">
        <is>
          <t>What is the foreign identifier of the $$stc_object$$ within its source system?</t>
        </is>
      </c>
      <c r="AF26" t="inlineStr">
        <is>
          <t>References the foreign identifier of the $$stc_object$$ within its source system.</t>
        </is>
      </c>
      <c r="AW26" t="inlineStr">
        <f>IF(1,"Ghalimi, Ismael","stc_user!31415926-9df7-4aa6-994f-600567b0a37a")</f>
        <is>
          <t>31415926-9df7-4aa6-994f-600567b0a37a</t>
        </is>
      </c>
      <c r="AX26" t="inlineStr">
        <f>IF(1,"Ghalimi, Ismael","stc_user!31415926-9df7-4aa6-994f-600567b0a37a")</f>
        <is>
          <t>31415926-9df7-4aa6-994f-600567b0a37a</t>
        </is>
      </c>
      <c r="AY26" t="d" s="3">
        <v>2013-12-13T19:47:33.000Z</v>
      </c>
      <c r="AZ26" t="inlineStr">
        <f>IF(1,"Ghalimi, Ismael","stc_user!31415926-9df7-4aa6-994f-600567b0a37a")</f>
        <is>
          <t>31415926-9df7-4aa6-994f-600567b0a37a</t>
        </is>
      </c>
      <c r="BA26" t="d" s="3">
        <v>2012-03-29T16:00:00.000Z</v>
      </c>
      <c r="BB26" t="inlineStr">
        <f>IF(1,"Ghalimi, Ismael","stc_user!31415926-9df7-4aa6-994f-600567b0a37a")</f>
        <is>
          <t>31415926-9df7-4aa6-994f-600567b0a37a</t>
        </is>
      </c>
      <c r="BC26" t="d" s="3">
        <v>2014-02-15T11:19:43.536Z</v>
      </c>
      <c r="BH26" t="inlineStr">
        <is>
          <t>{"stc_license":"wto_c","stc_creator":"stoic.com","stc_year":2012}</t>
        </is>
      </c>
    </row>
    <row r="27">
      <c r="A27" t="inlineStr">
        <is>
          <t>4c6ff7b6-f3d9-4c24-a4e6-dcef37c681c8</t>
        </is>
      </c>
      <c r="B27" t="inlineStr">
        <is>
          <t>Copyright</t>
        </is>
      </c>
      <c r="C27" t="inlineStr">
        <is>
          <t>stc_deployed</t>
        </is>
      </c>
      <c r="D27" t="inlineStr">
        <is>
          <t>stc_copyright</t>
        </is>
      </c>
      <c r="E27" t="inlineStr">
        <is>
          <t>stc</t>
        </is>
      </c>
      <c r="F27" t="inlineStr">
        <f>IF(1,"Platform","stc_application!dff30f21-0bc1-427b-b37e-871d5643c8ce")</f>
        <is>
          <t>dff30f21-0bc1-427b-b37e-871d5643c8ce</t>
        </is>
      </c>
      <c r="G27" t="inlineStr">
        <f>IF(1,"Comment","stc_object!1602d4d0-58f9-4f01-bb77-e60a50648719")</f>
        <is>
          <t>1602d4d0-58f9-4f01-bb77-e60a50648719</t>
        </is>
      </c>
      <c r="H27" t="inlineStr">
        <f>IF(1,"JSON","stc_datatype!df26e30c-b6a3-4020-a474-6ce9be15a4f3")</f>
        <is>
          <t>df26e30c-b6a3-4020-a474-6ce9be15a4f3</t>
        </is>
      </c>
      <c r="I27" t="inlineStr">
        <is>
          <t>{"stc_license": "wto_c"}</t>
        </is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Y27" t="inlineStr">
        <f>RIGHT("stc_content If content",10)</f>
        <is>
          <t>If content</t>
        </is>
      </c>
      <c r="Z27" t="inlineStr">
        <f>IF(1,"Copyright Editor","stc_control!b6d34d83-5ac7-47b6-8f30-2bac1e12d9ce")</f>
        <is>
          <t>b6d34d83-5ac7-47b6-8f30-2bac1e12d9ce</t>
        </is>
      </c>
      <c r="AB27">
        <v>26</v>
      </c>
      <c r="AE27" t="inlineStr">
        <is>
          <t>What is the copyright information about this $$stc_object$$?</t>
        </is>
      </c>
      <c r="AF27" t="inlineStr">
        <is>
          <t>Captures the copyright or licensing information about the $$stc_object$$.</t>
        </is>
      </c>
      <c r="AJ27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27" t="inlineStr">
        <f>IF(1,"Ghalimi, Ismael","stc_user!31415926-9df7-4aa6-994f-600567b0a37a")</f>
        <is>
          <t>31415926-9df7-4aa6-994f-600567b0a37a</t>
        </is>
      </c>
      <c r="AX27" t="inlineStr">
        <f>IF(1,"Ghalimi, Ismael","stc_user!31415926-9df7-4aa6-994f-600567b0a37a")</f>
        <is>
          <t>31415926-9df7-4aa6-994f-600567b0a37a</t>
        </is>
      </c>
      <c r="AY27" t="d" s="3">
        <v>2013-12-13T19:47:33.000Z</v>
      </c>
      <c r="AZ27" t="inlineStr">
        <f>IF(1,"Ghalimi, Ismael","stc_user!31415926-9df7-4aa6-994f-600567b0a37a")</f>
        <is>
          <t>31415926-9df7-4aa6-994f-600567b0a37a</t>
        </is>
      </c>
      <c r="BA27" t="d" s="3">
        <v>2012-03-29T16:00:00.000Z</v>
      </c>
      <c r="BB27" t="inlineStr">
        <f>IF(1,"Ghalimi, Ismael","stc_user!31415926-9df7-4aa6-994f-600567b0a37a")</f>
        <is>
          <t>31415926-9df7-4aa6-994f-600567b0a37a</t>
        </is>
      </c>
      <c r="BC27" t="d" s="3">
        <v>2014-02-15T11:19:43.536Z</v>
      </c>
      <c r="BH27" t="inlineStr">
        <is>
          <t>{"stc_license":"wto_c","stc_creator":"stoic.com","stc_year":2012}</t>
        </is>
      </c>
    </row>
    <row r="28">
      <c r="A28" t="inlineStr">
        <is>
          <t>8c697d53-91d8-4107-933e-1fb4785e22c9</t>
        </is>
      </c>
      <c r="B28" t="inlineStr">
        <is>
          <t>Datasource</t>
        </is>
      </c>
      <c r="C28" t="inlineStr">
        <is>
          <t>stc_deployed</t>
        </is>
      </c>
      <c r="D28" t="inlineStr">
        <is>
          <t>stc_datasource</t>
        </is>
      </c>
      <c r="E28" t="inlineStr">
        <is>
          <t>stc</t>
        </is>
      </c>
      <c r="F28" t="inlineStr">
        <f>IF(1,"Platform","stc_application!dff30f21-0bc1-427b-b37e-871d5643c8ce")</f>
        <is>
          <t>dff30f21-0bc1-427b-b37e-871d5643c8ce</t>
        </is>
      </c>
      <c r="G28" t="inlineStr">
        <f>IF(1,"Comment","stc_object!1602d4d0-58f9-4f01-bb77-e60a50648719")</f>
        <is>
          <t>1602d4d0-58f9-4f01-bb77-e60a50648719</t>
        </is>
      </c>
      <c r="H28" t="inlineStr">
        <f>IF(1,"Relationship","stc_datatype!aba4d80d-8da6-4a64-80cc-0363aaf2e8fa")</f>
        <is>
          <t>aba4d80d-8da6-4a64-80cc-0363aaf2e8fa</t>
        </is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Y28" t="inlineStr">
        <f>RIGHT("stc_content If content",10)</f>
        <is>
          <t>If content</t>
        </is>
      </c>
      <c r="AB28">
        <v>27</v>
      </c>
      <c r="AJ28" t="inlineStr">
        <is>
          <t>{"stc_target_object":"stc_datasource"}</t>
        </is>
      </c>
      <c r="AW28" t="inlineStr">
        <f>IF(1,"Ghalimi, Ismael","stc_user!31415926-9df7-4aa6-994f-600567b0a37a")</f>
        <is>
          <t>31415926-9df7-4aa6-994f-600567b0a37a</t>
        </is>
      </c>
      <c r="AX28" t="inlineStr">
        <f>IF(1,"Ghalimi, Ismael","stc_user!31415926-9df7-4aa6-994f-600567b0a37a")</f>
        <is>
          <t>31415926-9df7-4aa6-994f-600567b0a37a</t>
        </is>
      </c>
      <c r="AY28" t="d" s="3">
        <v>2013-12-13T19:47:33.000Z</v>
      </c>
      <c r="AZ28" t="inlineStr">
        <f>IF(1,"Ghalimi, Ismael","stc_user!31415926-9df7-4aa6-994f-600567b0a37a")</f>
        <is>
          <t>31415926-9df7-4aa6-994f-600567b0a37a</t>
        </is>
      </c>
      <c r="BA28" t="d" s="3">
        <v>2012-03-29T16:00:00.000Z</v>
      </c>
      <c r="BB28" t="inlineStr">
        <f>IF(1,"Ghalimi, Ismael","stc_user!31415926-9df7-4aa6-994f-600567b0a37a")</f>
        <is>
          <t>31415926-9df7-4aa6-994f-600567b0a37a</t>
        </is>
      </c>
      <c r="BC28" t="d" s="3">
        <v>2014-02-15T11:19:43.536Z</v>
      </c>
      <c r="BH28" t="inlineStr">
        <is>
          <t>{"stc_license":"wto_c","stc_creator":"stoic.com","stc_year":2012}</t>
        </is>
      </c>
    </row>
    <row r="29">
      <c r="A29" t="inlineStr">
        <is>
          <t>73c4a7a5-cf54-4eb8-9f31-df994c372209</t>
        </is>
      </c>
      <c r="B29" t="inlineStr">
        <is>
          <t>Connection</t>
        </is>
      </c>
      <c r="C29" t="inlineStr">
        <is>
          <t>stc_deployed</t>
        </is>
      </c>
      <c r="D29" t="inlineStr">
        <is>
          <t>stc_connection</t>
        </is>
      </c>
      <c r="E29" t="inlineStr">
        <is>
          <t>stc</t>
        </is>
      </c>
      <c r="F29" t="inlineStr">
        <f>IF(1,"Platform","stc_application!dff30f21-0bc1-427b-b37e-871d5643c8ce")</f>
        <is>
          <t>dff30f21-0bc1-427b-b37e-871d5643c8ce</t>
        </is>
      </c>
      <c r="G29" t="inlineStr">
        <f>IF(1,"Comment","stc_object!1602d4d0-58f9-4f01-bb77-e60a50648719")</f>
        <is>
          <t>1602d4d0-58f9-4f01-bb77-e60a50648719</t>
        </is>
      </c>
      <c r="H29" t="inlineStr">
        <f>IF(1,"JSON","stc_datatype!df26e30c-b6a3-4020-a474-6ce9be15a4f3")</f>
        <is>
          <t>df26e30c-b6a3-4020-a474-6ce9be15a4f3</t>
        </is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Y29" t="inlineStr">
        <f>RIGHT("stc_content If content",10)</f>
        <is>
          <t>If content</t>
        </is>
      </c>
      <c r="AB29">
        <v>28</v>
      </c>
      <c r="AE29" t="inlineStr">
        <is>
          <t>How is this $$stc_object$$ synchronized with its source record?</t>
        </is>
      </c>
      <c r="AF29" t="inlineStr">
        <is>
          <t>Captures information about the synchronization of the $$stc_object$$ with its source record.</t>
        </is>
      </c>
      <c r="AJ29" t="inlineStr">
        <is>
          <t>{"stc_schema_reference":"FIELD('stc_setting', 'b13f51e8-0d89-4d75-ae34-b13516207993', 'stc_value')"}</t>
        </is>
      </c>
      <c r="AW29" t="inlineStr">
        <f>IF(1,"Ghalimi, Ismael","stc_user!31415926-9df7-4aa6-994f-600567b0a37a")</f>
        <is>
          <t>31415926-9df7-4aa6-994f-600567b0a37a</t>
        </is>
      </c>
      <c r="AX29" t="inlineStr">
        <f>IF(1,"Ghalimi, Ismael","stc_user!31415926-9df7-4aa6-994f-600567b0a37a")</f>
        <is>
          <t>31415926-9df7-4aa6-994f-600567b0a37a</t>
        </is>
      </c>
      <c r="AY29" t="d" s="3">
        <v>2013-12-13T19:47:33.000Z</v>
      </c>
      <c r="AZ29" t="inlineStr">
        <f>IF(1,"Ghalimi, Ismael","stc_user!31415926-9df7-4aa6-994f-600567b0a37a")</f>
        <is>
          <t>31415926-9df7-4aa6-994f-600567b0a37a</t>
        </is>
      </c>
      <c r="BA29" t="d" s="3">
        <v>2012-03-29T16:00:00.000Z</v>
      </c>
      <c r="BB29" t="inlineStr">
        <f>IF(1,"Ghalimi, Ismael","stc_user!31415926-9df7-4aa6-994f-600567b0a37a")</f>
        <is>
          <t>31415926-9df7-4aa6-994f-600567b0a37a</t>
        </is>
      </c>
      <c r="BC29" t="d" s="3">
        <v>2014-02-15T11:19:43.536Z</v>
      </c>
      <c r="BH29" t="inlineStr">
        <is>
          <t>{"stc_license":"wto_c","stc_creator":"stoic.com","stc_year":2012}</t>
        </is>
      </c>
    </row>
    <row r="30">
      <c r="A30" t="inlineStr">
        <is>
          <t>8fe365ba-9197-4ef9-b872-dd6b0c9637cc</t>
        </is>
      </c>
      <c r="B30" t="inlineStr">
        <is>
          <t>UUID</t>
        </is>
      </c>
      <c r="C30" t="inlineStr">
        <is>
          <t>stc_deployed</t>
        </is>
      </c>
      <c r="D30" t="inlineStr">
        <is>
          <t>stc_uuid</t>
        </is>
      </c>
      <c r="E30" t="inlineStr">
        <is>
          <t>stc</t>
        </is>
      </c>
      <c r="F30" t="inlineStr">
        <f>Applications!$B$2</f>
        <is>
          <t>5ae9677e-eef9-4f89-939b-2885902c655a</t>
        </is>
      </c>
      <c r="G30" t="inlineStr">
        <f>Objects!$B$3</f>
        <is>
          <t>1c6bcd3a-9ef8-4a51-9146-7e5d536c69cc</t>
        </is>
      </c>
      <c r="H30" t="inlineStr">
        <f>IF(1,"UUID","stc_datatype!e9f3ee19-47c0-468a-96ac-83f8822c3d90")</f>
        <is>
          <t>e9f3ee19-47c0-468a-96ac-83f8822c3d90</t>
        </is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Y30" t="inlineStr">
        <f>RIGHT("stc_content If content",10)</f>
        <is>
          <t>If content</t>
        </is>
      </c>
      <c r="AB30">
        <v>1</v>
      </c>
      <c r="AE30" t="inlineStr">
        <is>
          <t>What is the universally unique identifier for this $$stc_object$$?</t>
        </is>
      </c>
      <c r="AF30" t="inlineStr">
        <is>
          <t>Provides a universally unique identifier for the $$stc_object$$.</t>
        </is>
      </c>
      <c r="AW30" t="inlineStr">
        <f>IF(1,"Ghalimi, Ismael","stc_user!31415926-9df7-4aa6-994f-600567b0a37a")</f>
        <is>
          <t>31415926-9df7-4aa6-994f-600567b0a37a</t>
        </is>
      </c>
      <c r="AX30" t="inlineStr">
        <f>IF(1,"Ghalimi, Ismael","stc_user!31415926-9df7-4aa6-994f-600567b0a37a")</f>
        <is>
          <t>31415926-9df7-4aa6-994f-600567b0a37a</t>
        </is>
      </c>
      <c r="AY30" t="d" s="3">
        <v>2013-12-13T19:47:33.000Z</v>
      </c>
      <c r="AZ30" t="inlineStr">
        <f>IF(1,"Ghalimi, Ismael","stc_user!31415926-9df7-4aa6-994f-600567b0a37a")</f>
        <is>
          <t>31415926-9df7-4aa6-994f-600567b0a37a</t>
        </is>
      </c>
      <c r="BA30" t="d" s="3">
        <v>2012-03-29T16:00:00.000Z</v>
      </c>
      <c r="BB30" t="inlineStr">
        <f>IF(1,"Ghalimi, Ismael","stc_user!31415926-9df7-4aa6-994f-600567b0a37a")</f>
        <is>
          <t>31415926-9df7-4aa6-994f-600567b0a37a</t>
        </is>
      </c>
      <c r="BC30" t="d" s="3">
        <v>2014-02-15T11:19:43.536Z</v>
      </c>
      <c r="BH30" t="inlineStr">
        <is>
          <t>{"stc_license":"wto_c","stc_creator":"stoic.com","stc_year":2012}</t>
        </is>
      </c>
    </row>
    <row r="31">
      <c r="A31" t="inlineStr">
        <is>
          <t>358aecdc-d546-4159-b862-6f8968901804</t>
        </is>
      </c>
      <c r="B31" t="inlineStr">
        <is>
          <t>Name</t>
        </is>
      </c>
      <c r="C31" t="inlineStr">
        <is>
          <t>stc_deployed</t>
        </is>
      </c>
      <c r="D31" t="inlineStr">
        <is>
          <t>stc_name</t>
        </is>
      </c>
      <c r="E31" t="inlineStr">
        <is>
          <t>stc</t>
        </is>
      </c>
      <c r="F31" t="inlineStr">
        <f>Applications!$B$2</f>
        <is>
          <t>5ae9677e-eef9-4f89-939b-2885902c655a</t>
        </is>
      </c>
      <c r="G31" t="inlineStr">
        <f>Objects!$B$3</f>
        <is>
          <t>1c6bcd3a-9ef8-4a51-9146-7e5d536c69cc</t>
        </is>
      </c>
      <c r="H31" t="inlineStr">
        <f>IF(1,"String","stc_datatype!994c9ef8-277b-46b2-a77b-e6cd4e33adf2")</f>
        <is>
          <t>994c9ef8-277b-46b2-a77b-e6cd4e33adf2</t>
        </is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Y31" t="inlineStr">
        <f>RIGHT("stc_content If content",10)</f>
        <is>
          <t>If content</t>
        </is>
      </c>
      <c r="AB31">
        <v>2</v>
      </c>
      <c r="AE31" t="inlineStr">
        <is>
          <t>What is the human-readable name for this $$stc_object$$?</t>
        </is>
      </c>
      <c r="AF31" t="inlineStr">
        <is>
          <t>Provides a human-readable name or title for the $$stc_object$$.</t>
        </is>
      </c>
      <c r="AW31" t="inlineStr">
        <f>IF(1,"Ghalimi, Ismael","stc_user!31415926-9df7-4aa6-994f-600567b0a37a")</f>
        <is>
          <t>31415926-9df7-4aa6-994f-600567b0a37a</t>
        </is>
      </c>
      <c r="AX31" t="inlineStr">
        <f>IF(1,"Ghalimi, Ismael","stc_user!31415926-9df7-4aa6-994f-600567b0a37a")</f>
        <is>
          <t>31415926-9df7-4aa6-994f-600567b0a37a</t>
        </is>
      </c>
      <c r="AY31" t="d" s="3">
        <v>2013-12-13T19:47:33.000Z</v>
      </c>
      <c r="AZ31" t="inlineStr">
        <f>IF(1,"Ghalimi, Ismael","stc_user!31415926-9df7-4aa6-994f-600567b0a37a")</f>
        <is>
          <t>31415926-9df7-4aa6-994f-600567b0a37a</t>
        </is>
      </c>
      <c r="BA31" t="d" s="3">
        <v>2012-03-29T16:00:00.000Z</v>
      </c>
      <c r="BB31" t="inlineStr">
        <f>IF(1,"Ghalimi, Ismael","stc_user!31415926-9df7-4aa6-994f-600567b0a37a")</f>
        <is>
          <t>31415926-9df7-4aa6-994f-600567b0a37a</t>
        </is>
      </c>
      <c r="BC31" t="d" s="3">
        <v>2014-02-15T11:19:43.536Z</v>
      </c>
      <c r="BH31" t="inlineStr">
        <is>
          <t>{"stc_license":"wto_c","stc_creator":"stoic.com","stc_year":2012}</t>
        </is>
      </c>
    </row>
    <row r="32">
      <c r="A32" t="inlineStr">
        <is>
          <t>6f76934a-a717-4212-bc1e-81e462e6969e</t>
        </is>
      </c>
      <c r="B32" t="inlineStr">
        <is>
          <t>Picture</t>
        </is>
      </c>
      <c r="C32" t="inlineStr">
        <is>
          <t>stc_deployed</t>
        </is>
      </c>
      <c r="D32" t="inlineStr">
        <is>
          <t>stc_picture</t>
        </is>
      </c>
      <c r="E32" t="inlineStr">
        <is>
          <t>stc</t>
        </is>
      </c>
      <c r="F32" t="inlineStr">
        <f>Applications!$B$2</f>
        <is>
          <t>5ae9677e-eef9-4f89-939b-2885902c655a</t>
        </is>
      </c>
      <c r="G32" t="inlineStr">
        <f>Objects!$B$3</f>
        <is>
          <t>1c6bcd3a-9ef8-4a51-9146-7e5d536c69cc</t>
        </is>
      </c>
      <c r="H32" t="inlineStr">
        <f>IF(1,"Image","stc_datatype!11875772-4fef-445c-98d9-53668c801205")</f>
        <is>
          <t>11875772-4fef-445c-98d9-53668c801205</t>
        </is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AB32">
        <v>3</v>
      </c>
      <c r="AF32" t="inlineStr">
        <is>
          <t>Picture of the restaurant.</t>
        </is>
      </c>
      <c r="AI32" t="inlineStr">
        <is>
          <t>{"stc_column_name":"Picture","report":"Updated"}</t>
        </is>
      </c>
      <c r="AW32" t="inlineStr">
        <f>IF(1,"Ghalimi, Ismael","stc_user!31415926-9df7-4aa6-994f-600567b0a37a")</f>
        <is>
          <t>31415926-9df7-4aa6-994f-600567b0a37a</t>
        </is>
      </c>
      <c r="AX32" t="inlineStr">
        <f>IF(1,"Ghalimi, Ismael","stc_user!31415926-9df7-4aa6-994f-600567b0a37a")</f>
        <is>
          <t>31415926-9df7-4aa6-994f-600567b0a37a</t>
        </is>
      </c>
      <c r="AY32" t="d" s="3">
        <v>2012-03-29T16:00:00.000Z</v>
      </c>
      <c r="AZ32" t="inlineStr">
        <f>IF(1,"Ghalimi, Ismael","stc_user!31415926-9df7-4aa6-994f-600567b0a37a")</f>
        <is>
          <t>31415926-9df7-4aa6-994f-600567b0a37a</t>
        </is>
      </c>
      <c r="BA32" t="d" s="3">
        <v>2012-03-29T16:00:00.000Z</v>
      </c>
      <c r="BB32" t="inlineStr">
        <f>IF(1,"Ghalimi, Ismael","stc_user!31415926-9df7-4aa6-994f-600567b0a37a")</f>
        <is>
          <t>31415926-9df7-4aa6-994f-600567b0a37a</t>
        </is>
      </c>
      <c r="BC32" t="d" s="3">
        <v>2012-03-29T16:00:00.000Z</v>
      </c>
      <c r="BH32" t="inlineStr">
        <is>
          <t>{"stc_license":"wto_c","stc_creator":"stoic.com","stc_year":2012}</t>
        </is>
      </c>
    </row>
    <row r="33">
      <c r="A33" t="inlineStr">
        <is>
          <t>85a301e6-756a-4f26-a2ed-95e9ea519577</t>
        </is>
      </c>
      <c r="B33" t="inlineStr">
        <is>
          <t>Address</t>
        </is>
      </c>
      <c r="C33" t="inlineStr">
        <is>
          <t>stc_deployed</t>
        </is>
      </c>
      <c r="D33" t="inlineStr">
        <is>
          <t>stc_address</t>
        </is>
      </c>
      <c r="E33" t="inlineStr">
        <is>
          <t>stc</t>
        </is>
      </c>
      <c r="F33" t="inlineStr">
        <f>Applications!$B$2</f>
        <is>
          <t>5ae9677e-eef9-4f89-939b-2885902c655a</t>
        </is>
      </c>
      <c r="G33" t="inlineStr">
        <f>Objects!$B$3</f>
        <is>
          <t>1c6bcd3a-9ef8-4a51-9146-7e5d536c69cc</t>
        </is>
      </c>
      <c r="H33" t="inlineStr">
        <f>IF(1,"Address","stc_datatype!d6339921-4a0b-4d80-9be1-a2ab5cb7036f")</f>
        <is>
          <t>d6339921-4a0b-4d80-9be1-a2ab5cb7036f</t>
        </is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AB33">
        <v>4</v>
      </c>
      <c r="AF33" t="inlineStr">
        <is>
          <t>Address of the restaurant.</t>
        </is>
      </c>
      <c r="AI33" t="inlineStr">
        <is>
          <t>{"stc_column_name":"Address","report":"Updated"}</t>
        </is>
      </c>
      <c r="AW33" t="inlineStr">
        <f>IF(1,"Ghalimi, Ismael","stc_user!31415926-9df7-4aa6-994f-600567b0a37a")</f>
        <is>
          <t>31415926-9df7-4aa6-994f-600567b0a37a</t>
        </is>
      </c>
      <c r="AX33" t="inlineStr">
        <f>IF(1,"Ghalimi, Ismael","stc_user!31415926-9df7-4aa6-994f-600567b0a37a")</f>
        <is>
          <t>31415926-9df7-4aa6-994f-600567b0a37a</t>
        </is>
      </c>
      <c r="AY33" t="d" s="3">
        <v>2012-03-29T16:00:00.000Z</v>
      </c>
      <c r="AZ33" t="inlineStr">
        <f>IF(1,"Ghalimi, Ismael","stc_user!31415926-9df7-4aa6-994f-600567b0a37a")</f>
        <is>
          <t>31415926-9df7-4aa6-994f-600567b0a37a</t>
        </is>
      </c>
      <c r="BA33" t="d" s="3">
        <v>2012-03-29T16:00:00.000Z</v>
      </c>
      <c r="BB33" t="inlineStr">
        <f>IF(1,"Ghalimi, Ismael","stc_user!31415926-9df7-4aa6-994f-600567b0a37a")</f>
        <is>
          <t>31415926-9df7-4aa6-994f-600567b0a37a</t>
        </is>
      </c>
      <c r="BC33" t="d" s="3">
        <v>2012-03-29T16:00:00.000Z</v>
      </c>
      <c r="BH33" t="inlineStr">
        <is>
          <t>{"stc_license":"wto_c","stc_creator":"stoic.com","stc_year":2012}</t>
        </is>
      </c>
    </row>
    <row r="34">
      <c r="A34" t="inlineStr">
        <is>
          <t>e0c93420-d73d-4596-aed4-743a212b7af5</t>
        </is>
      </c>
      <c r="B34" t="inlineStr">
        <is>
          <t>Website</t>
        </is>
      </c>
      <c r="C34" t="inlineStr">
        <is>
          <t>stc_deployed</t>
        </is>
      </c>
      <c r="D34" t="inlineStr">
        <is>
          <t>stc_website</t>
        </is>
      </c>
      <c r="E34" t="inlineStr">
        <is>
          <t>stc</t>
        </is>
      </c>
      <c r="F34" t="inlineStr">
        <f>Applications!$B$2</f>
        <is>
          <t>5ae9677e-eef9-4f89-939b-2885902c655a</t>
        </is>
      </c>
      <c r="G34" t="inlineStr">
        <f>Objects!$B$3</f>
        <is>
          <t>1c6bcd3a-9ef8-4a51-9146-7e5d536c69cc</t>
        </is>
      </c>
      <c r="H34" t="inlineStr">
        <f>IF(1,"Link","stc_datatype!dfb7fa14-14a0-48fc-a695-45f8b9580772")</f>
        <is>
          <t>dfb7fa14-14a0-48fc-a695-45f8b9580772</t>
        </is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AB34">
        <v>5</v>
      </c>
      <c r="AF34" t="inlineStr">
        <is>
          <t>Website of the restaurant.</t>
        </is>
      </c>
      <c r="AI34" t="inlineStr">
        <is>
          <t>{"stc_column_name":"Website","report":"Updated"}</t>
        </is>
      </c>
      <c r="AW34" t="inlineStr">
        <f>IF(1,"Ghalimi, Ismael","stc_user!31415926-9df7-4aa6-994f-600567b0a37a")</f>
        <is>
          <t>31415926-9df7-4aa6-994f-600567b0a37a</t>
        </is>
      </c>
      <c r="AX34" t="inlineStr">
        <f>IF(1,"Ghalimi, Ismael","stc_user!31415926-9df7-4aa6-994f-600567b0a37a")</f>
        <is>
          <t>31415926-9df7-4aa6-994f-600567b0a37a</t>
        </is>
      </c>
      <c r="AY34" t="d" s="3">
        <v>2012-03-29T16:00:00.000Z</v>
      </c>
      <c r="AZ34" t="inlineStr">
        <f>IF(1,"Ghalimi, Ismael","stc_user!31415926-9df7-4aa6-994f-600567b0a37a")</f>
        <is>
          <t>31415926-9df7-4aa6-994f-600567b0a37a</t>
        </is>
      </c>
      <c r="BA34" t="d" s="3">
        <v>2012-03-29T16:00:00.000Z</v>
      </c>
      <c r="BB34" t="inlineStr">
        <f>IF(1,"Ghalimi, Ismael","stc_user!31415926-9df7-4aa6-994f-600567b0a37a")</f>
        <is>
          <t>31415926-9df7-4aa6-994f-600567b0a37a</t>
        </is>
      </c>
      <c r="BC34" t="d" s="3">
        <v>2012-03-29T16:00:00.000Z</v>
      </c>
      <c r="BH34" t="inlineStr">
        <is>
          <t>{"stc_license":"wto_c","stc_creator":"stoic.com","stc_year":2012}</t>
        </is>
      </c>
    </row>
    <row r="35">
      <c r="A35" t="inlineStr">
        <is>
          <t>e1d386b6-fd59-488b-bd3e-de182248992c</t>
        </is>
      </c>
      <c r="B35" t="inlineStr">
        <is>
          <t>Review</t>
        </is>
      </c>
      <c r="C35" t="inlineStr">
        <is>
          <t>stc_deployed</t>
        </is>
      </c>
      <c r="D35" t="inlineStr">
        <is>
          <t>stc_review</t>
        </is>
      </c>
      <c r="E35" t="inlineStr">
        <is>
          <t>stc</t>
        </is>
      </c>
      <c r="F35" t="inlineStr">
        <f>Applications!$B$2</f>
        <is>
          <t>5ae9677e-eef9-4f89-939b-2885902c655a</t>
        </is>
      </c>
      <c r="G35" t="inlineStr">
        <f>Objects!$B$3</f>
        <is>
          <t>1c6bcd3a-9ef8-4a51-9146-7e5d536c69cc</t>
        </is>
      </c>
      <c r="H35" t="inlineStr">
        <f>IF(1,"Link","stc_datatype!dfb7fa14-14a0-48fc-a695-45f8b9580772")</f>
        <is>
          <t>dfb7fa14-14a0-48fc-a695-45f8b9580772</t>
        </is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AB35">
        <v>6</v>
      </c>
      <c r="AF35" t="inlineStr">
        <is>
          <t>Personal review of the restaurant.</t>
        </is>
      </c>
      <c r="AI35" t="inlineStr">
        <is>
          <t>{"stc_column_name":"Review","report":"Updated"}</t>
        </is>
      </c>
      <c r="AW35" t="inlineStr">
        <f>IF(1,"Ghalimi, Ismael","stc_user!31415926-9df7-4aa6-994f-600567b0a37a")</f>
        <is>
          <t>31415926-9df7-4aa6-994f-600567b0a37a</t>
        </is>
      </c>
      <c r="AX35" t="inlineStr">
        <f>IF(1,"Ghalimi, Ismael","stc_user!31415926-9df7-4aa6-994f-600567b0a37a")</f>
        <is>
          <t>31415926-9df7-4aa6-994f-600567b0a37a</t>
        </is>
      </c>
      <c r="AY35" t="d" s="3">
        <v>2012-03-29T16:00:00.000Z</v>
      </c>
      <c r="AZ35" t="inlineStr">
        <f>IF(1,"Ghalimi, Ismael","stc_user!31415926-9df7-4aa6-994f-600567b0a37a")</f>
        <is>
          <t>31415926-9df7-4aa6-994f-600567b0a37a</t>
        </is>
      </c>
      <c r="BA35" t="d" s="3">
        <v>2012-03-29T16:00:00.000Z</v>
      </c>
      <c r="BB35" t="inlineStr">
        <f>IF(1,"Ghalimi, Ismael","stc_user!31415926-9df7-4aa6-994f-600567b0a37a")</f>
        <is>
          <t>31415926-9df7-4aa6-994f-600567b0a37a</t>
        </is>
      </c>
      <c r="BC35" t="d" s="3">
        <v>2012-03-29T16:00:00.000Z</v>
      </c>
      <c r="BH35" t="inlineStr">
        <is>
          <t>{"stc_license":"wto_c","stc_creator":"stoic.com","stc_year":2012}</t>
        </is>
      </c>
    </row>
    <row r="36">
      <c r="A36" t="inlineStr">
        <is>
          <t>65cd16e8-a28f-4271-bff9-e4062e5cf786</t>
        </is>
      </c>
      <c r="B36" t="inlineStr">
        <is>
          <t>Visits</t>
        </is>
      </c>
      <c r="C36" t="inlineStr">
        <is>
          <t>stc_deployed</t>
        </is>
      </c>
      <c r="D36" t="inlineStr">
        <is>
          <t>stc_visits</t>
        </is>
      </c>
      <c r="E36" t="inlineStr">
        <is>
          <t>stc</t>
        </is>
      </c>
      <c r="F36" t="inlineStr">
        <f>Applications!$B$2</f>
        <is>
          <t>5ae9677e-eef9-4f89-939b-2885902c655a</t>
        </is>
      </c>
      <c r="G36" t="inlineStr">
        <f>Objects!$B$3</f>
        <is>
          <t>1c6bcd3a-9ef8-4a51-9146-7e5d536c69cc</t>
        </is>
      </c>
      <c r="H36" t="inlineStr">
        <f>IF(1,"Integer","stc_datatype!4022dcc6-110c-4a8e-affc-1890112ef6ff")</f>
        <is>
          <t>4022dcc6-110c-4a8e-affc-1890112ef6ff</t>
        </is>
      </c>
      <c r="I36" t="inlineStr">
        <is>
          <t>0</t>
        </is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AB36">
        <v>7</v>
      </c>
      <c r="AF36" t="inlineStr">
        <is>
          <t>Number of past visits at the restaurant.</t>
        </is>
      </c>
      <c r="AI36" t="inlineStr">
        <is>
          <t>{"stc_column_name":"Visits","report":"Updated"}</t>
        </is>
      </c>
      <c r="AW36" t="inlineStr">
        <f>IF(1,"Ghalimi, Ismael","stc_user!31415926-9df7-4aa6-994f-600567b0a37a")</f>
        <is>
          <t>31415926-9df7-4aa6-994f-600567b0a37a</t>
        </is>
      </c>
      <c r="AX36" t="inlineStr">
        <f>IF(1,"Ghalimi, Ismael","stc_user!31415926-9df7-4aa6-994f-600567b0a37a")</f>
        <is>
          <t>31415926-9df7-4aa6-994f-600567b0a37a</t>
        </is>
      </c>
      <c r="AY36" t="d" s="3">
        <v>2012-03-29T16:00:00.000Z</v>
      </c>
      <c r="AZ36" t="inlineStr">
        <f>IF(1,"Ghalimi, Ismael","stc_user!31415926-9df7-4aa6-994f-600567b0a37a")</f>
        <is>
          <t>31415926-9df7-4aa6-994f-600567b0a37a</t>
        </is>
      </c>
      <c r="BA36" t="d" s="3">
        <v>2012-03-29T16:00:00.000Z</v>
      </c>
      <c r="BB36" t="inlineStr">
        <f>IF(1,"Ghalimi, Ismael","stc_user!31415926-9df7-4aa6-994f-600567b0a37a")</f>
        <is>
          <t>31415926-9df7-4aa6-994f-600567b0a37a</t>
        </is>
      </c>
      <c r="BC36" t="d" s="3">
        <v>2012-03-29T16:00:00.000Z</v>
      </c>
      <c r="BH36" t="inlineStr">
        <is>
          <t>{"stc_license":"wto_c","stc_creator":"stoic.com","stc_year":2012}</t>
        </is>
      </c>
    </row>
    <row r="37">
      <c r="A37" t="inlineStr">
        <is>
          <t>1ce68c07-ce5c-466e-b95d-671481f88038</t>
        </is>
      </c>
      <c r="B37" t="inlineStr">
        <is>
          <t>Properties</t>
        </is>
      </c>
      <c r="C37" t="inlineStr">
        <is>
          <t>stc_deployed</t>
        </is>
      </c>
      <c r="D37" t="inlineStr">
        <is>
          <t>stc_properties</t>
        </is>
      </c>
      <c r="E37" t="inlineStr">
        <is>
          <t>stc</t>
        </is>
      </c>
      <c r="F37" t="inlineStr">
        <f>Applications!$B$2</f>
        <is>
          <t>5ae9677e-eef9-4f89-939b-2885902c655a</t>
        </is>
      </c>
      <c r="G37" t="inlineStr">
        <f>Objects!$B$3</f>
        <is>
          <t>1c6bcd3a-9ef8-4a51-9146-7e5d536c69cc</t>
        </is>
      </c>
      <c r="H37" t="inlineStr">
        <f>IF(1,"Attributes","stc_datatype!148de59d-6120-4cbc-bf50-66273944e175")</f>
        <is>
          <t>148de59d-6120-4cbc-bf50-66273944e175</t>
        </is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Y37" t="inlineStr">
        <f>RIGHT("stc_content If content",10)</f>
        <is>
          <t>If content</t>
        </is>
      </c>
      <c r="AB37">
        <v>8</v>
      </c>
      <c r="AE37" t="inlineStr">
        <is>
          <t>What are the user-defined properties for this $$stc_object$$?</t>
        </is>
      </c>
      <c r="AF37" t="inlineStr">
        <is>
          <t>Sets user-defined properties for the $$stc_object$$.</t>
        </is>
      </c>
      <c r="AW37" t="inlineStr">
        <f>IF(1,"Ghalimi, Ismael","stc_user!31415926-9df7-4aa6-994f-600567b0a37a")</f>
        <is>
          <t>31415926-9df7-4aa6-994f-600567b0a37a</t>
        </is>
      </c>
      <c r="AX37" t="inlineStr">
        <f>IF(1,"Ghalimi, Ismael","stc_user!31415926-9df7-4aa6-994f-600567b0a37a")</f>
        <is>
          <t>31415926-9df7-4aa6-994f-600567b0a37a</t>
        </is>
      </c>
      <c r="AY37" t="d" s="3">
        <v>2013-12-13T19:47:33.000Z</v>
      </c>
      <c r="AZ37" t="inlineStr">
        <f>IF(1,"Ghalimi, Ismael","stc_user!31415926-9df7-4aa6-994f-600567b0a37a")</f>
        <is>
          <t>31415926-9df7-4aa6-994f-600567b0a37a</t>
        </is>
      </c>
      <c r="BA37" t="d" s="3">
        <v>2012-03-29T16:00:00.000Z</v>
      </c>
      <c r="BB37" t="inlineStr">
        <f>IF(1,"Ghalimi, Ismael","stc_user!31415926-9df7-4aa6-994f-600567b0a37a")</f>
        <is>
          <t>31415926-9df7-4aa6-994f-600567b0a37a</t>
        </is>
      </c>
      <c r="BC37" t="d" s="3">
        <v>2014-02-15T11:19:43.536Z</v>
      </c>
      <c r="BH37" t="inlineStr">
        <is>
          <t>{"stc_license":"wto_c","stc_creator":"stoic.com","stc_year":2012}</t>
        </is>
      </c>
    </row>
    <row r="38">
      <c r="A38" t="inlineStr">
        <is>
          <t>bef4d5eb-3436-43da-9d3b-50ea9e00ebe2</t>
        </is>
      </c>
      <c r="B38" t="inlineStr">
        <is>
          <t>Description</t>
        </is>
      </c>
      <c r="C38" t="inlineStr">
        <is>
          <t>stc_deployed</t>
        </is>
      </c>
      <c r="D38" t="inlineStr">
        <is>
          <t>stc_description</t>
        </is>
      </c>
      <c r="E38" t="inlineStr">
        <is>
          <t>stc</t>
        </is>
      </c>
      <c r="F38" t="inlineStr">
        <f>Applications!$B$2</f>
        <is>
          <t>5ae9677e-eef9-4f89-939b-2885902c655a</t>
        </is>
      </c>
      <c r="G38" t="inlineStr">
        <f>Objects!$B$3</f>
        <is>
          <t>1c6bcd3a-9ef8-4a51-9146-7e5d536c69cc</t>
        </is>
      </c>
      <c r="H38" t="inlineStr">
        <f>IF(1,"String","stc_datatype!994c9ef8-277b-46b2-a77b-e6cd4e33adf2")</f>
        <is>
          <t>994c9ef8-277b-46b2-a77b-e6cd4e33adf2</t>
        </is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Y38" t="inlineStr">
        <f>RIGHT("stc_content If content",10)</f>
        <is>
          <t>If content</t>
        </is>
      </c>
      <c r="AB38">
        <v>9</v>
      </c>
      <c r="AE38" t="inlineStr">
        <is>
          <t>How would you describe this $$stc_object$$ in a few words?</t>
        </is>
      </c>
      <c r="AF38" t="inlineStr">
        <is>
          <t>Provides a short description of the $$stc_object$$.</t>
        </is>
      </c>
      <c r="AW38" t="inlineStr">
        <f>IF(1,"Ghalimi, Ismael","stc_user!31415926-9df7-4aa6-994f-600567b0a37a")</f>
        <is>
          <t>31415926-9df7-4aa6-994f-600567b0a37a</t>
        </is>
      </c>
      <c r="AX38" t="inlineStr">
        <f>IF(1,"Ghalimi, Ismael","stc_user!31415926-9df7-4aa6-994f-600567b0a37a")</f>
        <is>
          <t>31415926-9df7-4aa6-994f-600567b0a37a</t>
        </is>
      </c>
      <c r="AY38" t="d" s="3">
        <v>2013-12-13T19:47:33.000Z</v>
      </c>
      <c r="AZ38" t="inlineStr">
        <f>IF(1,"Ghalimi, Ismael","stc_user!31415926-9df7-4aa6-994f-600567b0a37a")</f>
        <is>
          <t>31415926-9df7-4aa6-994f-600567b0a37a</t>
        </is>
      </c>
      <c r="BA38" t="d" s="3">
        <v>2012-03-29T16:00:00.000Z</v>
      </c>
      <c r="BB38" t="inlineStr">
        <f>IF(1,"Ghalimi, Ismael","stc_user!31415926-9df7-4aa6-994f-600567b0a37a")</f>
        <is>
          <t>31415926-9df7-4aa6-994f-600567b0a37a</t>
        </is>
      </c>
      <c r="BC38" t="d" s="3">
        <v>2014-02-15T11:19:43.536Z</v>
      </c>
      <c r="BH38" t="inlineStr">
        <is>
          <t>{"stc_license":"wto_c","stc_creator":"stoic.com","stc_year":2012}</t>
        </is>
      </c>
    </row>
    <row r="39">
      <c r="A39" t="inlineStr">
        <is>
          <t>caef5522-dc53-496f-89ad-86019b7af1af</t>
        </is>
      </c>
      <c r="B39" t="inlineStr">
        <is>
          <t>Notes</t>
        </is>
      </c>
      <c r="C39" t="inlineStr">
        <is>
          <t>stc_deployed</t>
        </is>
      </c>
      <c r="D39" t="inlineStr">
        <is>
          <t>stc_notes</t>
        </is>
      </c>
      <c r="E39" t="inlineStr">
        <is>
          <t>stc</t>
        </is>
      </c>
      <c r="F39" t="inlineStr">
        <f>Applications!$B$2</f>
        <is>
          <t>5ae9677e-eef9-4f89-939b-2885902c655a</t>
        </is>
      </c>
      <c r="G39" t="inlineStr">
        <f>Objects!$B$3</f>
        <is>
          <t>1c6bcd3a-9ef8-4a51-9146-7e5d536c69cc</t>
        </is>
      </c>
      <c r="H39" t="inlineStr">
        <f>IF(1,"Rich Content","stc_datatype!0802cd2f-c851-4882-8158-3724c1938fc0")</f>
        <is>
          <t>0802cd2f-c851-4882-8158-3724c1938fc0</t>
        </is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Y39" t="inlineStr">
        <f>RIGHT("stc_content If content",10)</f>
        <is>
          <t>If content</t>
        </is>
      </c>
      <c r="AB39">
        <v>10</v>
      </c>
      <c r="AE39" t="inlineStr">
        <is>
          <t>What should be noted about this $$stc_object$$?</t>
        </is>
      </c>
      <c r="AF39" t="inlineStr">
        <is>
          <t>Captures contextual notes added to the $$stc_object$$.</t>
        </is>
      </c>
      <c r="AW39" t="inlineStr">
        <f>IF(1,"Ghalimi, Ismael","stc_user!31415926-9df7-4aa6-994f-600567b0a37a")</f>
        <is>
          <t>31415926-9df7-4aa6-994f-600567b0a37a</t>
        </is>
      </c>
      <c r="AX39" t="inlineStr">
        <f>IF(1,"Ghalimi, Ismael","stc_user!31415926-9df7-4aa6-994f-600567b0a37a")</f>
        <is>
          <t>31415926-9df7-4aa6-994f-600567b0a37a</t>
        </is>
      </c>
      <c r="AY39" t="d" s="3">
        <v>2013-12-13T19:47:33.000Z</v>
      </c>
      <c r="AZ39" t="inlineStr">
        <f>IF(1,"Ghalimi, Ismael","stc_user!31415926-9df7-4aa6-994f-600567b0a37a")</f>
        <is>
          <t>31415926-9df7-4aa6-994f-600567b0a37a</t>
        </is>
      </c>
      <c r="BA39" t="d" s="3">
        <v>2012-03-29T16:00:00.000Z</v>
      </c>
      <c r="BB39" t="inlineStr">
        <f>IF(1,"Ghalimi, Ismael","stc_user!31415926-9df7-4aa6-994f-600567b0a37a")</f>
        <is>
          <t>31415926-9df7-4aa6-994f-600567b0a37a</t>
        </is>
      </c>
      <c r="BC39" t="d" s="3">
        <v>2014-02-15T11:19:43.536Z</v>
      </c>
      <c r="BH39" t="inlineStr">
        <is>
          <t>{"stc_license":"wto_c","stc_creator":"stoic.com","stc_year":2012}</t>
        </is>
      </c>
    </row>
    <row r="40">
      <c r="A40" t="inlineStr">
        <is>
          <t>c5317366-6331-41f2-b22a-97c2c30a2e1f</t>
        </is>
      </c>
      <c r="B40" t="inlineStr">
        <is>
          <t>Comments</t>
        </is>
      </c>
      <c r="C40" t="inlineStr">
        <is>
          <t>stc_deployed</t>
        </is>
      </c>
      <c r="D40" t="inlineStr">
        <is>
          <t>stc_comments</t>
        </is>
      </c>
      <c r="E40" t="inlineStr">
        <is>
          <t>stc</t>
        </is>
      </c>
      <c r="F40" t="inlineStr">
        <f>Applications!$B$2</f>
        <is>
          <t>5ae9677e-eef9-4f89-939b-2885902c655a</t>
        </is>
      </c>
      <c r="G40" t="inlineStr">
        <f>Objects!$B$3</f>
        <is>
          <t>1c6bcd3a-9ef8-4a51-9146-7e5d536c69cc</t>
        </is>
      </c>
      <c r="H40" t="inlineStr">
        <f>IF(1,"Advanced relationship","stc_datatype!d9a8cb2b-950c-40ba-b6cd-c63e700029ab")</f>
        <is>
          <t>d9a8cb2b-950c-40ba-b6cd-c63e700029ab</t>
        </is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Y40" t="inlineStr">
        <f>RIGHT("stc_content If content",10)</f>
        <is>
          <t>If content</t>
        </is>
      </c>
      <c r="Z40" t="inlineStr">
        <f>IF(1,"Comments Box","stc_control!a0fa31c7-189f-4ddc-8792-ffba526b5a7a")</f>
        <is>
          <t>a0fa31c7-189f-4ddc-8792-ffba526b5a7a</t>
        </is>
      </c>
      <c r="AB40">
        <v>11</v>
      </c>
      <c r="AE40" t="inlineStr">
        <is>
          <t>What do you want to say about this $$stc_object$$?</t>
        </is>
      </c>
      <c r="AF40" t="inlineStr">
        <is>
          <t>Captures comments added to the $$stc_object$$.</t>
        </is>
      </c>
      <c r="AJ40" t="inlineStr">
        <is>
          <t>{"stc_target_objects":["stc_comment"],"stc_multiple":true,"stc_target_cache":["stc_created_by","stc_created_on"]}</t>
        </is>
      </c>
      <c r="AW40" t="inlineStr">
        <f>IF(1,"Ghalimi, Ismael","stc_user!31415926-9df7-4aa6-994f-600567b0a37a")</f>
        <is>
          <t>31415926-9df7-4aa6-994f-600567b0a37a</t>
        </is>
      </c>
      <c r="AX40" t="inlineStr">
        <f>IF(1,"Ghalimi, Ismael","stc_user!31415926-9df7-4aa6-994f-600567b0a37a")</f>
        <is>
          <t>31415926-9df7-4aa6-994f-600567b0a37a</t>
        </is>
      </c>
      <c r="AY40" t="d" s="3">
        <v>2013-12-13T19:47:33.000Z</v>
      </c>
      <c r="AZ40" t="inlineStr">
        <f>IF(1,"Ghalimi, Ismael","stc_user!31415926-9df7-4aa6-994f-600567b0a37a")</f>
        <is>
          <t>31415926-9df7-4aa6-994f-600567b0a37a</t>
        </is>
      </c>
      <c r="BA40" t="d" s="3">
        <v>2012-03-29T16:00:00.000Z</v>
      </c>
      <c r="BB40" t="inlineStr">
        <f>IF(1,"Ghalimi, Ismael","stc_user!31415926-9df7-4aa6-994f-600567b0a37a")</f>
        <is>
          <t>31415926-9df7-4aa6-994f-600567b0a37a</t>
        </is>
      </c>
      <c r="BC40" t="d" s="3">
        <v>2014-02-15T11:19:43.536Z</v>
      </c>
      <c r="BH40" t="inlineStr">
        <is>
          <t>{"stc_license":"wto_c","stc_creator":"stoic.com","stc_year":2012}</t>
        </is>
      </c>
    </row>
    <row r="41">
      <c r="A41" t="inlineStr">
        <is>
          <t>5ab5126d-5de9-416b-8879-22c9dc658ad4</t>
        </is>
      </c>
      <c r="B41" t="inlineStr">
        <is>
          <t>Files</t>
        </is>
      </c>
      <c r="C41" t="inlineStr">
        <is>
          <t>stc_deployed</t>
        </is>
      </c>
      <c r="D41" t="inlineStr">
        <is>
          <t>stc_files</t>
        </is>
      </c>
      <c r="E41" t="inlineStr">
        <is>
          <t>stc</t>
        </is>
      </c>
      <c r="F41" t="inlineStr">
        <f>Applications!$B$2</f>
        <is>
          <t>5ae9677e-eef9-4f89-939b-2885902c655a</t>
        </is>
      </c>
      <c r="G41" t="inlineStr">
        <f>Objects!$B$3</f>
        <is>
          <t>1c6bcd3a-9ef8-4a51-9146-7e5d536c69cc</t>
        </is>
      </c>
      <c r="H41" t="inlineStr">
        <f>IF(1,"Advanced relationship","stc_datatype!d9a8cb2b-950c-40ba-b6cd-c63e700029ab")</f>
        <is>
          <t>d9a8cb2b-950c-40ba-b6cd-c63e700029ab</t>
        </is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Y41" t="inlineStr">
        <f>RIGHT("stc_content If content",10)</f>
        <is>
          <t>If content</t>
        </is>
      </c>
      <c r="Z41" t="inlineStr">
        <f>IF(1,"Files Box","stc_control!82478ca0-f505-4f79-b135-f8ccffeb89ef")</f>
        <is>
          <t>82478ca0-f505-4f79-b135-f8ccffeb89ef</t>
        </is>
      </c>
      <c r="AB41">
        <v>12</v>
      </c>
      <c r="AE41" t="inlineStr">
        <is>
          <t>What are the files you would like to attach to this $$stc_object$$?</t>
        </is>
      </c>
      <c r="AF41" t="inlineStr">
        <is>
          <t>References files attached to the $$stc_object$$.</t>
        </is>
      </c>
      <c r="AJ41" t="inlineStr">
        <is>
          <t>{"stc_target_objects":["stc_file"],"stc_multiple":true}</t>
        </is>
      </c>
      <c r="AW41" t="inlineStr">
        <f>IF(1,"Ghalimi, Ismael","stc_user!31415926-9df7-4aa6-994f-600567b0a37a")</f>
        <is>
          <t>31415926-9df7-4aa6-994f-600567b0a37a</t>
        </is>
      </c>
      <c r="AX41" t="inlineStr">
        <f>IF(1,"Ghalimi, Ismael","stc_user!31415926-9df7-4aa6-994f-600567b0a37a")</f>
        <is>
          <t>31415926-9df7-4aa6-994f-600567b0a37a</t>
        </is>
      </c>
      <c r="AY41" t="d" s="3">
        <v>2013-12-13T19:47:33.000Z</v>
      </c>
      <c r="AZ41" t="inlineStr">
        <f>IF(1,"Ghalimi, Ismael","stc_user!31415926-9df7-4aa6-994f-600567b0a37a")</f>
        <is>
          <t>31415926-9df7-4aa6-994f-600567b0a37a</t>
        </is>
      </c>
      <c r="BA41" t="d" s="3">
        <v>2012-03-29T16:00:00.000Z</v>
      </c>
      <c r="BB41" t="inlineStr">
        <f>IF(1,"Ghalimi, Ismael","stc_user!31415926-9df7-4aa6-994f-600567b0a37a")</f>
        <is>
          <t>31415926-9df7-4aa6-994f-600567b0a37a</t>
        </is>
      </c>
      <c r="BC41" t="d" s="3">
        <v>2014-02-15T11:19:43.536Z</v>
      </c>
      <c r="BH41" t="inlineStr">
        <is>
          <t>{"stc_license":"wto_c","stc_creator":"stoic.com","stc_year":2012}</t>
        </is>
      </c>
    </row>
    <row r="42">
      <c r="A42" t="inlineStr">
        <is>
          <t>2f6c2bf5-9006-4f5f-a138-d1b43ec16916</t>
        </is>
      </c>
      <c r="B42" t="inlineStr">
        <is>
          <t>Related items</t>
        </is>
      </c>
      <c r="C42" t="inlineStr">
        <is>
          <t>stc_deployed</t>
        </is>
      </c>
      <c r="D42" t="inlineStr">
        <is>
          <t>stc_related_items</t>
        </is>
      </c>
      <c r="E42" t="inlineStr">
        <is>
          <t>stc</t>
        </is>
      </c>
      <c r="F42" t="inlineStr">
        <f>Applications!$B$2</f>
        <is>
          <t>5ae9677e-eef9-4f89-939b-2885902c655a</t>
        </is>
      </c>
      <c r="G42" t="inlineStr">
        <f>Objects!$B$3</f>
        <is>
          <t>1c6bcd3a-9ef8-4a51-9146-7e5d536c69cc</t>
        </is>
      </c>
      <c r="H42" t="inlineStr">
        <f>IF(1,"Advanced relationship","stc_datatype!d9a8cb2b-950c-40ba-b6cd-c63e700029ab")</f>
        <is>
          <t>d9a8cb2b-950c-40ba-b6cd-c63e700029ab</t>
        </is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Y42" t="inlineStr">
        <f>RIGHT("stc_content If content",10)</f>
        <is>
          <t>If content</t>
        </is>
      </c>
      <c r="AB42">
        <v>13</v>
      </c>
      <c r="AE42" t="inlineStr">
        <is>
          <t>What are the records you would like to related to this $$stc_object$$?</t>
        </is>
      </c>
      <c r="AF42" t="inlineStr">
        <is>
          <t>References records of any object related to the $$stc_object$$.</t>
        </is>
      </c>
      <c r="AJ42" t="inlineStr">
        <is>
          <t>{"stc_target_objects":[],"stc_multiple":true}</t>
        </is>
      </c>
      <c r="AW42" t="inlineStr">
        <f>IF(1,"Ghalimi, Ismael","stc_user!31415926-9df7-4aa6-994f-600567b0a37a")</f>
        <is>
          <t>31415926-9df7-4aa6-994f-600567b0a37a</t>
        </is>
      </c>
      <c r="AX42" t="inlineStr">
        <f>IF(1,"Ghalimi, Ismael","stc_user!31415926-9df7-4aa6-994f-600567b0a37a")</f>
        <is>
          <t>31415926-9df7-4aa6-994f-600567b0a37a</t>
        </is>
      </c>
      <c r="AY42" t="d" s="3">
        <v>2013-12-13T19:47:33.000Z</v>
      </c>
      <c r="AZ42" t="inlineStr">
        <f>IF(1,"Ghalimi, Ismael","stc_user!31415926-9df7-4aa6-994f-600567b0a37a")</f>
        <is>
          <t>31415926-9df7-4aa6-994f-600567b0a37a</t>
        </is>
      </c>
      <c r="BA42" t="d" s="3">
        <v>2012-03-29T16:00:00.000Z</v>
      </c>
      <c r="BB42" t="inlineStr">
        <f>IF(1,"Ghalimi, Ismael","stc_user!31415926-9df7-4aa6-994f-600567b0a37a")</f>
        <is>
          <t>31415926-9df7-4aa6-994f-600567b0a37a</t>
        </is>
      </c>
      <c r="BC42" t="d" s="3">
        <v>2014-02-15T11:19:43.536Z</v>
      </c>
      <c r="BH42" t="inlineStr">
        <is>
          <t>{"stc_license":"wto_c","stc_creator":"stoic.com","stc_year":2012}</t>
        </is>
      </c>
    </row>
    <row r="43">
      <c r="A43" t="inlineStr">
        <is>
          <t>98c22bea-ef69-4f91-b5b3-bf522aebcb29</t>
        </is>
      </c>
      <c r="B43" t="inlineStr">
        <is>
          <t>Tags</t>
        </is>
      </c>
      <c r="C43" t="inlineStr">
        <is>
          <t>stc_deployed</t>
        </is>
      </c>
      <c r="D43" t="inlineStr">
        <is>
          <t>stc_tags</t>
        </is>
      </c>
      <c r="E43" t="inlineStr">
        <is>
          <t>stc</t>
        </is>
      </c>
      <c r="F43" t="inlineStr">
        <f>Applications!$B$2</f>
        <is>
          <t>5ae9677e-eef9-4f89-939b-2885902c655a</t>
        </is>
      </c>
      <c r="G43" t="inlineStr">
        <f>Objects!$B$3</f>
        <is>
          <t>1c6bcd3a-9ef8-4a51-9146-7e5d536c69cc</t>
        </is>
      </c>
      <c r="H43" t="inlineStr">
        <f>IF(1,"Tags","stc_datatype!36f10c72-4186-45ec-ac7d-6ce384fad909")</f>
        <is>
          <t>36f10c72-4186-45ec-ac7d-6ce384fad909</t>
        </is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Y43" t="inlineStr">
        <f>RIGHT("stc_content If content",10)</f>
        <is>
          <t>If content</t>
        </is>
      </c>
      <c r="AB43">
        <v>14</v>
      </c>
      <c r="AE43" t="inlineStr">
        <is>
          <t>Which tags would you use to classify this $$stc_object$$?</t>
        </is>
      </c>
      <c r="AF43" t="inlineStr">
        <is>
          <t>Captures tags used to classify the $$stc_object$$.</t>
        </is>
      </c>
      <c r="AW43" t="inlineStr">
        <f>IF(1,"Ghalimi, Ismael","stc_user!31415926-9df7-4aa6-994f-600567b0a37a")</f>
        <is>
          <t>31415926-9df7-4aa6-994f-600567b0a37a</t>
        </is>
      </c>
      <c r="AX43" t="inlineStr">
        <f>IF(1,"Ghalimi, Ismael","stc_user!31415926-9df7-4aa6-994f-600567b0a37a")</f>
        <is>
          <t>31415926-9df7-4aa6-994f-600567b0a37a</t>
        </is>
      </c>
      <c r="AY43" t="d" s="3">
        <v>2013-12-13T19:47:33.000Z</v>
      </c>
      <c r="AZ43" t="inlineStr">
        <f>IF(1,"Ghalimi, Ismael","stc_user!31415926-9df7-4aa6-994f-600567b0a37a")</f>
        <is>
          <t>31415926-9df7-4aa6-994f-600567b0a37a</t>
        </is>
      </c>
      <c r="BA43" t="d" s="3">
        <v>2012-03-29T16:00:00.000Z</v>
      </c>
      <c r="BB43" t="inlineStr">
        <f>IF(1,"Ghalimi, Ismael","stc_user!31415926-9df7-4aa6-994f-600567b0a37a")</f>
        <is>
          <t>31415926-9df7-4aa6-994f-600567b0a37a</t>
        </is>
      </c>
      <c r="BC43" t="d" s="3">
        <v>2014-02-15T11:19:43.536Z</v>
      </c>
      <c r="BH43" t="inlineStr">
        <is>
          <t>{"stc_license":"wto_c","stc_creator":"stoic.com","stc_year":2012}</t>
        </is>
      </c>
    </row>
    <row r="44">
      <c r="A44" t="inlineStr">
        <is>
          <t>9c64e217-5793-42a4-86ad-39c900efd629</t>
        </is>
      </c>
      <c r="B44" t="inlineStr">
        <is>
          <t>Workflow</t>
        </is>
      </c>
      <c r="C44" t="inlineStr">
        <is>
          <t>stc_deployed</t>
        </is>
      </c>
      <c r="D44" t="inlineStr">
        <is>
          <t>stc_workflow</t>
        </is>
      </c>
      <c r="E44" t="inlineStr">
        <is>
          <t>stc</t>
        </is>
      </c>
      <c r="F44" t="inlineStr">
        <f>Applications!$B$2</f>
        <is>
          <t>5ae9677e-eef9-4f89-939b-2885902c655a</t>
        </is>
      </c>
      <c r="G44" t="inlineStr">
        <f>Objects!$B$3</f>
        <is>
          <t>1c6bcd3a-9ef8-4a51-9146-7e5d536c69cc</t>
        </is>
      </c>
      <c r="H44" t="inlineStr">
        <f>IF(1,"Workflow","stc_datatype!9ab6c9f1-f11e-4544-8fb2-2c9da26554f5")</f>
        <is>
          <t>9ab6c9f1-f11e-4544-8fb2-2c9da26554f5</t>
        </is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Y44" t="inlineStr">
        <f>RIGHT("stc_content If content",10)</f>
        <is>
          <t>If content</t>
        </is>
      </c>
      <c r="AB44">
        <v>15</v>
      </c>
      <c r="AE44" t="inlineStr">
        <is>
          <t>What is the status or workflow state of this $$stc_object$$?</t>
        </is>
      </c>
      <c r="AF44" t="inlineStr">
        <is>
          <t>Tracks the workflow status of the $$stc_object$$.</t>
        </is>
      </c>
      <c r="AW44" t="inlineStr">
        <f>IF(1,"Ghalimi, Ismael","stc_user!31415926-9df7-4aa6-994f-600567b0a37a")</f>
        <is>
          <t>31415926-9df7-4aa6-994f-600567b0a37a</t>
        </is>
      </c>
      <c r="AX44" t="inlineStr">
        <f>IF(1,"Ghalimi, Ismael","stc_user!31415926-9df7-4aa6-994f-600567b0a37a")</f>
        <is>
          <t>31415926-9df7-4aa6-994f-600567b0a37a</t>
        </is>
      </c>
      <c r="AY44" t="d" s="3">
        <v>2013-12-13T19:47:33.000Z</v>
      </c>
      <c r="AZ44" t="inlineStr">
        <f>IF(1,"Ghalimi, Ismael","stc_user!31415926-9df7-4aa6-994f-600567b0a37a")</f>
        <is>
          <t>31415926-9df7-4aa6-994f-600567b0a37a</t>
        </is>
      </c>
      <c r="BA44" t="d" s="3">
        <v>2012-03-29T16:00:00.000Z</v>
      </c>
      <c r="BB44" t="inlineStr">
        <f>IF(1,"Ghalimi, Ismael","stc_user!31415926-9df7-4aa6-994f-600567b0a37a")</f>
        <is>
          <t>31415926-9df7-4aa6-994f-600567b0a37a</t>
        </is>
      </c>
      <c r="BC44" t="d" s="3">
        <v>2014-02-15T11:19:43.536Z</v>
      </c>
      <c r="BH44" t="inlineStr">
        <is>
          <t>{"stc_license":"wto_c","stc_creator":"stoic.com","stc_year":2012}</t>
        </is>
      </c>
    </row>
    <row r="45">
      <c r="A45" t="inlineStr">
        <is>
          <t>9c91e21d-4891-4901-8d90-f3f9db373b8d</t>
        </is>
      </c>
      <c r="B45" t="inlineStr">
        <is>
          <t>Token</t>
        </is>
      </c>
      <c r="C45" t="inlineStr">
        <is>
          <t>stc_deployed</t>
        </is>
      </c>
      <c r="D45" t="inlineStr">
        <is>
          <t>stc_token</t>
        </is>
      </c>
      <c r="E45" t="inlineStr">
        <is>
          <t>stc</t>
        </is>
      </c>
      <c r="F45" t="inlineStr">
        <f>Applications!$B$2</f>
        <is>
          <t>5ae9677e-eef9-4f89-939b-2885902c655a</t>
        </is>
      </c>
      <c r="G45" t="inlineStr">
        <f>Objects!$B$3</f>
        <is>
          <t>1c6bcd3a-9ef8-4a51-9146-7e5d536c69cc</t>
        </is>
      </c>
      <c r="H45" t="inlineStr">
        <f>IF(1,"UUID","stc_datatype!e9f3ee19-47c0-468a-96ac-83f8822c3d90")</f>
        <is>
          <t>e9f3ee19-47c0-468a-96ac-83f8822c3d90</t>
        </is>
      </c>
      <c r="K45" t="b">
        <v>0</v>
      </c>
      <c r="L45" t="b">
        <v>0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Y45" t="inlineStr">
        <f>RIGHT("stc_content If content",10)</f>
        <is>
          <t>If content</t>
        </is>
      </c>
      <c r="AB45">
        <v>16</v>
      </c>
      <c r="AE45" t="inlineStr">
        <is>
          <t>What is the workflow token of this $$stc_object$$?</t>
        </is>
      </c>
      <c r="AF45" t="inlineStr">
        <is>
          <t>Registers a token used for workflow notifications about the $$stc_object$$.</t>
        </is>
      </c>
      <c r="AW45" t="inlineStr">
        <f>IF(1,"Ghalimi, Ismael","stc_user!31415926-9df7-4aa6-994f-600567b0a37a")</f>
        <is>
          <t>31415926-9df7-4aa6-994f-600567b0a37a</t>
        </is>
      </c>
      <c r="AX45" t="inlineStr">
        <f>IF(1,"Ghalimi, Ismael","stc_user!31415926-9df7-4aa6-994f-600567b0a37a")</f>
        <is>
          <t>31415926-9df7-4aa6-994f-600567b0a37a</t>
        </is>
      </c>
      <c r="AY45" t="d" s="3">
        <v>2013-12-13T19:47:33.000Z</v>
      </c>
      <c r="AZ45" t="inlineStr">
        <f>IF(1,"Ghalimi, Ismael","stc_user!31415926-9df7-4aa6-994f-600567b0a37a")</f>
        <is>
          <t>31415926-9df7-4aa6-994f-600567b0a37a</t>
        </is>
      </c>
      <c r="BA45" t="d" s="3">
        <v>2012-03-29T16:00:00.000Z</v>
      </c>
      <c r="BB45" t="inlineStr">
        <f>IF(1,"Ghalimi, Ismael","stc_user!31415926-9df7-4aa6-994f-600567b0a37a")</f>
        <is>
          <t>31415926-9df7-4aa6-994f-600567b0a37a</t>
        </is>
      </c>
      <c r="BC45" t="d" s="3">
        <v>2014-02-15T11:19:43.536Z</v>
      </c>
      <c r="BH45" t="inlineStr">
        <is>
          <t>{"stc_license":"wto_c","stc_creator":"stoic.com","stc_year":2012}</t>
        </is>
      </c>
    </row>
    <row r="46">
      <c r="A46" t="inlineStr">
        <is>
          <t>dffc1fa5-58a4-4b15-a8da-f0158c0d60a3</t>
        </is>
      </c>
      <c r="B46" t="inlineStr">
        <is>
          <t>Transitions</t>
        </is>
      </c>
      <c r="C46" t="inlineStr">
        <is>
          <t>stc_deployed</t>
        </is>
      </c>
      <c r="D46" t="inlineStr">
        <is>
          <t>stc_transitions</t>
        </is>
      </c>
      <c r="E46" t="inlineStr">
        <is>
          <t>stc</t>
        </is>
      </c>
      <c r="F46" t="inlineStr">
        <f>Applications!$B$2</f>
        <is>
          <t>5ae9677e-eef9-4f89-939b-2885902c655a</t>
        </is>
      </c>
      <c r="G46" t="inlineStr">
        <f>Objects!$B$3</f>
        <is>
          <t>1c6bcd3a-9ef8-4a51-9146-7e5d536c69cc</t>
        </is>
      </c>
      <c r="H46" t="inlineStr">
        <f>IF(1,"JSON","stc_datatype!df26e30c-b6a3-4020-a474-6ce9be15a4f3")</f>
        <is>
          <t>df26e30c-b6a3-4020-a474-6ce9be15a4f3</t>
        </is>
      </c>
      <c r="K46" t="b">
        <v>0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Y46" t="inlineStr">
        <f>RIGHT("stc_content If content",10)</f>
        <is>
          <t>If content</t>
        </is>
      </c>
      <c r="AB46">
        <v>17</v>
      </c>
      <c r="AE46" t="inlineStr">
        <is>
          <t>What is the audit trail for the workflow transitions of this $$stc_object$$?</t>
        </is>
      </c>
      <c r="AF46" t="inlineStr">
        <is>
          <t>Maintains an audit trail for the workflow transitions of the $$stc_object$$.</t>
        </is>
      </c>
      <c r="AJ46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46" t="inlineStr">
        <f>IF(1,"Ghalimi, Ismael","stc_user!31415926-9df7-4aa6-994f-600567b0a37a")</f>
        <is>
          <t>31415926-9df7-4aa6-994f-600567b0a37a</t>
        </is>
      </c>
      <c r="AX46" t="inlineStr">
        <f>IF(1,"Ghalimi, Ismael","stc_user!31415926-9df7-4aa6-994f-600567b0a37a")</f>
        <is>
          <t>31415926-9df7-4aa6-994f-600567b0a37a</t>
        </is>
      </c>
      <c r="AY46" t="d" s="3">
        <v>2013-12-13T19:47:33.000Z</v>
      </c>
      <c r="AZ46" t="inlineStr">
        <f>IF(1,"Ghalimi, Ismael","stc_user!31415926-9df7-4aa6-994f-600567b0a37a")</f>
        <is>
          <t>31415926-9df7-4aa6-994f-600567b0a37a</t>
        </is>
      </c>
      <c r="BA46" t="d" s="3">
        <v>2012-03-29T16:00:00.000Z</v>
      </c>
      <c r="BB46" t="inlineStr">
        <f>IF(1,"Ghalimi, Ismael","stc_user!31415926-9df7-4aa6-994f-600567b0a37a")</f>
        <is>
          <t>31415926-9df7-4aa6-994f-600567b0a37a</t>
        </is>
      </c>
      <c r="BC46" t="d" s="3">
        <v>2014-02-15T11:19:43.536Z</v>
      </c>
      <c r="BH46" t="inlineStr">
        <is>
          <t>{"stc_license":"wto_c","stc_creator":"stoic.com","stc_year":2012}</t>
        </is>
      </c>
    </row>
    <row r="47">
      <c r="A47" t="inlineStr">
        <is>
          <t>7b10d3bf-4bf8-44be-9a4c-c910b306848f</t>
        </is>
      </c>
      <c r="B47" t="inlineStr">
        <is>
          <t>Assigned to</t>
        </is>
      </c>
      <c r="C47" t="inlineStr">
        <is>
          <t>stc_deployed</t>
        </is>
      </c>
      <c r="D47" t="inlineStr">
        <is>
          <t>stc_assigned_to</t>
        </is>
      </c>
      <c r="E47" t="inlineStr">
        <is>
          <t>stc</t>
        </is>
      </c>
      <c r="F47" t="inlineStr">
        <f>Applications!$B$2</f>
        <is>
          <t>5ae9677e-eef9-4f89-939b-2885902c655a</t>
        </is>
      </c>
      <c r="G47" t="inlineStr">
        <f>Objects!$B$3</f>
        <is>
          <t>1c6bcd3a-9ef8-4a51-9146-7e5d536c69cc</t>
        </is>
      </c>
      <c r="H47" t="inlineStr">
        <f>IF(1,"Relationship","stc_datatype!aba4d80d-8da6-4a64-80cc-0363aaf2e8fa")</f>
        <is>
          <t>aba4d80d-8da6-4a64-80cc-0363aaf2e8fa</t>
        </is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Y47" t="inlineStr">
        <f>RIGHT("stc_content If content",10)</f>
        <is>
          <t>If content</t>
        </is>
      </c>
      <c r="AB47">
        <v>18</v>
      </c>
      <c r="AE47" t="inlineStr">
        <is>
          <t>To which user is this $$stc_object$$ assigned?</t>
        </is>
      </c>
      <c r="AF47" t="inlineStr">
        <is>
          <t>References the user who is assigned to the $$stc_object$$.</t>
        </is>
      </c>
      <c r="AI47" t="inlineStr">
        <is>
          <t>{"stc_target_object":"stc_user"}</t>
        </is>
      </c>
      <c r="AJ47" t="inlineStr">
        <is>
          <t>{"stc_target_object":"stc_user"}</t>
        </is>
      </c>
      <c r="AW47" t="inlineStr">
        <f>IF(1,"Ghalimi, Ismael","stc_user!31415926-9df7-4aa6-994f-600567b0a37a")</f>
        <is>
          <t>31415926-9df7-4aa6-994f-600567b0a37a</t>
        </is>
      </c>
      <c r="AX47" t="inlineStr">
        <f>IF(1,"Ghalimi, Ismael","stc_user!31415926-9df7-4aa6-994f-600567b0a37a")</f>
        <is>
          <t>31415926-9df7-4aa6-994f-600567b0a37a</t>
        </is>
      </c>
      <c r="AY47" t="d" s="3">
        <v>2013-12-13T19:47:33.000Z</v>
      </c>
      <c r="AZ47" t="inlineStr">
        <f>IF(1,"Ghalimi, Ismael","stc_user!31415926-9df7-4aa6-994f-600567b0a37a")</f>
        <is>
          <t>31415926-9df7-4aa6-994f-600567b0a37a</t>
        </is>
      </c>
      <c r="BA47" t="d" s="3">
        <v>2012-03-29T16:00:00.000Z</v>
      </c>
      <c r="BB47" t="inlineStr">
        <f>IF(1,"Ghalimi, Ismael","stc_user!31415926-9df7-4aa6-994f-600567b0a37a")</f>
        <is>
          <t>31415926-9df7-4aa6-994f-600567b0a37a</t>
        </is>
      </c>
      <c r="BC47" t="d" s="3">
        <v>2014-02-15T11:19:43.536Z</v>
      </c>
      <c r="BH47" t="inlineStr">
        <is>
          <t>{"stc_license":"wto_c","stc_creator":"stoic.com","stc_year":2012}</t>
        </is>
      </c>
    </row>
    <row r="48">
      <c r="A48" t="inlineStr">
        <is>
          <t>abb5f68b-5885-4e42-8a31-fd1d7f2e9da5</t>
        </is>
      </c>
      <c r="B48" t="inlineStr">
        <is>
          <t>Due on</t>
        </is>
      </c>
      <c r="C48" t="inlineStr">
        <is>
          <t>stc_deployed</t>
        </is>
      </c>
      <c r="D48" t="inlineStr">
        <is>
          <t>stc_due_on</t>
        </is>
      </c>
      <c r="E48" t="inlineStr">
        <is>
          <t>stc</t>
        </is>
      </c>
      <c r="F48" t="inlineStr">
        <f>Applications!$B$2</f>
        <is>
          <t>5ae9677e-eef9-4f89-939b-2885902c655a</t>
        </is>
      </c>
      <c r="G48" t="inlineStr">
        <f>Objects!$B$3</f>
        <is>
          <t>1c6bcd3a-9ef8-4a51-9146-7e5d536c69cc</t>
        </is>
      </c>
      <c r="H48" t="inlineStr">
        <f>IF(1,"Timestamp","stc_datatype!dea608f2-a257-4ebf-982b-ecea1e1fa38d")</f>
        <is>
          <t>dea608f2-a257-4ebf-982b-ecea1e1fa38d</t>
        </is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Y48" t="inlineStr">
        <f>RIGHT("stc_content If content",10)</f>
        <is>
          <t>If content</t>
        </is>
      </c>
      <c r="AB48">
        <v>19</v>
      </c>
      <c r="AE48" t="inlineStr">
        <is>
          <t>When is this $$stc_object$$ due?</t>
        </is>
      </c>
      <c r="AF48" t="inlineStr">
        <is>
          <t>Indicates the date and time when the $$stc_object$$ is due.</t>
        </is>
      </c>
      <c r="AW48" t="inlineStr">
        <f>IF(1,"Ghalimi, Ismael","stc_user!31415926-9df7-4aa6-994f-600567b0a37a")</f>
        <is>
          <t>31415926-9df7-4aa6-994f-600567b0a37a</t>
        </is>
      </c>
      <c r="AX48" t="inlineStr">
        <f>IF(1,"Ghalimi, Ismael","stc_user!31415926-9df7-4aa6-994f-600567b0a37a")</f>
        <is>
          <t>31415926-9df7-4aa6-994f-600567b0a37a</t>
        </is>
      </c>
      <c r="AY48" t="d" s="3">
        <v>2013-12-13T19:47:33.000Z</v>
      </c>
      <c r="AZ48" t="inlineStr">
        <f>IF(1,"Ghalimi, Ismael","stc_user!31415926-9df7-4aa6-994f-600567b0a37a")</f>
        <is>
          <t>31415926-9df7-4aa6-994f-600567b0a37a</t>
        </is>
      </c>
      <c r="BA48" t="d" s="3">
        <v>2012-03-29T16:00:00.000Z</v>
      </c>
      <c r="BB48" t="inlineStr">
        <f>IF(1,"Ghalimi, Ismael","stc_user!31415926-9df7-4aa6-994f-600567b0a37a")</f>
        <is>
          <t>31415926-9df7-4aa6-994f-600567b0a37a</t>
        </is>
      </c>
      <c r="BC48" t="d" s="3">
        <v>2014-02-15T11:19:43.536Z</v>
      </c>
      <c r="BH48" t="inlineStr">
        <is>
          <t>{"stc_license":"wto_c","stc_creator":"stoic.com","stc_year":2012}</t>
        </is>
      </c>
    </row>
    <row r="49">
      <c r="A49" t="inlineStr">
        <is>
          <t>02eef5ab-2780-4934-9ce9-d8930b056246</t>
        </is>
      </c>
      <c r="B49" t="inlineStr">
        <is>
          <t>Access</t>
        </is>
      </c>
      <c r="C49" t="inlineStr">
        <is>
          <t>stc_deployed</t>
        </is>
      </c>
      <c r="D49" t="inlineStr">
        <is>
          <t>stc_access</t>
        </is>
      </c>
      <c r="E49" t="inlineStr">
        <is>
          <t>stc</t>
        </is>
      </c>
      <c r="F49" t="inlineStr">
        <f>Applications!$B$2</f>
        <is>
          <t>5ae9677e-eef9-4f89-939b-2885902c655a</t>
        </is>
      </c>
      <c r="G49" t="inlineStr">
        <f>Objects!$B$3</f>
        <is>
          <t>1c6bcd3a-9ef8-4a51-9146-7e5d536c69cc</t>
        </is>
      </c>
      <c r="H49" t="inlineStr">
        <f>IF(1,"JSON","stc_datatype!df26e30c-b6a3-4020-a474-6ce9be15a4f3")</f>
        <is>
          <t>df26e30c-b6a3-4020-a474-6ce9be15a4f3</t>
        </is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Y49" t="inlineStr">
        <f>RIGHT("stc_content If content",10)</f>
        <is>
          <t>If content</t>
        </is>
      </c>
      <c r="AB49">
        <v>20</v>
      </c>
      <c r="AE49" t="inlineStr">
        <is>
          <t>How is access to this $$stc_object$$ controlled?</t>
        </is>
      </c>
      <c r="AF49" t="inlineStr">
        <is>
          <t>Defines authorization rules defining access to the $$stc_object$$.</t>
        </is>
      </c>
      <c r="AJ49" t="inlineStr">
        <is>
          <t>{"stc_schema_reference":"FIELD('stc_setting', 'ac14f523-d2aa-4b54-8f7a-6743ce72d63e', 'stc_value')"}</t>
        </is>
      </c>
      <c r="AW49" t="inlineStr">
        <f>IF(1,"Ghalimi, Ismael","stc_user!31415926-9df7-4aa6-994f-600567b0a37a")</f>
        <is>
          <t>31415926-9df7-4aa6-994f-600567b0a37a</t>
        </is>
      </c>
      <c r="AX49" t="inlineStr">
        <f>IF(1,"Ghalimi, Ismael","stc_user!31415926-9df7-4aa6-994f-600567b0a37a")</f>
        <is>
          <t>31415926-9df7-4aa6-994f-600567b0a37a</t>
        </is>
      </c>
      <c r="AY49" t="d" s="3">
        <v>2013-12-13T19:47:33.000Z</v>
      </c>
      <c r="AZ49" t="inlineStr">
        <f>IF(1,"Ghalimi, Ismael","stc_user!31415926-9df7-4aa6-994f-600567b0a37a")</f>
        <is>
          <t>31415926-9df7-4aa6-994f-600567b0a37a</t>
        </is>
      </c>
      <c r="BA49" t="d" s="3">
        <v>2012-03-29T16:00:00.000Z</v>
      </c>
      <c r="BB49" t="inlineStr">
        <f>IF(1,"Ghalimi, Ismael","stc_user!31415926-9df7-4aa6-994f-600567b0a37a")</f>
        <is>
          <t>31415926-9df7-4aa6-994f-600567b0a37a</t>
        </is>
      </c>
      <c r="BC49" t="d" s="3">
        <v>2014-02-15T11:19:43.536Z</v>
      </c>
      <c r="BH49" t="inlineStr">
        <is>
          <t>{"stc_license":"wto_c","stc_creator":"stoic.com","stc_year":2012}</t>
        </is>
      </c>
    </row>
    <row r="50">
      <c r="A50" t="inlineStr">
        <is>
          <t>a21c5b67-ad33-41c4-87dc-791eb0ef3d59</t>
        </is>
      </c>
      <c r="B50" t="inlineStr">
        <is>
          <t>Owner</t>
        </is>
      </c>
      <c r="C50" t="inlineStr">
        <is>
          <t>stc_deployed</t>
        </is>
      </c>
      <c r="D50" t="inlineStr">
        <is>
          <t>stc_owner</t>
        </is>
      </c>
      <c r="E50" t="inlineStr">
        <is>
          <t>stc</t>
        </is>
      </c>
      <c r="F50" t="inlineStr">
        <f>Applications!$B$2</f>
        <is>
          <t>5ae9677e-eef9-4f89-939b-2885902c655a</t>
        </is>
      </c>
      <c r="G50" t="inlineStr">
        <f>Objects!$B$3</f>
        <is>
          <t>1c6bcd3a-9ef8-4a51-9146-7e5d536c69cc</t>
        </is>
      </c>
      <c r="H50" t="inlineStr">
        <f>IF(1,"Relationship","stc_datatype!aba4d80d-8da6-4a64-80cc-0363aaf2e8fa")</f>
        <is>
          <t>aba4d80d-8da6-4a64-80cc-0363aaf2e8fa</t>
        </is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Y50" t="inlineStr">
        <f>RIGHT("stc_content If content",10)</f>
        <is>
          <t>If content</t>
        </is>
      </c>
      <c r="AB50">
        <v>21</v>
      </c>
      <c r="AE50" t="inlineStr">
        <is>
          <t>Which user is the owner of this $$stc_object$$?</t>
        </is>
      </c>
      <c r="AF50" t="inlineStr">
        <is>
          <t>References the user who owns the $$stc_object$$.</t>
        </is>
      </c>
      <c r="AI50" t="inlineStr">
        <is>
          <t>{"stc_target_object":"stc_user"}</t>
        </is>
      </c>
      <c r="AJ50" t="inlineStr">
        <is>
          <t>{"stc_target_object":"stc_user"}</t>
        </is>
      </c>
      <c r="AW50" t="inlineStr">
        <f>IF(1,"Ghalimi, Ismael","stc_user!31415926-9df7-4aa6-994f-600567b0a37a")</f>
        <is>
          <t>31415926-9df7-4aa6-994f-600567b0a37a</t>
        </is>
      </c>
      <c r="AX50" t="inlineStr">
        <f>IF(1,"Ghalimi, Ismael","stc_user!31415926-9df7-4aa6-994f-600567b0a37a")</f>
        <is>
          <t>31415926-9df7-4aa6-994f-600567b0a37a</t>
        </is>
      </c>
      <c r="AY50" t="d" s="3">
        <v>2013-12-13T19:47:33.000Z</v>
      </c>
      <c r="AZ50" t="inlineStr">
        <f>IF(1,"Ghalimi, Ismael","stc_user!31415926-9df7-4aa6-994f-600567b0a37a")</f>
        <is>
          <t>31415926-9df7-4aa6-994f-600567b0a37a</t>
        </is>
      </c>
      <c r="BA50" t="d" s="3">
        <v>2012-03-29T16:00:00.000Z</v>
      </c>
      <c r="BB50" t="inlineStr">
        <f>IF(1,"Ghalimi, Ismael","stc_user!31415926-9df7-4aa6-994f-600567b0a37a")</f>
        <is>
          <t>31415926-9df7-4aa6-994f-600567b0a37a</t>
        </is>
      </c>
      <c r="BC50" t="d" s="3">
        <v>2014-02-15T11:19:43.536Z</v>
      </c>
      <c r="BH50" t="inlineStr">
        <is>
          <t>{"stc_license":"wto_c","stc_creator":"stoic.com","stc_year":2012}</t>
        </is>
      </c>
    </row>
    <row r="51">
      <c r="A51" t="inlineStr">
        <is>
          <t>8f8f734b-f24f-4017-a792-0010bc09ba20</t>
        </is>
      </c>
      <c r="B51" t="inlineStr">
        <is>
          <t>Created by</t>
        </is>
      </c>
      <c r="C51" t="inlineStr">
        <is>
          <t>stc_deployed</t>
        </is>
      </c>
      <c r="D51" t="inlineStr">
        <is>
          <t>stc_created_by</t>
        </is>
      </c>
      <c r="E51" t="inlineStr">
        <is>
          <t>stc</t>
        </is>
      </c>
      <c r="F51" t="inlineStr">
        <f>Applications!$B$2</f>
        <is>
          <t>5ae9677e-eef9-4f89-939b-2885902c655a</t>
        </is>
      </c>
      <c r="G51" t="inlineStr">
        <f>Objects!$B$3</f>
        <is>
          <t>1c6bcd3a-9ef8-4a51-9146-7e5d536c69cc</t>
        </is>
      </c>
      <c r="H51" t="inlineStr">
        <f>IF(1,"Relationship","stc_datatype!aba4d80d-8da6-4a64-80cc-0363aaf2e8fa")</f>
        <is>
          <t>aba4d80d-8da6-4a64-80cc-0363aaf2e8fa</t>
        </is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Y51" t="inlineStr">
        <f>RIGHT("stc_content If content",10)</f>
        <is>
          <t>If content</t>
        </is>
      </c>
      <c r="AB51">
        <v>22</v>
      </c>
      <c r="AE51" t="inlineStr">
        <is>
          <t>Which user did create this $$stc_object$$ originally?</t>
        </is>
      </c>
      <c r="AF51" t="inlineStr">
        <is>
          <t>References the user who originally created the $$stc_object$$.</t>
        </is>
      </c>
      <c r="AI51" t="inlineStr">
        <is>
          <t>{"stc_target_object":"stc_user"}</t>
        </is>
      </c>
      <c r="AJ51" t="inlineStr">
        <is>
          <t>{"stc_target_object":"stc_user"}</t>
        </is>
      </c>
      <c r="AW51" t="inlineStr">
        <f>IF(1,"Ghalimi, Ismael","stc_user!31415926-9df7-4aa6-994f-600567b0a37a")</f>
        <is>
          <t>31415926-9df7-4aa6-994f-600567b0a37a</t>
        </is>
      </c>
      <c r="AX51" t="inlineStr">
        <f>IF(1,"Ghalimi, Ismael","stc_user!31415926-9df7-4aa6-994f-600567b0a37a")</f>
        <is>
          <t>31415926-9df7-4aa6-994f-600567b0a37a</t>
        </is>
      </c>
      <c r="AY51" t="d" s="3">
        <v>2013-12-13T19:47:33.000Z</v>
      </c>
      <c r="AZ51" t="inlineStr">
        <f>IF(1,"Ghalimi, Ismael","stc_user!31415926-9df7-4aa6-994f-600567b0a37a")</f>
        <is>
          <t>31415926-9df7-4aa6-994f-600567b0a37a</t>
        </is>
      </c>
      <c r="BA51" t="d" s="3">
        <v>2012-03-29T16:00:00.000Z</v>
      </c>
      <c r="BB51" t="inlineStr">
        <f>IF(1,"Ghalimi, Ismael","stc_user!31415926-9df7-4aa6-994f-600567b0a37a")</f>
        <is>
          <t>31415926-9df7-4aa6-994f-600567b0a37a</t>
        </is>
      </c>
      <c r="BC51" t="d" s="3">
        <v>2014-02-15T11:19:43.536Z</v>
      </c>
      <c r="BH51" t="inlineStr">
        <is>
          <t>{"stc_license":"wto_c","stc_creator":"stoic.com","stc_year":2012}</t>
        </is>
      </c>
    </row>
    <row r="52">
      <c r="A52" t="inlineStr">
        <is>
          <t>a87fe870-dd25-4fe5-8591-b2285b22907b</t>
        </is>
      </c>
      <c r="B52" t="inlineStr">
        <is>
          <t>Created on</t>
        </is>
      </c>
      <c r="C52" t="inlineStr">
        <is>
          <t>stc_deployed</t>
        </is>
      </c>
      <c r="D52" t="inlineStr">
        <is>
          <t>stc_created_on</t>
        </is>
      </c>
      <c r="E52" t="inlineStr">
        <is>
          <t>stc</t>
        </is>
      </c>
      <c r="F52" t="inlineStr">
        <f>Applications!$B$2</f>
        <is>
          <t>5ae9677e-eef9-4f89-939b-2885902c655a</t>
        </is>
      </c>
      <c r="G52" t="inlineStr">
        <f>Objects!$B$3</f>
        <is>
          <t>1c6bcd3a-9ef8-4a51-9146-7e5d536c69cc</t>
        </is>
      </c>
      <c r="H52" t="inlineStr">
        <f>IF(1,"Timestamp","stc_datatype!dea608f2-a257-4ebf-982b-ecea1e1fa38d")</f>
        <is>
          <t>dea608f2-a257-4ebf-982b-ecea1e1fa38d</t>
        </is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Y52" t="inlineStr">
        <f>RIGHT("stc_content If content",10)</f>
        <is>
          <t>If content</t>
        </is>
      </c>
      <c r="AB52">
        <v>23</v>
      </c>
      <c r="AE52" t="inlineStr">
        <is>
          <t>When was this $$stc_object$$ originally created?</t>
        </is>
      </c>
      <c r="AF52" t="inlineStr">
        <is>
          <t>Indicates the date and time when the $$stc_object$$ was created.</t>
        </is>
      </c>
      <c r="AW52" t="inlineStr">
        <f>IF(1,"Ghalimi, Ismael","stc_user!31415926-9df7-4aa6-994f-600567b0a37a")</f>
        <is>
          <t>31415926-9df7-4aa6-994f-600567b0a37a</t>
        </is>
      </c>
      <c r="AX52" t="inlineStr">
        <f>IF(1,"Ghalimi, Ismael","stc_user!31415926-9df7-4aa6-994f-600567b0a37a")</f>
        <is>
          <t>31415926-9df7-4aa6-994f-600567b0a37a</t>
        </is>
      </c>
      <c r="AY52" t="d" s="3">
        <v>2013-12-13T19:47:33.000Z</v>
      </c>
      <c r="AZ52" t="inlineStr">
        <f>IF(1,"Ghalimi, Ismael","stc_user!31415926-9df7-4aa6-994f-600567b0a37a")</f>
        <is>
          <t>31415926-9df7-4aa6-994f-600567b0a37a</t>
        </is>
      </c>
      <c r="BA52" t="d" s="3">
        <v>2012-03-29T16:00:00.000Z</v>
      </c>
      <c r="BB52" t="inlineStr">
        <f>IF(1,"Ghalimi, Ismael","stc_user!31415926-9df7-4aa6-994f-600567b0a37a")</f>
        <is>
          <t>31415926-9df7-4aa6-994f-600567b0a37a</t>
        </is>
      </c>
      <c r="BC52" t="d" s="3">
        <v>2014-02-15T11:19:43.536Z</v>
      </c>
      <c r="BH52" t="inlineStr">
        <is>
          <t>{"stc_license":"wto_c","stc_creator":"stoic.com","stc_year":2012}</t>
        </is>
      </c>
    </row>
    <row r="53">
      <c r="A53" t="inlineStr">
        <is>
          <t>2c8fef89-fa44-4043-a66e-447d160425e3</t>
        </is>
      </c>
      <c r="B53" t="inlineStr">
        <is>
          <t>Transitioned by</t>
        </is>
      </c>
      <c r="C53" t="inlineStr">
        <is>
          <t>stc_deployed</t>
        </is>
      </c>
      <c r="D53" t="inlineStr">
        <is>
          <t>stc_transitioned_by</t>
        </is>
      </c>
      <c r="E53" t="inlineStr">
        <is>
          <t>stc</t>
        </is>
      </c>
      <c r="F53" t="inlineStr">
        <f>Applications!$B$2</f>
        <is>
          <t>5ae9677e-eef9-4f89-939b-2885902c655a</t>
        </is>
      </c>
      <c r="G53" t="inlineStr">
        <f>Objects!$B$3</f>
        <is>
          <t>1c6bcd3a-9ef8-4a51-9146-7e5d536c69cc</t>
        </is>
      </c>
      <c r="H53" t="inlineStr">
        <f>IF(1,"Relationship","stc_datatype!aba4d80d-8da6-4a64-80cc-0363aaf2e8fa")</f>
        <is>
          <t>aba4d80d-8da6-4a64-80cc-0363aaf2e8fa</t>
        </is>
      </c>
      <c r="K53" t="b">
        <v>0</v>
      </c>
      <c r="L53" t="b">
        <v>0</v>
      </c>
      <c r="M53" t="b">
        <v>1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Y53" t="inlineStr">
        <f>RIGHT("stc_content If content",10)</f>
        <is>
          <t>If content</t>
        </is>
      </c>
      <c r="AB53">
        <v>24</v>
      </c>
      <c r="AE53" t="inlineStr">
        <is>
          <t>Which user was reponsible for the last workflow transition of this $$stc_object$$?</t>
        </is>
      </c>
      <c r="AF53" t="inlineStr">
        <is>
          <t>References the user who last transitioned the workflow of the $$stc_object$$.</t>
        </is>
      </c>
      <c r="AI53" t="inlineStr">
        <is>
          <t>{"stc_target_object":"stc_user"}</t>
        </is>
      </c>
      <c r="AJ53" t="inlineStr">
        <is>
          <t>{"stc_target_object":"stc_user"}</t>
        </is>
      </c>
      <c r="AW53" t="inlineStr">
        <f>IF(1,"Ghalimi, Ismael","stc_user!31415926-9df7-4aa6-994f-600567b0a37a")</f>
        <is>
          <t>31415926-9df7-4aa6-994f-600567b0a37a</t>
        </is>
      </c>
      <c r="AX53" t="inlineStr">
        <f>IF(1,"Ghalimi, Ismael","stc_user!31415926-9df7-4aa6-994f-600567b0a37a")</f>
        <is>
          <t>31415926-9df7-4aa6-994f-600567b0a37a</t>
        </is>
      </c>
      <c r="AY53" t="d" s="3">
        <v>2013-12-13T19:47:33.000Z</v>
      </c>
      <c r="AZ53" t="inlineStr">
        <f>IF(1,"Ghalimi, Ismael","stc_user!31415926-9df7-4aa6-994f-600567b0a37a")</f>
        <is>
          <t>31415926-9df7-4aa6-994f-600567b0a37a</t>
        </is>
      </c>
      <c r="BA53" t="d" s="3">
        <v>2012-03-29T16:00:00.000Z</v>
      </c>
      <c r="BB53" t="inlineStr">
        <f>IF(1,"Ghalimi, Ismael","stc_user!31415926-9df7-4aa6-994f-600567b0a37a")</f>
        <is>
          <t>31415926-9df7-4aa6-994f-600567b0a37a</t>
        </is>
      </c>
      <c r="BC53" t="d" s="3">
        <v>2014-02-15T11:19:43.536Z</v>
      </c>
      <c r="BH53" t="inlineStr">
        <is>
          <t>{"stc_license":"wto_c","stc_creator":"stoic.com","stc_year":2012}</t>
        </is>
      </c>
    </row>
    <row r="54">
      <c r="A54" t="inlineStr">
        <is>
          <t>c145501b-4606-4409-a9b5-4b5c8d0ff51b</t>
        </is>
      </c>
      <c r="B54" t="inlineStr">
        <is>
          <t>FID</t>
        </is>
      </c>
      <c r="C54" t="inlineStr">
        <is>
          <t>stc_deployed</t>
        </is>
      </c>
      <c r="D54" t="inlineStr">
        <is>
          <t>stc_fid</t>
        </is>
      </c>
      <c r="E54" t="inlineStr">
        <is>
          <t>stc</t>
        </is>
      </c>
      <c r="F54" t="inlineStr">
        <f>Applications!$B$2</f>
        <is>
          <t>5ae9677e-eef9-4f89-939b-2885902c655a</t>
        </is>
      </c>
      <c r="G54" t="inlineStr">
        <f>Objects!$B$3</f>
        <is>
          <t>1c6bcd3a-9ef8-4a51-9146-7e5d536c69cc</t>
        </is>
      </c>
      <c r="H54" t="inlineStr">
        <f>IF(1,"String","stc_datatype!994c9ef8-277b-46b2-a77b-e6cd4e33adf2")</f>
        <is>
          <t>994c9ef8-277b-46b2-a77b-e6cd4e33adf2</t>
        </is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Y54" t="inlineStr">
        <f>RIGHT("stc_content If content",10)</f>
        <is>
          <t>If content</t>
        </is>
      </c>
      <c r="AB54">
        <v>25</v>
      </c>
      <c r="AE54" t="inlineStr">
        <is>
          <t>What is the foreign identifier of the $$stc_object$$ within its source system?</t>
        </is>
      </c>
      <c r="AF54" t="inlineStr">
        <is>
          <t>References the foreign identifier of the $$stc_object$$ within its source system.</t>
        </is>
      </c>
      <c r="AW54" t="inlineStr">
        <f>IF(1,"Ghalimi, Ismael","stc_user!31415926-9df7-4aa6-994f-600567b0a37a")</f>
        <is>
          <t>31415926-9df7-4aa6-994f-600567b0a37a</t>
        </is>
      </c>
      <c r="AX54" t="inlineStr">
        <f>IF(1,"Ghalimi, Ismael","stc_user!31415926-9df7-4aa6-994f-600567b0a37a")</f>
        <is>
          <t>31415926-9df7-4aa6-994f-600567b0a37a</t>
        </is>
      </c>
      <c r="AY54" t="d" s="3">
        <v>2013-12-13T19:47:33.000Z</v>
      </c>
      <c r="AZ54" t="inlineStr">
        <f>IF(1,"Ghalimi, Ismael","stc_user!31415926-9df7-4aa6-994f-600567b0a37a")</f>
        <is>
          <t>31415926-9df7-4aa6-994f-600567b0a37a</t>
        </is>
      </c>
      <c r="BA54" t="d" s="3">
        <v>2012-03-29T16:00:00.000Z</v>
      </c>
      <c r="BB54" t="inlineStr">
        <f>IF(1,"Ghalimi, Ismael","stc_user!31415926-9df7-4aa6-994f-600567b0a37a")</f>
        <is>
          <t>31415926-9df7-4aa6-994f-600567b0a37a</t>
        </is>
      </c>
      <c r="BC54" t="d" s="3">
        <v>2014-02-15T11:19:43.536Z</v>
      </c>
      <c r="BH54" t="inlineStr">
        <is>
          <t>{"stc_license":"wto_c","stc_creator":"stoic.com","stc_year":2012}</t>
        </is>
      </c>
    </row>
    <row r="55">
      <c r="A55" t="inlineStr">
        <is>
          <t>ebd1132d-cf7e-4e3c-ba3e-04a0d724a230</t>
        </is>
      </c>
      <c r="B55" t="inlineStr">
        <is>
          <t>Transitioned on</t>
        </is>
      </c>
      <c r="C55" t="inlineStr">
        <is>
          <t>stc_deployed</t>
        </is>
      </c>
      <c r="D55" t="inlineStr">
        <is>
          <t>stc_transitioned_on</t>
        </is>
      </c>
      <c r="E55" t="inlineStr">
        <is>
          <t>stc</t>
        </is>
      </c>
      <c r="F55" t="inlineStr">
        <f>Applications!$B$2</f>
        <is>
          <t>5ae9677e-eef9-4f89-939b-2885902c655a</t>
        </is>
      </c>
      <c r="G55" t="inlineStr">
        <f>Objects!$B$3</f>
        <is>
          <t>1c6bcd3a-9ef8-4a51-9146-7e5d536c69cc</t>
        </is>
      </c>
      <c r="H55" t="inlineStr">
        <f>IF(1,"Timestamp","stc_datatype!dea608f2-a257-4ebf-982b-ecea1e1fa38d")</f>
        <is>
          <t>dea608f2-a257-4ebf-982b-ecea1e1fa38d</t>
        </is>
      </c>
      <c r="K55" t="b">
        <v>0</v>
      </c>
      <c r="L55" t="b">
        <v>0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Y55" t="inlineStr">
        <f>RIGHT("stc_content If content",10)</f>
        <is>
          <t>If content</t>
        </is>
      </c>
      <c r="AB55">
        <v>25</v>
      </c>
      <c r="AE55" t="inlineStr">
        <is>
          <t>When did the last workflow transition of this $$stc_object$$ take place?</t>
        </is>
      </c>
      <c r="AF55" t="inlineStr">
        <is>
          <t>Indicates the date and time when the workflow of the $$stc_object$$ was last transitioned.</t>
        </is>
      </c>
      <c r="AW55" t="inlineStr">
        <f>IF(1,"Ghalimi, Ismael","stc_user!31415926-9df7-4aa6-994f-600567b0a37a")</f>
        <is>
          <t>31415926-9df7-4aa6-994f-600567b0a37a</t>
        </is>
      </c>
      <c r="AX55" t="inlineStr">
        <f>IF(1,"Ghalimi, Ismael","stc_user!31415926-9df7-4aa6-994f-600567b0a37a")</f>
        <is>
          <t>31415926-9df7-4aa6-994f-600567b0a37a</t>
        </is>
      </c>
      <c r="AY55" t="d" s="3">
        <v>2013-12-13T19:47:33.000Z</v>
      </c>
      <c r="AZ55" t="inlineStr">
        <f>IF(1,"Ghalimi, Ismael","stc_user!31415926-9df7-4aa6-994f-600567b0a37a")</f>
        <is>
          <t>31415926-9df7-4aa6-994f-600567b0a37a</t>
        </is>
      </c>
      <c r="BA55" t="d" s="3">
        <v>2012-03-29T16:00:00.000Z</v>
      </c>
      <c r="BB55" t="inlineStr">
        <f>IF(1,"Ghalimi, Ismael","stc_user!31415926-9df7-4aa6-994f-600567b0a37a")</f>
        <is>
          <t>31415926-9df7-4aa6-994f-600567b0a37a</t>
        </is>
      </c>
      <c r="BC55" t="d" s="3">
        <v>2014-02-15T11:19:43.536Z</v>
      </c>
      <c r="BH55" t="inlineStr">
        <is>
          <t>{"stc_license":"wto_c","stc_creator":"stoic.com","stc_year":2012}</t>
        </is>
      </c>
    </row>
    <row r="56">
      <c r="A56" t="inlineStr">
        <is>
          <t>e7b195a2-1bf1-426a-8f5e-5309cfe4a1b9</t>
        </is>
      </c>
      <c r="B56" t="inlineStr">
        <is>
          <t>Updated by</t>
        </is>
      </c>
      <c r="C56" t="inlineStr">
        <is>
          <t>stc_deployed</t>
        </is>
      </c>
      <c r="D56" t="inlineStr">
        <is>
          <t>stc_updated_by</t>
        </is>
      </c>
      <c r="E56" t="inlineStr">
        <is>
          <t>stc</t>
        </is>
      </c>
      <c r="F56" t="inlineStr">
        <f>Applications!$B$2</f>
        <is>
          <t>5ae9677e-eef9-4f89-939b-2885902c655a</t>
        </is>
      </c>
      <c r="G56" t="inlineStr">
        <f>Objects!$B$3</f>
        <is>
          <t>1c6bcd3a-9ef8-4a51-9146-7e5d536c69cc</t>
        </is>
      </c>
      <c r="H56" t="inlineStr">
        <f>IF(1,"Relationship","stc_datatype!aba4d80d-8da6-4a64-80cc-0363aaf2e8fa")</f>
        <is>
          <t>aba4d80d-8da6-4a64-80cc-0363aaf2e8fa</t>
        </is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Y56" t="inlineStr">
        <f>RIGHT("stc_content If content",10)</f>
        <is>
          <t>If content</t>
        </is>
      </c>
      <c r="AB56">
        <v>26</v>
      </c>
      <c r="AE56" t="inlineStr">
        <is>
          <t>Which user was reponsible for the last update to this $$stc_object$$?</t>
        </is>
      </c>
      <c r="AF56" t="inlineStr">
        <is>
          <t>References the user who last updated the $$stc_object$$.</t>
        </is>
      </c>
      <c r="AI56" t="inlineStr">
        <is>
          <t>{"stc_target_object":"stc_user"}</t>
        </is>
      </c>
      <c r="AJ56" t="inlineStr">
        <is>
          <t>{"stc_target_object":"stc_user"}</t>
        </is>
      </c>
      <c r="AW56" t="inlineStr">
        <f>IF(1,"Ghalimi, Ismael","stc_user!31415926-9df7-4aa6-994f-600567b0a37a")</f>
        <is>
          <t>31415926-9df7-4aa6-994f-600567b0a37a</t>
        </is>
      </c>
      <c r="AX56" t="inlineStr">
        <f>IF(1,"Ghalimi, Ismael","stc_user!31415926-9df7-4aa6-994f-600567b0a37a")</f>
        <is>
          <t>31415926-9df7-4aa6-994f-600567b0a37a</t>
        </is>
      </c>
      <c r="AY56" t="d" s="3">
        <v>2013-12-13T19:47:33.000Z</v>
      </c>
      <c r="AZ56" t="inlineStr">
        <f>IF(1,"Ghalimi, Ismael","stc_user!31415926-9df7-4aa6-994f-600567b0a37a")</f>
        <is>
          <t>31415926-9df7-4aa6-994f-600567b0a37a</t>
        </is>
      </c>
      <c r="BA56" t="d" s="3">
        <v>2012-03-29T16:00:00.000Z</v>
      </c>
      <c r="BB56" t="inlineStr">
        <f>IF(1,"Ghalimi, Ismael","stc_user!31415926-9df7-4aa6-994f-600567b0a37a")</f>
        <is>
          <t>31415926-9df7-4aa6-994f-600567b0a37a</t>
        </is>
      </c>
      <c r="BC56" t="d" s="3">
        <v>2014-02-15T11:19:43.536Z</v>
      </c>
      <c r="BH56" t="inlineStr">
        <is>
          <t>{"stc_license":"wto_c","stc_creator":"stoic.com","stc_year":2012}</t>
        </is>
      </c>
    </row>
    <row r="57">
      <c r="A57" t="inlineStr">
        <is>
          <t>a5bfa142-10a1-4524-9f60-cde42d755559</t>
        </is>
      </c>
      <c r="B57" t="inlineStr">
        <is>
          <t>Updated on</t>
        </is>
      </c>
      <c r="C57" t="inlineStr">
        <is>
          <t>stc_deployed</t>
        </is>
      </c>
      <c r="D57" t="inlineStr">
        <is>
          <t>stc_updated_on</t>
        </is>
      </c>
      <c r="E57" t="inlineStr">
        <is>
          <t>stc</t>
        </is>
      </c>
      <c r="F57" t="inlineStr">
        <f>Applications!$B$2</f>
        <is>
          <t>5ae9677e-eef9-4f89-939b-2885902c655a</t>
        </is>
      </c>
      <c r="G57" t="inlineStr">
        <f>Objects!$B$3</f>
        <is>
          <t>1c6bcd3a-9ef8-4a51-9146-7e5d536c69cc</t>
        </is>
      </c>
      <c r="H57" t="inlineStr">
        <f>IF(1,"Timestamp","stc_datatype!dea608f2-a257-4ebf-982b-ecea1e1fa38d")</f>
        <is>
          <t>dea608f2-a257-4ebf-982b-ecea1e1fa38d</t>
        </is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Y57" t="inlineStr">
        <f>RIGHT("stc_content If content",10)</f>
        <is>
          <t>If content</t>
        </is>
      </c>
      <c r="AB57">
        <v>28</v>
      </c>
      <c r="AE57" t="inlineStr">
        <is>
          <t>When did the last update to this $$stc_object$$ take place?</t>
        </is>
      </c>
      <c r="AF57" t="inlineStr">
        <is>
          <t>Indicates the date and time when the $$stc_object$$ was last updated.</t>
        </is>
      </c>
      <c r="AW57" t="inlineStr">
        <f>IF(1,"Ghalimi, Ismael","stc_user!31415926-9df7-4aa6-994f-600567b0a37a")</f>
        <is>
          <t>31415926-9df7-4aa6-994f-600567b0a37a</t>
        </is>
      </c>
      <c r="AX57" t="inlineStr">
        <f>IF(1,"Ghalimi, Ismael","stc_user!31415926-9df7-4aa6-994f-600567b0a37a")</f>
        <is>
          <t>31415926-9df7-4aa6-994f-600567b0a37a</t>
        </is>
      </c>
      <c r="AY57" t="d" s="3">
        <v>2013-12-13T19:47:33.000Z</v>
      </c>
      <c r="AZ57" t="inlineStr">
        <f>IF(1,"Ghalimi, Ismael","stc_user!31415926-9df7-4aa6-994f-600567b0a37a")</f>
        <is>
          <t>31415926-9df7-4aa6-994f-600567b0a37a</t>
        </is>
      </c>
      <c r="BA57" t="d" s="3">
        <v>2012-03-29T16:00:00.000Z</v>
      </c>
      <c r="BB57" t="inlineStr">
        <f>IF(1,"Ghalimi, Ismael","stc_user!31415926-9df7-4aa6-994f-600567b0a37a")</f>
        <is>
          <t>31415926-9df7-4aa6-994f-600567b0a37a</t>
        </is>
      </c>
      <c r="BC57" t="d" s="3">
        <v>2014-02-15T11:19:43.536Z</v>
      </c>
      <c r="BH57" t="inlineStr">
        <is>
          <t>{"stc_license":"wto_c","stc_creator":"stoic.com","stc_year":2012}</t>
        </is>
      </c>
    </row>
    <row r="58">
      <c r="A58" t="inlineStr">
        <is>
          <t>7da69eef-cba4-4f9c-a91d-615907ea9f01</t>
        </is>
      </c>
      <c r="B58" t="inlineStr">
        <is>
          <t>Connection</t>
        </is>
      </c>
      <c r="C58" t="inlineStr">
        <is>
          <t>stc_deployed</t>
        </is>
      </c>
      <c r="D58" t="inlineStr">
        <is>
          <t>stc_connection</t>
        </is>
      </c>
      <c r="E58" t="inlineStr">
        <is>
          <t>stc</t>
        </is>
      </c>
      <c r="F58" t="inlineStr">
        <f>Applications!$B$2</f>
        <is>
          <t>5ae9677e-eef9-4f89-939b-2885902c655a</t>
        </is>
      </c>
      <c r="G58" t="inlineStr">
        <f>Objects!$B$3</f>
        <is>
          <t>1c6bcd3a-9ef8-4a51-9146-7e5d536c69cc</t>
        </is>
      </c>
      <c r="H58" t="inlineStr">
        <f>IF(1,"JSON","stc_datatype!df26e30c-b6a3-4020-a474-6ce9be15a4f3")</f>
        <is>
          <t>df26e30c-b6a3-4020-a474-6ce9be15a4f3</t>
        </is>
      </c>
      <c r="K58" t="b">
        <v>0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Y58" t="inlineStr">
        <f>RIGHT("stc_content If content",10)</f>
        <is>
          <t>If content</t>
        </is>
      </c>
      <c r="AB58">
        <v>28</v>
      </c>
      <c r="AE58" t="inlineStr">
        <is>
          <t>How is this $$stc_object$$ synchronized with its source record?</t>
        </is>
      </c>
      <c r="AF58" t="inlineStr">
        <is>
          <t>Captures information about the synchronization of the $$stc_object$$ with its source record.</t>
        </is>
      </c>
      <c r="AJ58" t="inlineStr">
        <is>
          <t>{"stc_schema_reference":"FIELD('stc_setting', 'b13f51e8-0d89-4d75-ae34-b13516207993', 'stc_value')"}</t>
        </is>
      </c>
      <c r="AW58" t="inlineStr">
        <f>IF(1,"Ghalimi, Ismael","stc_user!31415926-9df7-4aa6-994f-600567b0a37a")</f>
        <is>
          <t>31415926-9df7-4aa6-994f-600567b0a37a</t>
        </is>
      </c>
      <c r="AX58" t="inlineStr">
        <f>IF(1,"Ghalimi, Ismael","stc_user!31415926-9df7-4aa6-994f-600567b0a37a")</f>
        <is>
          <t>31415926-9df7-4aa6-994f-600567b0a37a</t>
        </is>
      </c>
      <c r="AY58" t="d" s="3">
        <v>2013-12-13T19:47:33.000Z</v>
      </c>
      <c r="AZ58" t="inlineStr">
        <f>IF(1,"Ghalimi, Ismael","stc_user!31415926-9df7-4aa6-994f-600567b0a37a")</f>
        <is>
          <t>31415926-9df7-4aa6-994f-600567b0a37a</t>
        </is>
      </c>
      <c r="BA58" t="d" s="3">
        <v>2012-03-29T16:00:00.000Z</v>
      </c>
      <c r="BB58" t="inlineStr">
        <f>IF(1,"Ghalimi, Ismael","stc_user!31415926-9df7-4aa6-994f-600567b0a37a")</f>
        <is>
          <t>31415926-9df7-4aa6-994f-600567b0a37a</t>
        </is>
      </c>
      <c r="BC58" t="d" s="3">
        <v>2014-02-15T11:19:43.536Z</v>
      </c>
      <c r="BH58" t="inlineStr">
        <is>
          <t>{"stc_license":"wto_c","stc_creator":"stoic.com","stc_year":2012}</t>
        </is>
      </c>
    </row>
    <row r="59">
      <c r="A59" t="inlineStr">
        <is>
          <t>421639e9-c697-44c5-a717-ce99054ef0b1</t>
        </is>
      </c>
      <c r="B59" t="inlineStr">
        <is>
          <t>CID</t>
        </is>
      </c>
      <c r="C59" t="inlineStr">
        <is>
          <t>stc_deployed</t>
        </is>
      </c>
      <c r="D59" t="inlineStr">
        <is>
          <t>stc_cid</t>
        </is>
      </c>
      <c r="E59" t="inlineStr">
        <is>
          <t>stc</t>
        </is>
      </c>
      <c r="F59" t="inlineStr">
        <f>Applications!$B$2</f>
        <is>
          <t>5ae9677e-eef9-4f89-939b-2885902c655a</t>
        </is>
      </c>
      <c r="G59" t="inlineStr">
        <f>Objects!$B$3</f>
        <is>
          <t>1c6bcd3a-9ef8-4a51-9146-7e5d536c69cc</t>
        </is>
      </c>
      <c r="H59" t="inlineStr">
        <f>IF(1,"UUID","stc_datatype!e9f3ee19-47c0-468a-96ac-83f8822c3d90")</f>
        <is>
          <t>e9f3ee19-47c0-468a-96ac-83f8822c3d90</t>
        </is>
      </c>
      <c r="K59" t="b">
        <v>0</v>
      </c>
      <c r="L59" t="b">
        <v>0</v>
      </c>
      <c r="M59" t="b">
        <v>1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Y59" t="inlineStr">
        <f>RIGHT("stc_content If content",10)</f>
        <is>
          <t>If content</t>
        </is>
      </c>
      <c r="AB59">
        <v>29</v>
      </c>
      <c r="AE59" t="inlineStr">
        <is>
          <t>What is the change identifier used for synchronizing changes made to this $$stc_object$$?</t>
        </is>
      </c>
      <c r="AF59" t="inlineStr">
        <is>
          <t>Registers a change identifier used for synchronizing changes made to this $$stc_object$$.</t>
        </is>
      </c>
      <c r="AW59" t="inlineStr">
        <f>IF(1,"Ghalimi, Ismael","stc_user!31415926-9df7-4aa6-994f-600567b0a37a")</f>
        <is>
          <t>31415926-9df7-4aa6-994f-600567b0a37a</t>
        </is>
      </c>
      <c r="AX59" t="inlineStr">
        <f>IF(1,"Ghalimi, Ismael","stc_user!31415926-9df7-4aa6-994f-600567b0a37a")</f>
        <is>
          <t>31415926-9df7-4aa6-994f-600567b0a37a</t>
        </is>
      </c>
      <c r="AY59" t="d" s="3">
        <v>2013-12-13T19:47:33.000Z</v>
      </c>
      <c r="AZ59" t="inlineStr">
        <f>IF(1,"Ghalimi, Ismael","stc_user!31415926-9df7-4aa6-994f-600567b0a37a")</f>
        <is>
          <t>31415926-9df7-4aa6-994f-600567b0a37a</t>
        </is>
      </c>
      <c r="BA59" t="d" s="3">
        <v>2012-03-29T16:00:00.000Z</v>
      </c>
      <c r="BB59" t="inlineStr">
        <f>IF(1,"Ghalimi, Ismael","stc_user!31415926-9df7-4aa6-994f-600567b0a37a")</f>
        <is>
          <t>31415926-9df7-4aa6-994f-600567b0a37a</t>
        </is>
      </c>
      <c r="BC59" t="d" s="3">
        <v>2014-02-15T11:19:43.536Z</v>
      </c>
      <c r="BH59" t="inlineStr">
        <is>
          <t>{"stc_license":"wto_c","stc_creator":"stoic.com","stc_year":2012}</t>
        </is>
      </c>
    </row>
    <row r="60">
      <c r="A60" t="inlineStr">
        <is>
          <t>e4fbcafe-6531-4c63-a7f8-c46306fa784b</t>
        </is>
      </c>
      <c r="B60" t="inlineStr">
        <is>
          <t>Context</t>
        </is>
      </c>
      <c r="C60" t="inlineStr">
        <is>
          <t>stc_deployed</t>
        </is>
      </c>
      <c r="D60" t="inlineStr">
        <is>
          <t>stc_context</t>
        </is>
      </c>
      <c r="E60" t="inlineStr">
        <is>
          <t>stc</t>
        </is>
      </c>
      <c r="F60" t="inlineStr">
        <f>Applications!$B$2</f>
        <is>
          <t>5ae9677e-eef9-4f89-939b-2885902c655a</t>
        </is>
      </c>
      <c r="G60" t="inlineStr">
        <f>Objects!$B$3</f>
        <is>
          <t>1c6bcd3a-9ef8-4a51-9146-7e5d536c69cc</t>
        </is>
      </c>
      <c r="H60" t="inlineStr">
        <f>IF(1,"JSON","stc_datatype!df26e30c-b6a3-4020-a474-6ce9be15a4f3")</f>
        <is>
          <t>df26e30c-b6a3-4020-a474-6ce9be15a4f3</t>
        </is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Y60" t="inlineStr">
        <f>RIGHT("stc_content If content",10)</f>
        <is>
          <t>If content</t>
        </is>
      </c>
      <c r="AB60">
        <v>31</v>
      </c>
      <c r="AE60" t="inlineStr">
        <is>
          <t>What is the meta-data context of this $$stc_object$$?</t>
        </is>
      </c>
      <c r="AF60" t="inlineStr">
        <is>
          <t>Defines the meta-data context of the $$stc_object$$.</t>
        </is>
      </c>
      <c r="AW60" t="inlineStr">
        <f>IF(1,"Ghalimi, Ismael","stc_user!31415926-9df7-4aa6-994f-600567b0a37a")</f>
        <is>
          <t>31415926-9df7-4aa6-994f-600567b0a37a</t>
        </is>
      </c>
      <c r="AX60" t="inlineStr">
        <f>IF(1,"Ghalimi, Ismael","stc_user!31415926-9df7-4aa6-994f-600567b0a37a")</f>
        <is>
          <t>31415926-9df7-4aa6-994f-600567b0a37a</t>
        </is>
      </c>
      <c r="AY60" t="d" s="3">
        <v>2013-12-13T19:47:33.000Z</v>
      </c>
      <c r="AZ60" t="inlineStr">
        <f>IF(1,"Ghalimi, Ismael","stc_user!31415926-9df7-4aa6-994f-600567b0a37a")</f>
        <is>
          <t>31415926-9df7-4aa6-994f-600567b0a37a</t>
        </is>
      </c>
      <c r="BA60" t="d" s="3">
        <v>2012-03-29T16:00:00.000Z</v>
      </c>
      <c r="BB60" t="inlineStr">
        <f>IF(1,"Ghalimi, Ismael","stc_user!31415926-9df7-4aa6-994f-600567b0a37a")</f>
        <is>
          <t>31415926-9df7-4aa6-994f-600567b0a37a</t>
        </is>
      </c>
      <c r="BC60" t="d" s="3">
        <v>2014-02-15T11:19:43.536Z</v>
      </c>
      <c r="BH60" t="inlineStr">
        <is>
          <t>{"stc_license":"wto_c","stc_creator":"stoic.com","stc_year":2012}</t>
        </is>
      </c>
    </row>
    <row r="61">
      <c r="A61" t="inlineStr">
        <is>
          <t>72d3ba96-15cf-4034-b7f8-fe243798b992</t>
        </is>
      </c>
      <c r="B61" t="inlineStr">
        <is>
          <t>Copyright</t>
        </is>
      </c>
      <c r="C61" t="inlineStr">
        <is>
          <t>stc_deployed</t>
        </is>
      </c>
      <c r="D61" t="inlineStr">
        <is>
          <t>stc_copyright</t>
        </is>
      </c>
      <c r="E61" t="inlineStr">
        <is>
          <t>stc</t>
        </is>
      </c>
      <c r="F61" t="inlineStr">
        <f>Applications!$B$2</f>
        <is>
          <t>5ae9677e-eef9-4f89-939b-2885902c655a</t>
        </is>
      </c>
      <c r="G61" t="inlineStr">
        <f>Objects!$B$3</f>
        <is>
          <t>1c6bcd3a-9ef8-4a51-9146-7e5d536c69cc</t>
        </is>
      </c>
      <c r="H61" t="inlineStr">
        <f>IF(1,"JSON","stc_datatype!df26e30c-b6a3-4020-a474-6ce9be15a4f3")</f>
        <is>
          <t>df26e30c-b6a3-4020-a474-6ce9be15a4f3</t>
        </is>
      </c>
      <c r="I61" t="inlineStr">
        <is>
          <t>{"stc_license": "wto_c"}</t>
        </is>
      </c>
      <c r="K61" t="b">
        <v>0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Y61" t="inlineStr">
        <f>RIGHT("stc_content If content",10)</f>
        <is>
          <t>If content</t>
        </is>
      </c>
      <c r="Z61" t="inlineStr">
        <f>IF(1,"Copyright Editor","stc_control!b6d34d83-5ac7-47b6-8f30-2bac1e12d9ce")</f>
        <is>
          <t>b6d34d83-5ac7-47b6-8f30-2bac1e12d9ce</t>
        </is>
      </c>
      <c r="AB61">
        <v>32</v>
      </c>
      <c r="AE61" t="inlineStr">
        <is>
          <t>What is the copyright information about this $$stc_object$$?</t>
        </is>
      </c>
      <c r="AF61" t="inlineStr">
        <is>
          <t>Captures the copyright or licensing information about the $$stc_object$$.</t>
        </is>
      </c>
      <c r="AJ61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61" t="inlineStr">
        <f>IF(1,"Ghalimi, Ismael","stc_user!31415926-9df7-4aa6-994f-600567b0a37a")</f>
        <is>
          <t>31415926-9df7-4aa6-994f-600567b0a37a</t>
        </is>
      </c>
      <c r="AX61" t="inlineStr">
        <f>IF(1,"Ghalimi, Ismael","stc_user!31415926-9df7-4aa6-994f-600567b0a37a")</f>
        <is>
          <t>31415926-9df7-4aa6-994f-600567b0a37a</t>
        </is>
      </c>
      <c r="AY61" t="d" s="3">
        <v>2013-12-13T19:47:33.000Z</v>
      </c>
      <c r="AZ61" t="inlineStr">
        <f>IF(1,"Ghalimi, Ismael","stc_user!31415926-9df7-4aa6-994f-600567b0a37a")</f>
        <is>
          <t>31415926-9df7-4aa6-994f-600567b0a37a</t>
        </is>
      </c>
      <c r="BA61" t="d" s="3">
        <v>2012-03-29T16:00:00.000Z</v>
      </c>
      <c r="BB61" t="inlineStr">
        <f>IF(1,"Ghalimi, Ismael","stc_user!31415926-9df7-4aa6-994f-600567b0a37a")</f>
        <is>
          <t>31415926-9df7-4aa6-994f-600567b0a37a</t>
        </is>
      </c>
      <c r="BC61" t="d" s="3">
        <v>2014-02-15T11:19:43.536Z</v>
      </c>
      <c r="BH61" t="inlineStr">
        <is>
          <t>{"stc_license":"wto_c","stc_creator":"stoic.com","stc_year":2012}</t>
        </is>
      </c>
    </row>
    <row r="62">
      <c r="A62" t="inlineStr">
        <is>
          <t>ed089354-6996-43f2-afe0-2e9ac122979d</t>
        </is>
      </c>
      <c r="B62" t="inlineStr">
        <is>
          <t>Datasource</t>
        </is>
      </c>
      <c r="C62" t="inlineStr">
        <is>
          <t>stc_deployed</t>
        </is>
      </c>
      <c r="D62" t="inlineStr">
        <is>
          <t>stc_datasource</t>
        </is>
      </c>
      <c r="E62" t="inlineStr">
        <is>
          <t>stc</t>
        </is>
      </c>
      <c r="F62" t="inlineStr">
        <f>Applications!$B$2</f>
        <is>
          <t>5ae9677e-eef9-4f89-939b-2885902c655a</t>
        </is>
      </c>
      <c r="G62" t="inlineStr">
        <f>Objects!$B$3</f>
        <is>
          <t>1c6bcd3a-9ef8-4a51-9146-7e5d536c69cc</t>
        </is>
      </c>
      <c r="H62" t="inlineStr">
        <f>IF(1,"Relationship","stc_datatype!aba4d80d-8da6-4a64-80cc-0363aaf2e8fa")</f>
        <is>
          <t>aba4d80d-8da6-4a64-80cc-0363aaf2e8fa</t>
        </is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Y62" t="inlineStr">
        <f>RIGHT("stc_content If content",10)</f>
        <is>
          <t>If content</t>
        </is>
      </c>
      <c r="AB62">
        <v>33</v>
      </c>
      <c r="AI62" t="inlineStr">
        <is>
          <t>{"stc_target_object":"stc_datasource"}</t>
        </is>
      </c>
      <c r="AJ62" t="inlineStr">
        <is>
          <t>{"stc_target_object":"stc_datasource"}</t>
        </is>
      </c>
      <c r="AW62" t="inlineStr">
        <f>IF(1,"Ghalimi, Ismael","stc_user!31415926-9df7-4aa6-994f-600567b0a37a")</f>
        <is>
          <t>31415926-9df7-4aa6-994f-600567b0a37a</t>
        </is>
      </c>
      <c r="AX62" t="inlineStr">
        <f>IF(1,"Ghalimi, Ismael","stc_user!31415926-9df7-4aa6-994f-600567b0a37a")</f>
        <is>
          <t>31415926-9df7-4aa6-994f-600567b0a37a</t>
        </is>
      </c>
      <c r="AY62" t="d" s="3">
        <v>2013-12-13T19:47:33.000Z</v>
      </c>
      <c r="AZ62" t="inlineStr">
        <f>IF(1,"Ghalimi, Ismael","stc_user!31415926-9df7-4aa6-994f-600567b0a37a")</f>
        <is>
          <t>31415926-9df7-4aa6-994f-600567b0a37a</t>
        </is>
      </c>
      <c r="BA62" t="d" s="3">
        <v>2012-03-29T16:00:00.000Z</v>
      </c>
      <c r="BB62" t="inlineStr">
        <f>IF(1,"Ghalimi, Ismael","stc_user!31415926-9df7-4aa6-994f-600567b0a37a")</f>
        <is>
          <t>31415926-9df7-4aa6-994f-600567b0a37a</t>
        </is>
      </c>
      <c r="BC62" t="d" s="3">
        <v>2014-02-15T11:19:43.536Z</v>
      </c>
      <c r="BH62" t="inlineStr">
        <is>
          <t>{"stc_license":"wto_c","stc_creator":"stoic.com","stc_year":2012}</t>
        </is>
      </c>
    </row>
    <row r="63">
      <c r="A63" t="inlineStr">
        <is>
          <t>197b23ea-94f4-4cbf-b7f4-909cbffc63e7</t>
        </is>
      </c>
      <c r="B63" t="inlineStr">
        <is>
          <t>UUID</t>
        </is>
      </c>
      <c r="C63" t="inlineStr">
        <is>
          <t>stc_deployed</t>
        </is>
      </c>
      <c r="D63" t="inlineStr">
        <is>
          <t>stc_uuid</t>
        </is>
      </c>
      <c r="E63" t="inlineStr">
        <is>
          <t>stc</t>
        </is>
      </c>
      <c r="F63" t="inlineStr">
        <f>IF(1,"Platform","stc_application!dff30f21-0bc1-427b-b37e-871d5643c8ce")</f>
        <is>
          <t>dff30f21-0bc1-427b-b37e-871d5643c8ce</t>
        </is>
      </c>
      <c r="G63" t="inlineStr">
        <f>IF(1,"Contact","stc_object!403e236f-9419-4367-93aa-e97c251fb636")</f>
        <is>
          <t>403e236f-9419-4367-93aa-e97c251fb636</t>
        </is>
      </c>
      <c r="H63" t="inlineStr">
        <f>IF(1,"UUID","stc_datatype!e9f3ee19-47c0-468a-96ac-83f8822c3d90")</f>
        <is>
          <t>e9f3ee19-47c0-468a-96ac-83f8822c3d90</t>
        </is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Y63" t="inlineStr">
        <f>RIGHT("stc_content If content",10)</f>
        <is>
          <t>If content</t>
        </is>
      </c>
      <c r="AB63">
        <v>1</v>
      </c>
      <c r="AE63" t="inlineStr">
        <is>
          <t>What is the universally unique identifier for this $$stc_object$$?</t>
        </is>
      </c>
      <c r="AF63" t="inlineStr">
        <is>
          <t>Provides a universally unique identifier for the $$stc_object$$.</t>
        </is>
      </c>
      <c r="AW63" t="inlineStr">
        <f>IF(1,"Ghalimi, Ismael","stc_user!31415926-9df7-4aa6-994f-600567b0a37a")</f>
        <is>
          <t>31415926-9df7-4aa6-994f-600567b0a37a</t>
        </is>
      </c>
      <c r="AX63" t="inlineStr">
        <f>IF(1,"Ghalimi, Ismael","stc_user!31415926-9df7-4aa6-994f-600567b0a37a")</f>
        <is>
          <t>31415926-9df7-4aa6-994f-600567b0a37a</t>
        </is>
      </c>
      <c r="AY63" t="d" s="3">
        <v>2013-12-13T19:47:33.000Z</v>
      </c>
      <c r="AZ63" t="inlineStr">
        <f>IF(1,"Ghalimi, Ismael","stc_user!31415926-9df7-4aa6-994f-600567b0a37a")</f>
        <is>
          <t>31415926-9df7-4aa6-994f-600567b0a37a</t>
        </is>
      </c>
      <c r="BA63" t="d" s="3">
        <v>2012-03-29T16:00:00.000Z</v>
      </c>
      <c r="BB63" t="inlineStr">
        <f>IF(1,"Ghalimi, Ismael","stc_user!31415926-9df7-4aa6-994f-600567b0a37a")</f>
        <is>
          <t>31415926-9df7-4aa6-994f-600567b0a37a</t>
        </is>
      </c>
      <c r="BC63" t="d" s="3">
        <v>2014-02-15T11:19:43.536Z</v>
      </c>
      <c r="BH63" t="inlineStr">
        <is>
          <t>{"stc_license":"wto_c","stc_creator":"stoic.com","stc_year":2012}</t>
        </is>
      </c>
    </row>
    <row r="64">
      <c r="A64" t="inlineStr">
        <is>
          <t>c08dc3bf-8f92-4914-8132-2d5e682f2151</t>
        </is>
      </c>
      <c r="B64" t="inlineStr">
        <is>
          <t>Name</t>
        </is>
      </c>
      <c r="C64" t="inlineStr">
        <is>
          <t>stc_deployed</t>
        </is>
      </c>
      <c r="D64" t="inlineStr">
        <is>
          <t>stc_name</t>
        </is>
      </c>
      <c r="E64" t="inlineStr">
        <is>
          <t>stc</t>
        </is>
      </c>
      <c r="F64" t="inlineStr">
        <f>IF(1,"Platform","stc_application!dff30f21-0bc1-427b-b37e-871d5643c8ce")</f>
        <is>
          <t>dff30f21-0bc1-427b-b37e-871d5643c8ce</t>
        </is>
      </c>
      <c r="G64" t="inlineStr">
        <f>IF(1,"Contact","stc_object!403e236f-9419-4367-93aa-e97c251fb636")</f>
        <is>
          <t>403e236f-9419-4367-93aa-e97c251fb636</t>
        </is>
      </c>
      <c r="H64" t="inlineStr">
        <f>IF(1,"String","stc_datatype!994c9ef8-277b-46b2-a77b-e6cd4e33adf2")</f>
        <is>
          <t>994c9ef8-277b-46b2-a77b-e6cd4e33adf2</t>
        </is>
      </c>
      <c r="J64" t="inlineStr">
        <is>
          <t>CONCATENATE(stc_last_name, ', ', stc_first_name)</t>
        </is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Y64" t="inlineStr">
        <f>RIGHT("stc_content If content",10)</f>
        <is>
          <t>If content</t>
        </is>
      </c>
      <c r="AB64">
        <v>2</v>
      </c>
      <c r="AE64" t="inlineStr">
        <is>
          <t>What is the human-readable name for this $$stc_object$$?</t>
        </is>
      </c>
      <c r="AF64" t="inlineStr">
        <is>
          <t>Provides a human-readable name or title for the $$stc_object$$.</t>
        </is>
      </c>
      <c r="AW64" t="inlineStr">
        <f>IF(1,"Ghalimi, Ismael","stc_user!31415926-9df7-4aa6-994f-600567b0a37a")</f>
        <is>
          <t>31415926-9df7-4aa6-994f-600567b0a37a</t>
        </is>
      </c>
      <c r="AX64" t="inlineStr">
        <f>IF(1,"Ghalimi, Ismael","stc_user!31415926-9df7-4aa6-994f-600567b0a37a")</f>
        <is>
          <t>31415926-9df7-4aa6-994f-600567b0a37a</t>
        </is>
      </c>
      <c r="AY64" t="d" s="3">
        <v>2013-12-13T19:47:33.000Z</v>
      </c>
      <c r="AZ64" t="inlineStr">
        <f>IF(1,"Ghalimi, Ismael","stc_user!31415926-9df7-4aa6-994f-600567b0a37a")</f>
        <is>
          <t>31415926-9df7-4aa6-994f-600567b0a37a</t>
        </is>
      </c>
      <c r="BA64" t="d" s="3">
        <v>2012-03-29T16:00:00.000Z</v>
      </c>
      <c r="BB64" t="inlineStr">
        <f>IF(1,"Ghalimi, Ismael","stc_user!31415926-9df7-4aa6-994f-600567b0a37a")</f>
        <is>
          <t>31415926-9df7-4aa6-994f-600567b0a37a</t>
        </is>
      </c>
      <c r="BC64" t="d" s="3">
        <v>2014-02-15T11:19:43.536Z</v>
      </c>
      <c r="BH64" t="inlineStr">
        <is>
          <t>{"stc_license":"wto_c","stc_creator":"stoic.com","stc_year":2012}</t>
        </is>
      </c>
    </row>
    <row r="65">
      <c r="A65" t="inlineStr">
        <is>
          <t>85ca79b9-589d-47ea-88d4-18607859bc88</t>
        </is>
      </c>
      <c r="B65" t="inlineStr">
        <is>
          <t>Properties</t>
        </is>
      </c>
      <c r="C65" t="inlineStr">
        <is>
          <t>stc_deployed</t>
        </is>
      </c>
      <c r="D65" t="inlineStr">
        <is>
          <t>stc_properties</t>
        </is>
      </c>
      <c r="E65" t="inlineStr">
        <is>
          <t>stc</t>
        </is>
      </c>
      <c r="F65" t="inlineStr">
        <f>IF(1,"Platform","stc_application!dff30f21-0bc1-427b-b37e-871d5643c8ce")</f>
        <is>
          <t>dff30f21-0bc1-427b-b37e-871d5643c8ce</t>
        </is>
      </c>
      <c r="G65" t="inlineStr">
        <f>IF(1,"Contact","stc_object!403e236f-9419-4367-93aa-e97c251fb636")</f>
        <is>
          <t>403e236f-9419-4367-93aa-e97c251fb636</t>
        </is>
      </c>
      <c r="H65" t="inlineStr">
        <f>IF(1,"Attributes","stc_datatype!148de59d-6120-4cbc-bf50-66273944e175")</f>
        <is>
          <t>148de59d-6120-4cbc-bf50-66273944e175</t>
        </is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Y65" t="inlineStr">
        <f>RIGHT("stc_content If content",10)</f>
        <is>
          <t>If content</t>
        </is>
      </c>
      <c r="AB65">
        <v>3</v>
      </c>
      <c r="AE65" t="inlineStr">
        <is>
          <t>What are the user-defined properties for this $$stc_object$$?</t>
        </is>
      </c>
      <c r="AF65" t="inlineStr">
        <is>
          <t>Sets user-defined properties for the $$stc_object$$.</t>
        </is>
      </c>
      <c r="AW65" t="inlineStr">
        <f>IF(1,"Ghalimi, Ismael","stc_user!31415926-9df7-4aa6-994f-600567b0a37a")</f>
        <is>
          <t>31415926-9df7-4aa6-994f-600567b0a37a</t>
        </is>
      </c>
      <c r="AX65" t="inlineStr">
        <f>IF(1,"Ghalimi, Ismael","stc_user!31415926-9df7-4aa6-994f-600567b0a37a")</f>
        <is>
          <t>31415926-9df7-4aa6-994f-600567b0a37a</t>
        </is>
      </c>
      <c r="AY65" t="d" s="3">
        <v>2013-12-13T19:47:33.000Z</v>
      </c>
      <c r="AZ65" t="inlineStr">
        <f>IF(1,"Ghalimi, Ismael","stc_user!31415926-9df7-4aa6-994f-600567b0a37a")</f>
        <is>
          <t>31415926-9df7-4aa6-994f-600567b0a37a</t>
        </is>
      </c>
      <c r="BA65" t="d" s="3">
        <v>2012-03-29T16:00:00.000Z</v>
      </c>
      <c r="BB65" t="inlineStr">
        <f>IF(1,"Ghalimi, Ismael","stc_user!31415926-9df7-4aa6-994f-600567b0a37a")</f>
        <is>
          <t>31415926-9df7-4aa6-994f-600567b0a37a</t>
        </is>
      </c>
      <c r="BC65" t="d" s="3">
        <v>2014-02-15T11:19:43.536Z</v>
      </c>
      <c r="BH65" t="inlineStr">
        <is>
          <t>{"stc_license":"wto_c","stc_creator":"stoic.com","stc_year":2012}</t>
        </is>
      </c>
    </row>
    <row r="66">
      <c r="A66" t="inlineStr">
        <is>
          <t>0cbad10e-0064-4cee-b529-52472d12c25f</t>
        </is>
      </c>
      <c r="B66" t="inlineStr">
        <is>
          <t>Description</t>
        </is>
      </c>
      <c r="C66" t="inlineStr">
        <is>
          <t>stc_deployed</t>
        </is>
      </c>
      <c r="D66" t="inlineStr">
        <is>
          <t>stc_description</t>
        </is>
      </c>
      <c r="E66" t="inlineStr">
        <is>
          <t>stc</t>
        </is>
      </c>
      <c r="F66" t="inlineStr">
        <f>IF(1,"Platform","stc_application!dff30f21-0bc1-427b-b37e-871d5643c8ce")</f>
        <is>
          <t>dff30f21-0bc1-427b-b37e-871d5643c8ce</t>
        </is>
      </c>
      <c r="G66" t="inlineStr">
        <f>IF(1,"Contact","stc_object!403e236f-9419-4367-93aa-e97c251fb636")</f>
        <is>
          <t>403e236f-9419-4367-93aa-e97c251fb636</t>
        </is>
      </c>
      <c r="H66" t="inlineStr">
        <f>IF(1,"String","stc_datatype!994c9ef8-277b-46b2-a77b-e6cd4e33adf2")</f>
        <is>
          <t>994c9ef8-277b-46b2-a77b-e6cd4e33adf2</t>
        </is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Y66" t="inlineStr">
        <f>RIGHT("stc_content If content",10)</f>
        <is>
          <t>If content</t>
        </is>
      </c>
      <c r="AB66">
        <v>4</v>
      </c>
      <c r="AE66" t="inlineStr">
        <is>
          <t>How would you describe this $$stc_object$$ in a few words?</t>
        </is>
      </c>
      <c r="AF66" t="inlineStr">
        <is>
          <t>Provides a short description of the $$stc_object$$.</t>
        </is>
      </c>
      <c r="AW66" t="inlineStr">
        <f>IF(1,"Ghalimi, Ismael","stc_user!31415926-9df7-4aa6-994f-600567b0a37a")</f>
        <is>
          <t>31415926-9df7-4aa6-994f-600567b0a37a</t>
        </is>
      </c>
      <c r="AX66" t="inlineStr">
        <f>IF(1,"Ghalimi, Ismael","stc_user!31415926-9df7-4aa6-994f-600567b0a37a")</f>
        <is>
          <t>31415926-9df7-4aa6-994f-600567b0a37a</t>
        </is>
      </c>
      <c r="AY66" t="d" s="3">
        <v>2013-12-13T19:47:33.000Z</v>
      </c>
      <c r="AZ66" t="inlineStr">
        <f>IF(1,"Ghalimi, Ismael","stc_user!31415926-9df7-4aa6-994f-600567b0a37a")</f>
        <is>
          <t>31415926-9df7-4aa6-994f-600567b0a37a</t>
        </is>
      </c>
      <c r="BA66" t="d" s="3">
        <v>2012-03-29T16:00:00.000Z</v>
      </c>
      <c r="BB66" t="inlineStr">
        <f>IF(1,"Ghalimi, Ismael","stc_user!31415926-9df7-4aa6-994f-600567b0a37a")</f>
        <is>
          <t>31415926-9df7-4aa6-994f-600567b0a37a</t>
        </is>
      </c>
      <c r="BC66" t="d" s="3">
        <v>2014-02-15T11:19:43.536Z</v>
      </c>
      <c r="BH66" t="inlineStr">
        <is>
          <t>{"stc_license":"wto_c","stc_creator":"stoic.com","stc_year":2012}</t>
        </is>
      </c>
    </row>
    <row r="67">
      <c r="A67" t="inlineStr">
        <is>
          <t>c0ea6413-7744-44e6-918a-1a19d3ba823c</t>
        </is>
      </c>
      <c r="B67" t="inlineStr">
        <is>
          <t>Notes</t>
        </is>
      </c>
      <c r="C67" t="inlineStr">
        <is>
          <t>stc_deployed</t>
        </is>
      </c>
      <c r="D67" t="inlineStr">
        <is>
          <t>stc_notes</t>
        </is>
      </c>
      <c r="E67" t="inlineStr">
        <is>
          <t>stc</t>
        </is>
      </c>
      <c r="F67" t="inlineStr">
        <f>IF(1,"Platform","stc_application!dff30f21-0bc1-427b-b37e-871d5643c8ce")</f>
        <is>
          <t>dff30f21-0bc1-427b-b37e-871d5643c8ce</t>
        </is>
      </c>
      <c r="G67" t="inlineStr">
        <f>IF(1,"Contact","stc_object!403e236f-9419-4367-93aa-e97c251fb636")</f>
        <is>
          <t>403e236f-9419-4367-93aa-e97c251fb636</t>
        </is>
      </c>
      <c r="H67" t="inlineStr">
        <f>IF(1,"Rich Content","stc_datatype!0802cd2f-c851-4882-8158-3724c1938fc0")</f>
        <is>
          <t>0802cd2f-c851-4882-8158-3724c1938fc0</t>
        </is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Y67" t="inlineStr">
        <f>RIGHT("stc_content If content",10)</f>
        <is>
          <t>If content</t>
        </is>
      </c>
      <c r="AB67">
        <v>5</v>
      </c>
      <c r="AE67" t="inlineStr">
        <is>
          <t>What should be noted about this $$stc_object$$?</t>
        </is>
      </c>
      <c r="AF67" t="inlineStr">
        <is>
          <t>Captures contextual notes added to the $$stc_object$$.</t>
        </is>
      </c>
      <c r="AW67" t="inlineStr">
        <f>IF(1,"Ghalimi, Ismael","stc_user!31415926-9df7-4aa6-994f-600567b0a37a")</f>
        <is>
          <t>31415926-9df7-4aa6-994f-600567b0a37a</t>
        </is>
      </c>
      <c r="AX67" t="inlineStr">
        <f>IF(1,"Ghalimi, Ismael","stc_user!31415926-9df7-4aa6-994f-600567b0a37a")</f>
        <is>
          <t>31415926-9df7-4aa6-994f-600567b0a37a</t>
        </is>
      </c>
      <c r="AY67" t="d" s="3">
        <v>2013-12-13T19:47:33.000Z</v>
      </c>
      <c r="AZ67" t="inlineStr">
        <f>IF(1,"Ghalimi, Ismael","stc_user!31415926-9df7-4aa6-994f-600567b0a37a")</f>
        <is>
          <t>31415926-9df7-4aa6-994f-600567b0a37a</t>
        </is>
      </c>
      <c r="BA67" t="d" s="3">
        <v>2012-03-29T16:00:00.000Z</v>
      </c>
      <c r="BB67" t="inlineStr">
        <f>IF(1,"Ghalimi, Ismael","stc_user!31415926-9df7-4aa6-994f-600567b0a37a")</f>
        <is>
          <t>31415926-9df7-4aa6-994f-600567b0a37a</t>
        </is>
      </c>
      <c r="BC67" t="d" s="3">
        <v>2014-02-15T11:19:43.536Z</v>
      </c>
      <c r="BH67" t="inlineStr">
        <is>
          <t>{"stc_license":"wto_c","stc_creator":"stoic.com","stc_year":2012}</t>
        </is>
      </c>
    </row>
    <row r="68">
      <c r="A68" t="inlineStr">
        <is>
          <t>ff606673-f6e6-4429-8ab4-58323263aa57</t>
        </is>
      </c>
      <c r="B68" t="inlineStr">
        <is>
          <t>Comments</t>
        </is>
      </c>
      <c r="C68" t="inlineStr">
        <is>
          <t>stc_deployed</t>
        </is>
      </c>
      <c r="D68" t="inlineStr">
        <is>
          <t>stc_comments</t>
        </is>
      </c>
      <c r="E68" t="inlineStr">
        <is>
          <t>stc</t>
        </is>
      </c>
      <c r="F68" t="inlineStr">
        <f>IF(1,"Platform","stc_application!dff30f21-0bc1-427b-b37e-871d5643c8ce")</f>
        <is>
          <t>dff30f21-0bc1-427b-b37e-871d5643c8ce</t>
        </is>
      </c>
      <c r="G68" t="inlineStr">
        <f>IF(1,"Contact","stc_object!403e236f-9419-4367-93aa-e97c251fb636")</f>
        <is>
          <t>403e236f-9419-4367-93aa-e97c251fb636</t>
        </is>
      </c>
      <c r="H68" t="inlineStr">
        <f>IF(1,"Advanced relationship","stc_datatype!d9a8cb2b-950c-40ba-b6cd-c63e700029ab")</f>
        <is>
          <t>d9a8cb2b-950c-40ba-b6cd-c63e700029ab</t>
        </is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Y68" t="inlineStr">
        <f>RIGHT("stc_content If content",10)</f>
        <is>
          <t>If content</t>
        </is>
      </c>
      <c r="Z68" t="inlineStr">
        <f>IF(1,"Comments Box","stc_control!a0fa31c7-189f-4ddc-8792-ffba526b5a7a")</f>
        <is>
          <t>a0fa31c7-189f-4ddc-8792-ffba526b5a7a</t>
        </is>
      </c>
      <c r="AB68">
        <v>6</v>
      </c>
      <c r="AE68" t="inlineStr">
        <is>
          <t>What do you want to say about this $$stc_object$$?</t>
        </is>
      </c>
      <c r="AF68" t="inlineStr">
        <is>
          <t>Captures comments added to the $$stc_object$$.</t>
        </is>
      </c>
      <c r="AJ68" t="inlineStr">
        <is>
          <t>{"stc_target_objects":["stc_comment"],"stc_multiple":true,"stc_target_cache":["stc_created_by","stc_created_on"]}</t>
        </is>
      </c>
      <c r="AW68" t="inlineStr">
        <f>IF(1,"Ghalimi, Ismael","stc_user!31415926-9df7-4aa6-994f-600567b0a37a")</f>
        <is>
          <t>31415926-9df7-4aa6-994f-600567b0a37a</t>
        </is>
      </c>
      <c r="AX68" t="inlineStr">
        <f>IF(1,"Ghalimi, Ismael","stc_user!31415926-9df7-4aa6-994f-600567b0a37a")</f>
        <is>
          <t>31415926-9df7-4aa6-994f-600567b0a37a</t>
        </is>
      </c>
      <c r="AY68" t="d" s="3">
        <v>2013-12-13T19:47:33.000Z</v>
      </c>
      <c r="AZ68" t="inlineStr">
        <f>IF(1,"Ghalimi, Ismael","stc_user!31415926-9df7-4aa6-994f-600567b0a37a")</f>
        <is>
          <t>31415926-9df7-4aa6-994f-600567b0a37a</t>
        </is>
      </c>
      <c r="BA68" t="d" s="3">
        <v>2012-03-29T16:00:00.000Z</v>
      </c>
      <c r="BB68" t="inlineStr">
        <f>IF(1,"Ghalimi, Ismael","stc_user!31415926-9df7-4aa6-994f-600567b0a37a")</f>
        <is>
          <t>31415926-9df7-4aa6-994f-600567b0a37a</t>
        </is>
      </c>
      <c r="BC68" t="d" s="3">
        <v>2014-02-15T11:19:43.536Z</v>
      </c>
      <c r="BH68" t="inlineStr">
        <is>
          <t>{"stc_license":"wto_c","stc_creator":"stoic.com","stc_year":2012}</t>
        </is>
      </c>
    </row>
    <row r="69">
      <c r="A69" t="inlineStr">
        <is>
          <t>82690daa-1cec-4f0d-aae0-833a4d7d1a36</t>
        </is>
      </c>
      <c r="B69" t="inlineStr">
        <is>
          <t>Files</t>
        </is>
      </c>
      <c r="C69" t="inlineStr">
        <is>
          <t>stc_deployed</t>
        </is>
      </c>
      <c r="D69" t="inlineStr">
        <is>
          <t>stc_files</t>
        </is>
      </c>
      <c r="E69" t="inlineStr">
        <is>
          <t>stc</t>
        </is>
      </c>
      <c r="F69" t="inlineStr">
        <f>IF(1,"Platform","stc_application!dff30f21-0bc1-427b-b37e-871d5643c8ce")</f>
        <is>
          <t>dff30f21-0bc1-427b-b37e-871d5643c8ce</t>
        </is>
      </c>
      <c r="G69" t="inlineStr">
        <f>IF(1,"Contact","stc_object!403e236f-9419-4367-93aa-e97c251fb636")</f>
        <is>
          <t>403e236f-9419-4367-93aa-e97c251fb636</t>
        </is>
      </c>
      <c r="H69" t="inlineStr">
        <f>IF(1,"Advanced relationship","stc_datatype!d9a8cb2b-950c-40ba-b6cd-c63e700029ab")</f>
        <is>
          <t>d9a8cb2b-950c-40ba-b6cd-c63e700029ab</t>
        </is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Y69" t="inlineStr">
        <f>RIGHT("stc_content If content",10)</f>
        <is>
          <t>If content</t>
        </is>
      </c>
      <c r="Z69" t="inlineStr">
        <f>IF(1,"Files Box","stc_control!82478ca0-f505-4f79-b135-f8ccffeb89ef")</f>
        <is>
          <t>82478ca0-f505-4f79-b135-f8ccffeb89ef</t>
        </is>
      </c>
      <c r="AB69">
        <v>7</v>
      </c>
      <c r="AE69" t="inlineStr">
        <is>
          <t>What are the files you would like to attach to this $$stc_object$$?</t>
        </is>
      </c>
      <c r="AF69" t="inlineStr">
        <is>
          <t>References files attached to the $$stc_object$$.</t>
        </is>
      </c>
      <c r="AJ69" t="inlineStr">
        <is>
          <t>{"stc_target_objects":["stc_file"],"stc_multiple":true}</t>
        </is>
      </c>
      <c r="AW69" t="inlineStr">
        <f>IF(1,"Ghalimi, Ismael","stc_user!31415926-9df7-4aa6-994f-600567b0a37a")</f>
        <is>
          <t>31415926-9df7-4aa6-994f-600567b0a37a</t>
        </is>
      </c>
      <c r="AX69" t="inlineStr">
        <f>IF(1,"Ghalimi, Ismael","stc_user!31415926-9df7-4aa6-994f-600567b0a37a")</f>
        <is>
          <t>31415926-9df7-4aa6-994f-600567b0a37a</t>
        </is>
      </c>
      <c r="AY69" t="d" s="3">
        <v>2013-12-13T19:47:33.000Z</v>
      </c>
      <c r="AZ69" t="inlineStr">
        <f>IF(1,"Ghalimi, Ismael","stc_user!31415926-9df7-4aa6-994f-600567b0a37a")</f>
        <is>
          <t>31415926-9df7-4aa6-994f-600567b0a37a</t>
        </is>
      </c>
      <c r="BA69" t="d" s="3">
        <v>2012-03-29T16:00:00.000Z</v>
      </c>
      <c r="BB69" t="inlineStr">
        <f>IF(1,"Ghalimi, Ismael","stc_user!31415926-9df7-4aa6-994f-600567b0a37a")</f>
        <is>
          <t>31415926-9df7-4aa6-994f-600567b0a37a</t>
        </is>
      </c>
      <c r="BC69" t="d" s="3">
        <v>2014-02-15T11:19:43.536Z</v>
      </c>
      <c r="BH69" t="inlineStr">
        <is>
          <t>{"stc_license":"wto_c","stc_creator":"stoic.com","stc_year":2012}</t>
        </is>
      </c>
    </row>
    <row r="70">
      <c r="A70" t="inlineStr">
        <is>
          <t>23da87e0-9525-4ff2-8192-0a912f67dbc5</t>
        </is>
      </c>
      <c r="B70" t="inlineStr">
        <is>
          <t>Related items</t>
        </is>
      </c>
      <c r="C70" t="inlineStr">
        <is>
          <t>stc_deployed</t>
        </is>
      </c>
      <c r="D70" t="inlineStr">
        <is>
          <t>stc_related_items</t>
        </is>
      </c>
      <c r="E70" t="inlineStr">
        <is>
          <t>stc</t>
        </is>
      </c>
      <c r="F70" t="inlineStr">
        <f>IF(1,"Platform","stc_application!dff30f21-0bc1-427b-b37e-871d5643c8ce")</f>
        <is>
          <t>dff30f21-0bc1-427b-b37e-871d5643c8ce</t>
        </is>
      </c>
      <c r="G70" t="inlineStr">
        <f>IF(1,"Contact","stc_object!403e236f-9419-4367-93aa-e97c251fb636")</f>
        <is>
          <t>403e236f-9419-4367-93aa-e97c251fb636</t>
        </is>
      </c>
      <c r="H70" t="inlineStr">
        <f>IF(1,"Advanced relationship","stc_datatype!d9a8cb2b-950c-40ba-b6cd-c63e700029ab")</f>
        <is>
          <t>d9a8cb2b-950c-40ba-b6cd-c63e700029ab</t>
        </is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Y70" t="inlineStr">
        <f>RIGHT("stc_content If content",10)</f>
        <is>
          <t>If content</t>
        </is>
      </c>
      <c r="AB70">
        <v>8</v>
      </c>
      <c r="AE70" t="inlineStr">
        <is>
          <t>What are the records you would like to related to this $$stc_object$$?</t>
        </is>
      </c>
      <c r="AF70" t="inlineStr">
        <is>
          <t>References records of any object related to the $$stc_object$$.</t>
        </is>
      </c>
      <c r="AJ70" t="inlineStr">
        <is>
          <t>{"stc_target_objects":[],"stc_multiple":true}</t>
        </is>
      </c>
      <c r="AW70" t="inlineStr">
        <f>IF(1,"Ghalimi, Ismael","stc_user!31415926-9df7-4aa6-994f-600567b0a37a")</f>
        <is>
          <t>31415926-9df7-4aa6-994f-600567b0a37a</t>
        </is>
      </c>
      <c r="AX70" t="inlineStr">
        <f>IF(1,"Ghalimi, Ismael","stc_user!31415926-9df7-4aa6-994f-600567b0a37a")</f>
        <is>
          <t>31415926-9df7-4aa6-994f-600567b0a37a</t>
        </is>
      </c>
      <c r="AY70" t="d" s="3">
        <v>2013-12-13T19:47:33.000Z</v>
      </c>
      <c r="AZ70" t="inlineStr">
        <f>IF(1,"Ghalimi, Ismael","stc_user!31415926-9df7-4aa6-994f-600567b0a37a")</f>
        <is>
          <t>31415926-9df7-4aa6-994f-600567b0a37a</t>
        </is>
      </c>
      <c r="BA70" t="d" s="3">
        <v>2012-03-29T16:00:00.000Z</v>
      </c>
      <c r="BB70" t="inlineStr">
        <f>IF(1,"Ghalimi, Ismael","stc_user!31415926-9df7-4aa6-994f-600567b0a37a")</f>
        <is>
          <t>31415926-9df7-4aa6-994f-600567b0a37a</t>
        </is>
      </c>
      <c r="BC70" t="d" s="3">
        <v>2014-02-15T11:19:43.536Z</v>
      </c>
      <c r="BH70" t="inlineStr">
        <is>
          <t>{"stc_license":"wto_c","stc_creator":"stoic.com","stc_year":2012}</t>
        </is>
      </c>
    </row>
    <row r="71">
      <c r="A71" t="inlineStr">
        <is>
          <t>c1a78c47-93af-431b-8a4a-56de55803faf</t>
        </is>
      </c>
      <c r="B71" t="inlineStr">
        <is>
          <t>Tags</t>
        </is>
      </c>
      <c r="C71" t="inlineStr">
        <is>
          <t>stc_deployed</t>
        </is>
      </c>
      <c r="D71" t="inlineStr">
        <is>
          <t>stc_tags</t>
        </is>
      </c>
      <c r="E71" t="inlineStr">
        <is>
          <t>stc</t>
        </is>
      </c>
      <c r="F71" t="inlineStr">
        <f>IF(1,"Platform","stc_application!dff30f21-0bc1-427b-b37e-871d5643c8ce")</f>
        <is>
          <t>dff30f21-0bc1-427b-b37e-871d5643c8ce</t>
        </is>
      </c>
      <c r="G71" t="inlineStr">
        <f>IF(1,"Contact","stc_object!403e236f-9419-4367-93aa-e97c251fb636")</f>
        <is>
          <t>403e236f-9419-4367-93aa-e97c251fb636</t>
        </is>
      </c>
      <c r="H71" t="inlineStr">
        <f>IF(1,"Tags","stc_datatype!36f10c72-4186-45ec-ac7d-6ce384fad909")</f>
        <is>
          <t>36f10c72-4186-45ec-ac7d-6ce384fad909</t>
        </is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Y71" t="inlineStr">
        <f>RIGHT("stc_content If content",10)</f>
        <is>
          <t>If content</t>
        </is>
      </c>
      <c r="AB71">
        <v>9</v>
      </c>
      <c r="AE71" t="inlineStr">
        <is>
          <t>Which tags would you use to classify this $$stc_object$$?</t>
        </is>
      </c>
      <c r="AF71" t="inlineStr">
        <is>
          <t>Captures tags used to classify the $$stc_object$$.</t>
        </is>
      </c>
      <c r="AW71" t="inlineStr">
        <f>IF(1,"Ghalimi, Ismael","stc_user!31415926-9df7-4aa6-994f-600567b0a37a")</f>
        <is>
          <t>31415926-9df7-4aa6-994f-600567b0a37a</t>
        </is>
      </c>
      <c r="AX71" t="inlineStr">
        <f>IF(1,"Ghalimi, Ismael","stc_user!31415926-9df7-4aa6-994f-600567b0a37a")</f>
        <is>
          <t>31415926-9df7-4aa6-994f-600567b0a37a</t>
        </is>
      </c>
      <c r="AY71" t="d" s="3">
        <v>2013-12-13T19:47:33.000Z</v>
      </c>
      <c r="AZ71" t="inlineStr">
        <f>IF(1,"Ghalimi, Ismael","stc_user!31415926-9df7-4aa6-994f-600567b0a37a")</f>
        <is>
          <t>31415926-9df7-4aa6-994f-600567b0a37a</t>
        </is>
      </c>
      <c r="BA71" t="d" s="3">
        <v>2012-03-29T16:00:00.000Z</v>
      </c>
      <c r="BB71" t="inlineStr">
        <f>IF(1,"Ghalimi, Ismael","stc_user!31415926-9df7-4aa6-994f-600567b0a37a")</f>
        <is>
          <t>31415926-9df7-4aa6-994f-600567b0a37a</t>
        </is>
      </c>
      <c r="BC71" t="d" s="3">
        <v>2014-02-15T11:19:43.536Z</v>
      </c>
      <c r="BH71" t="inlineStr">
        <is>
          <t>{"stc_license":"wto_c","stc_creator":"stoic.com","stc_year":2012}</t>
        </is>
      </c>
    </row>
    <row r="72">
      <c r="A72" t="inlineStr">
        <is>
          <t>cc89280a-088c-459f-93b3-fc749893e9eb</t>
        </is>
      </c>
      <c r="B72" t="inlineStr">
        <is>
          <t>Workflow</t>
        </is>
      </c>
      <c r="C72" t="inlineStr">
        <is>
          <t>stc_deployed</t>
        </is>
      </c>
      <c r="D72" t="inlineStr">
        <is>
          <t>stc_workflow</t>
        </is>
      </c>
      <c r="E72" t="inlineStr">
        <is>
          <t>stc</t>
        </is>
      </c>
      <c r="F72" t="inlineStr">
        <f>IF(1,"Platform","stc_application!dff30f21-0bc1-427b-b37e-871d5643c8ce")</f>
        <is>
          <t>dff30f21-0bc1-427b-b37e-871d5643c8ce</t>
        </is>
      </c>
      <c r="G72" t="inlineStr">
        <f>IF(1,"Contact","stc_object!403e236f-9419-4367-93aa-e97c251fb636")</f>
        <is>
          <t>403e236f-9419-4367-93aa-e97c251fb636</t>
        </is>
      </c>
      <c r="H72" t="inlineStr">
        <f>IF(1,"Workflow","stc_datatype!9ab6c9f1-f11e-4544-8fb2-2c9da26554f5")</f>
        <is>
          <t>9ab6c9f1-f11e-4544-8fb2-2c9da26554f5</t>
        </is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Y72" t="inlineStr">
        <f>RIGHT("stc_content If content",10)</f>
        <is>
          <t>If content</t>
        </is>
      </c>
      <c r="AB72">
        <v>10</v>
      </c>
      <c r="AE72" t="inlineStr">
        <is>
          <t>What is the status or workflow state of this $$stc_object$$?</t>
        </is>
      </c>
      <c r="AF72" t="inlineStr">
        <is>
          <t>Tracks the workflow status of the $$stc_object$$.</t>
        </is>
      </c>
      <c r="AW72" t="inlineStr">
        <f>IF(1,"Ghalimi, Ismael","stc_user!31415926-9df7-4aa6-994f-600567b0a37a")</f>
        <is>
          <t>31415926-9df7-4aa6-994f-600567b0a37a</t>
        </is>
      </c>
      <c r="AX72" t="inlineStr">
        <f>IF(1,"Ghalimi, Ismael","stc_user!31415926-9df7-4aa6-994f-600567b0a37a")</f>
        <is>
          <t>31415926-9df7-4aa6-994f-600567b0a37a</t>
        </is>
      </c>
      <c r="AY72" t="d" s="3">
        <v>2013-12-13T19:47:33.000Z</v>
      </c>
      <c r="AZ72" t="inlineStr">
        <f>IF(1,"Ghalimi, Ismael","stc_user!31415926-9df7-4aa6-994f-600567b0a37a")</f>
        <is>
          <t>31415926-9df7-4aa6-994f-600567b0a37a</t>
        </is>
      </c>
      <c r="BA72" t="d" s="3">
        <v>2012-03-29T16:00:00.000Z</v>
      </c>
      <c r="BB72" t="inlineStr">
        <f>IF(1,"Ghalimi, Ismael","stc_user!31415926-9df7-4aa6-994f-600567b0a37a")</f>
        <is>
          <t>31415926-9df7-4aa6-994f-600567b0a37a</t>
        </is>
      </c>
      <c r="BC72" t="d" s="3">
        <v>2014-02-15T11:19:43.536Z</v>
      </c>
      <c r="BH72" t="inlineStr">
        <is>
          <t>{"stc_license":"wto_c","stc_creator":"stoic.com","stc_year":2012}</t>
        </is>
      </c>
    </row>
    <row r="73">
      <c r="A73" t="inlineStr">
        <is>
          <t>5d7cd426-ea31-4c4d-9c25-de9cc79a2662</t>
        </is>
      </c>
      <c r="B73" t="inlineStr">
        <is>
          <t>Token</t>
        </is>
      </c>
      <c r="C73" t="inlineStr">
        <is>
          <t>stc_deployed</t>
        </is>
      </c>
      <c r="D73" t="inlineStr">
        <is>
          <t>stc_token</t>
        </is>
      </c>
      <c r="E73" t="inlineStr">
        <is>
          <t>stc</t>
        </is>
      </c>
      <c r="F73" t="inlineStr">
        <f>IF(1,"Platform","stc_application!dff30f21-0bc1-427b-b37e-871d5643c8ce")</f>
        <is>
          <t>dff30f21-0bc1-427b-b37e-871d5643c8ce</t>
        </is>
      </c>
      <c r="G73" t="inlineStr">
        <f>IF(1,"Contact","stc_object!403e236f-9419-4367-93aa-e97c251fb636")</f>
        <is>
          <t>403e236f-9419-4367-93aa-e97c251fb636</t>
        </is>
      </c>
      <c r="H73" t="inlineStr">
        <f>IF(1,"UUID","stc_datatype!e9f3ee19-47c0-468a-96ac-83f8822c3d90")</f>
        <is>
          <t>e9f3ee19-47c0-468a-96ac-83f8822c3d90</t>
        </is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Y73" t="inlineStr">
        <f>RIGHT("stc_content If content",10)</f>
        <is>
          <t>If content</t>
        </is>
      </c>
      <c r="AB73">
        <v>11</v>
      </c>
      <c r="AE73" t="inlineStr">
        <is>
          <t>What is the workflow token of this $$stc_object$$?</t>
        </is>
      </c>
      <c r="AF73" t="inlineStr">
        <is>
          <t>Registers a token used for workflow notifications about the $$stc_object$$.</t>
        </is>
      </c>
      <c r="AW73" t="inlineStr">
        <f>IF(1,"Ghalimi, Ismael","stc_user!31415926-9df7-4aa6-994f-600567b0a37a")</f>
        <is>
          <t>31415926-9df7-4aa6-994f-600567b0a37a</t>
        </is>
      </c>
      <c r="AX73" t="inlineStr">
        <f>IF(1,"Ghalimi, Ismael","stc_user!31415926-9df7-4aa6-994f-600567b0a37a")</f>
        <is>
          <t>31415926-9df7-4aa6-994f-600567b0a37a</t>
        </is>
      </c>
      <c r="AY73" t="d" s="3">
        <v>2013-12-13T19:47:33.000Z</v>
      </c>
      <c r="AZ73" t="inlineStr">
        <f>IF(1,"Ghalimi, Ismael","stc_user!31415926-9df7-4aa6-994f-600567b0a37a")</f>
        <is>
          <t>31415926-9df7-4aa6-994f-600567b0a37a</t>
        </is>
      </c>
      <c r="BA73" t="d" s="3">
        <v>2012-03-29T16:00:00.000Z</v>
      </c>
      <c r="BB73" t="inlineStr">
        <f>IF(1,"Ghalimi, Ismael","stc_user!31415926-9df7-4aa6-994f-600567b0a37a")</f>
        <is>
          <t>31415926-9df7-4aa6-994f-600567b0a37a</t>
        </is>
      </c>
      <c r="BC73" t="d" s="3">
        <v>2014-02-15T11:19:43.536Z</v>
      </c>
      <c r="BH73" t="inlineStr">
        <is>
          <t>{"stc_license":"wto_c","stc_creator":"stoic.com","stc_year":2012}</t>
        </is>
      </c>
    </row>
    <row r="74">
      <c r="A74" t="inlineStr">
        <is>
          <t>adc4124a-302d-4451-8f87-715cbdeb4bbb</t>
        </is>
      </c>
      <c r="B74" t="inlineStr">
        <is>
          <t>Transitions</t>
        </is>
      </c>
      <c r="C74" t="inlineStr">
        <is>
          <t>stc_deployed</t>
        </is>
      </c>
      <c r="D74" t="inlineStr">
        <is>
          <t>stc_transitions</t>
        </is>
      </c>
      <c r="E74" t="inlineStr">
        <is>
          <t>stc</t>
        </is>
      </c>
      <c r="F74" t="inlineStr">
        <f>IF(1,"Platform","stc_application!dff30f21-0bc1-427b-b37e-871d5643c8ce")</f>
        <is>
          <t>dff30f21-0bc1-427b-b37e-871d5643c8ce</t>
        </is>
      </c>
      <c r="G74" t="inlineStr">
        <f>IF(1,"Contact","stc_object!403e236f-9419-4367-93aa-e97c251fb636")</f>
        <is>
          <t>403e236f-9419-4367-93aa-e97c251fb636</t>
        </is>
      </c>
      <c r="H74" t="inlineStr">
        <f>IF(1,"JSON","stc_datatype!df26e30c-b6a3-4020-a474-6ce9be15a4f3")</f>
        <is>
          <t>df26e30c-b6a3-4020-a474-6ce9be15a4f3</t>
        </is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Y74" t="inlineStr">
        <f>RIGHT("stc_content If content",10)</f>
        <is>
          <t>If content</t>
        </is>
      </c>
      <c r="AB74">
        <v>12</v>
      </c>
      <c r="AE74" t="inlineStr">
        <is>
          <t>What is the audit trail for the workflow transitions of this $$stc_object$$?</t>
        </is>
      </c>
      <c r="AF74" t="inlineStr">
        <is>
          <t>Maintains an audit trail for the workflow transitions of the $$stc_object$$.</t>
        </is>
      </c>
      <c r="AJ74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74" t="inlineStr">
        <f>IF(1,"Ghalimi, Ismael","stc_user!31415926-9df7-4aa6-994f-600567b0a37a")</f>
        <is>
          <t>31415926-9df7-4aa6-994f-600567b0a37a</t>
        </is>
      </c>
      <c r="AX74" t="inlineStr">
        <f>IF(1,"Ghalimi, Ismael","stc_user!31415926-9df7-4aa6-994f-600567b0a37a")</f>
        <is>
          <t>31415926-9df7-4aa6-994f-600567b0a37a</t>
        </is>
      </c>
      <c r="AY74" t="d" s="3">
        <v>2013-12-13T19:47:33.000Z</v>
      </c>
      <c r="AZ74" t="inlineStr">
        <f>IF(1,"Ghalimi, Ismael","stc_user!31415926-9df7-4aa6-994f-600567b0a37a")</f>
        <is>
          <t>31415926-9df7-4aa6-994f-600567b0a37a</t>
        </is>
      </c>
      <c r="BA74" t="d" s="3">
        <v>2012-03-29T16:00:00.000Z</v>
      </c>
      <c r="BB74" t="inlineStr">
        <f>IF(1,"Ghalimi, Ismael","stc_user!31415926-9df7-4aa6-994f-600567b0a37a")</f>
        <is>
          <t>31415926-9df7-4aa6-994f-600567b0a37a</t>
        </is>
      </c>
      <c r="BC74" t="d" s="3">
        <v>2014-02-15T11:19:43.536Z</v>
      </c>
      <c r="BH74" t="inlineStr">
        <is>
          <t>{"stc_license":"wto_c","stc_creator":"stoic.com","stc_year":2012}</t>
        </is>
      </c>
    </row>
    <row r="75">
      <c r="A75" t="inlineStr">
        <is>
          <t>582f9cc1-8858-4b78-b8c9-c5c13662f8b8</t>
        </is>
      </c>
      <c r="B75" t="inlineStr">
        <is>
          <t>Assigned to</t>
        </is>
      </c>
      <c r="C75" t="inlineStr">
        <is>
          <t>stc_deployed</t>
        </is>
      </c>
      <c r="D75" t="inlineStr">
        <is>
          <t>stc_assigned_to</t>
        </is>
      </c>
      <c r="E75" t="inlineStr">
        <is>
          <t>stc</t>
        </is>
      </c>
      <c r="F75" t="inlineStr">
        <f>IF(1,"Platform","stc_application!dff30f21-0bc1-427b-b37e-871d5643c8ce")</f>
        <is>
          <t>dff30f21-0bc1-427b-b37e-871d5643c8ce</t>
        </is>
      </c>
      <c r="G75" t="inlineStr">
        <f>IF(1,"Contact","stc_object!403e236f-9419-4367-93aa-e97c251fb636")</f>
        <is>
          <t>403e236f-9419-4367-93aa-e97c251fb636</t>
        </is>
      </c>
      <c r="H75" t="inlineStr">
        <f>IF(1,"Relationship","stc_datatype!aba4d80d-8da6-4a64-80cc-0363aaf2e8fa")</f>
        <is>
          <t>aba4d80d-8da6-4a64-80cc-0363aaf2e8fa</t>
        </is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Y75" t="inlineStr">
        <f>RIGHT("stc_content If content",10)</f>
        <is>
          <t>If content</t>
        </is>
      </c>
      <c r="AB75">
        <v>13</v>
      </c>
      <c r="AE75" t="inlineStr">
        <is>
          <t>To which user is this $$stc_object$$ assigned?</t>
        </is>
      </c>
      <c r="AF75" t="inlineStr">
        <is>
          <t>References the user who is assigned to the $$stc_object$$.</t>
        </is>
      </c>
      <c r="AJ75" t="inlineStr">
        <is>
          <t>{"stc_target_object":"stc_user"}</t>
        </is>
      </c>
      <c r="AW75" t="inlineStr">
        <f>IF(1,"Ghalimi, Ismael","stc_user!31415926-9df7-4aa6-994f-600567b0a37a")</f>
        <is>
          <t>31415926-9df7-4aa6-994f-600567b0a37a</t>
        </is>
      </c>
      <c r="AX75" t="inlineStr">
        <f>IF(1,"Ghalimi, Ismael","stc_user!31415926-9df7-4aa6-994f-600567b0a37a")</f>
        <is>
          <t>31415926-9df7-4aa6-994f-600567b0a37a</t>
        </is>
      </c>
      <c r="AY75" t="d" s="3">
        <v>2013-12-13T19:47:33.000Z</v>
      </c>
      <c r="AZ75" t="inlineStr">
        <f>IF(1,"Ghalimi, Ismael","stc_user!31415926-9df7-4aa6-994f-600567b0a37a")</f>
        <is>
          <t>31415926-9df7-4aa6-994f-600567b0a37a</t>
        </is>
      </c>
      <c r="BA75" t="d" s="3">
        <v>2012-03-29T16:00:00.000Z</v>
      </c>
      <c r="BB75" t="inlineStr">
        <f>IF(1,"Ghalimi, Ismael","stc_user!31415926-9df7-4aa6-994f-600567b0a37a")</f>
        <is>
          <t>31415926-9df7-4aa6-994f-600567b0a37a</t>
        </is>
      </c>
      <c r="BC75" t="d" s="3">
        <v>2014-02-15T11:19:43.536Z</v>
      </c>
      <c r="BH75" t="inlineStr">
        <is>
          <t>{"stc_license":"wto_c","stc_creator":"stoic.com","stc_year":2012}</t>
        </is>
      </c>
    </row>
    <row r="76">
      <c r="A76" t="inlineStr">
        <is>
          <t>6703fd4b-310a-4d90-a5bb-573de679e75e</t>
        </is>
      </c>
      <c r="B76" t="inlineStr">
        <is>
          <t>Due on</t>
        </is>
      </c>
      <c r="C76" t="inlineStr">
        <is>
          <t>stc_deployed</t>
        </is>
      </c>
      <c r="D76" t="inlineStr">
        <is>
          <t>stc_due_on</t>
        </is>
      </c>
      <c r="E76" t="inlineStr">
        <is>
          <t>stc</t>
        </is>
      </c>
      <c r="F76" t="inlineStr">
        <f>IF(1,"Platform","stc_application!dff30f21-0bc1-427b-b37e-871d5643c8ce")</f>
        <is>
          <t>dff30f21-0bc1-427b-b37e-871d5643c8ce</t>
        </is>
      </c>
      <c r="G76" t="inlineStr">
        <f>IF(1,"Contact","stc_object!403e236f-9419-4367-93aa-e97c251fb636")</f>
        <is>
          <t>403e236f-9419-4367-93aa-e97c251fb636</t>
        </is>
      </c>
      <c r="H76" t="inlineStr">
        <f>IF(1,"Timestamp","stc_datatype!dea608f2-a257-4ebf-982b-ecea1e1fa38d")</f>
        <is>
          <t>dea608f2-a257-4ebf-982b-ecea1e1fa38d</t>
        </is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Y76" t="inlineStr">
        <f>RIGHT("stc_content If content",10)</f>
        <is>
          <t>If content</t>
        </is>
      </c>
      <c r="AB76">
        <v>14</v>
      </c>
      <c r="AE76" t="inlineStr">
        <is>
          <t>When is this $$stc_object$$ due?</t>
        </is>
      </c>
      <c r="AF76" t="inlineStr">
        <is>
          <t>Indicates the date and time when the $$stc_object$$ is due.</t>
        </is>
      </c>
      <c r="AW76" t="inlineStr">
        <f>IF(1,"Ghalimi, Ismael","stc_user!31415926-9df7-4aa6-994f-600567b0a37a")</f>
        <is>
          <t>31415926-9df7-4aa6-994f-600567b0a37a</t>
        </is>
      </c>
      <c r="AX76" t="inlineStr">
        <f>IF(1,"Ghalimi, Ismael","stc_user!31415926-9df7-4aa6-994f-600567b0a37a")</f>
        <is>
          <t>31415926-9df7-4aa6-994f-600567b0a37a</t>
        </is>
      </c>
      <c r="AY76" t="d" s="3">
        <v>2013-12-13T19:47:33.000Z</v>
      </c>
      <c r="AZ76" t="inlineStr">
        <f>IF(1,"Ghalimi, Ismael","stc_user!31415926-9df7-4aa6-994f-600567b0a37a")</f>
        <is>
          <t>31415926-9df7-4aa6-994f-600567b0a37a</t>
        </is>
      </c>
      <c r="BA76" t="d" s="3">
        <v>2012-03-29T16:00:00.000Z</v>
      </c>
      <c r="BB76" t="inlineStr">
        <f>IF(1,"Ghalimi, Ismael","stc_user!31415926-9df7-4aa6-994f-600567b0a37a")</f>
        <is>
          <t>31415926-9df7-4aa6-994f-600567b0a37a</t>
        </is>
      </c>
      <c r="BC76" t="d" s="3">
        <v>2014-02-15T11:19:43.536Z</v>
      </c>
      <c r="BH76" t="inlineStr">
        <is>
          <t>{"stc_license":"wto_c","stc_creator":"stoic.com","stc_year":2012}</t>
        </is>
      </c>
    </row>
    <row r="77">
      <c r="A77" t="inlineStr">
        <is>
          <t>a0e939e6-3ec3-4fba-9272-88fb9d1fc267</t>
        </is>
      </c>
      <c r="B77" t="inlineStr">
        <is>
          <t>Access</t>
        </is>
      </c>
      <c r="C77" t="inlineStr">
        <is>
          <t>stc_deployed</t>
        </is>
      </c>
      <c r="D77" t="inlineStr">
        <is>
          <t>stc_access</t>
        </is>
      </c>
      <c r="E77" t="inlineStr">
        <is>
          <t>stc</t>
        </is>
      </c>
      <c r="F77" t="inlineStr">
        <f>IF(1,"Platform","stc_application!dff30f21-0bc1-427b-b37e-871d5643c8ce")</f>
        <is>
          <t>dff30f21-0bc1-427b-b37e-871d5643c8ce</t>
        </is>
      </c>
      <c r="G77" t="inlineStr">
        <f>IF(1,"Contact","stc_object!403e236f-9419-4367-93aa-e97c251fb636")</f>
        <is>
          <t>403e236f-9419-4367-93aa-e97c251fb636</t>
        </is>
      </c>
      <c r="H77" t="inlineStr">
        <f>IF(1,"JSON","stc_datatype!df26e30c-b6a3-4020-a474-6ce9be15a4f3")</f>
        <is>
          <t>df26e30c-b6a3-4020-a474-6ce9be15a4f3</t>
        </is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Y77" t="inlineStr">
        <f>RIGHT("stc_content If content",10)</f>
        <is>
          <t>If content</t>
        </is>
      </c>
      <c r="AB77">
        <v>15</v>
      </c>
      <c r="AE77" t="inlineStr">
        <is>
          <t>How is access to this $$stc_object$$ controlled?</t>
        </is>
      </c>
      <c r="AF77" t="inlineStr">
        <is>
          <t>Defines authorization rules defining access to the $$stc_object$$.</t>
        </is>
      </c>
      <c r="AJ77" t="inlineStr">
        <is>
          <t>{"stc_schema_reference":"FIELD('stc_setting', 'ac14f523-d2aa-4b54-8f7a-6743ce72d63e', 'stc_value')"}</t>
        </is>
      </c>
      <c r="AW77" t="inlineStr">
        <f>IF(1,"Ghalimi, Ismael","stc_user!31415926-9df7-4aa6-994f-600567b0a37a")</f>
        <is>
          <t>31415926-9df7-4aa6-994f-600567b0a37a</t>
        </is>
      </c>
      <c r="AX77" t="inlineStr">
        <f>IF(1,"Ghalimi, Ismael","stc_user!31415926-9df7-4aa6-994f-600567b0a37a")</f>
        <is>
          <t>31415926-9df7-4aa6-994f-600567b0a37a</t>
        </is>
      </c>
      <c r="AY77" t="d" s="3">
        <v>2013-12-13T19:47:33.000Z</v>
      </c>
      <c r="AZ77" t="inlineStr">
        <f>IF(1,"Ghalimi, Ismael","stc_user!31415926-9df7-4aa6-994f-600567b0a37a")</f>
        <is>
          <t>31415926-9df7-4aa6-994f-600567b0a37a</t>
        </is>
      </c>
      <c r="BA77" t="d" s="3">
        <v>2012-03-29T16:00:00.000Z</v>
      </c>
      <c r="BB77" t="inlineStr">
        <f>IF(1,"Ghalimi, Ismael","stc_user!31415926-9df7-4aa6-994f-600567b0a37a")</f>
        <is>
          <t>31415926-9df7-4aa6-994f-600567b0a37a</t>
        </is>
      </c>
      <c r="BC77" t="d" s="3">
        <v>2014-02-15T11:19:43.536Z</v>
      </c>
      <c r="BH77" t="inlineStr">
        <is>
          <t>{"stc_license":"wto_c","stc_creator":"stoic.com","stc_year":2012}</t>
        </is>
      </c>
    </row>
    <row r="78">
      <c r="A78" t="inlineStr">
        <is>
          <t>4709e201-a20b-45ee-9f3f-44724a4d8a6d</t>
        </is>
      </c>
      <c r="B78" t="inlineStr">
        <is>
          <t>Owner</t>
        </is>
      </c>
      <c r="C78" t="inlineStr">
        <is>
          <t>stc_deployed</t>
        </is>
      </c>
      <c r="D78" t="inlineStr">
        <is>
          <t>stc_owner</t>
        </is>
      </c>
      <c r="E78" t="inlineStr">
        <is>
          <t>stc</t>
        </is>
      </c>
      <c r="F78" t="inlineStr">
        <f>IF(1,"Platform","stc_application!dff30f21-0bc1-427b-b37e-871d5643c8ce")</f>
        <is>
          <t>dff30f21-0bc1-427b-b37e-871d5643c8ce</t>
        </is>
      </c>
      <c r="G78" t="inlineStr">
        <f>IF(1,"Contact","stc_object!403e236f-9419-4367-93aa-e97c251fb636")</f>
        <is>
          <t>403e236f-9419-4367-93aa-e97c251fb636</t>
        </is>
      </c>
      <c r="H78" t="inlineStr">
        <f>IF(1,"Relationship","stc_datatype!aba4d80d-8da6-4a64-80cc-0363aaf2e8fa")</f>
        <is>
          <t>aba4d80d-8da6-4a64-80cc-0363aaf2e8fa</t>
        </is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Y78" t="inlineStr">
        <f>RIGHT("stc_content If content",10)</f>
        <is>
          <t>If content</t>
        </is>
      </c>
      <c r="AB78">
        <v>16</v>
      </c>
      <c r="AE78" t="inlineStr">
        <is>
          <t>Which user is the owner of this $$stc_object$$?</t>
        </is>
      </c>
      <c r="AF78" t="inlineStr">
        <is>
          <t>References the user who owns the $$stc_object$$.</t>
        </is>
      </c>
      <c r="AJ78" t="inlineStr">
        <is>
          <t>{"stc_target_object":"stc_user"}</t>
        </is>
      </c>
      <c r="AW78" t="inlineStr">
        <f>IF(1,"Ghalimi, Ismael","stc_user!31415926-9df7-4aa6-994f-600567b0a37a")</f>
        <is>
          <t>31415926-9df7-4aa6-994f-600567b0a37a</t>
        </is>
      </c>
      <c r="AX78" t="inlineStr">
        <f>IF(1,"Ghalimi, Ismael","stc_user!31415926-9df7-4aa6-994f-600567b0a37a")</f>
        <is>
          <t>31415926-9df7-4aa6-994f-600567b0a37a</t>
        </is>
      </c>
      <c r="AY78" t="d" s="3">
        <v>2013-12-13T19:47:33.000Z</v>
      </c>
      <c r="AZ78" t="inlineStr">
        <f>IF(1,"Ghalimi, Ismael","stc_user!31415926-9df7-4aa6-994f-600567b0a37a")</f>
        <is>
          <t>31415926-9df7-4aa6-994f-600567b0a37a</t>
        </is>
      </c>
      <c r="BA78" t="d" s="3">
        <v>2012-03-29T16:00:00.000Z</v>
      </c>
      <c r="BB78" t="inlineStr">
        <f>IF(1,"Ghalimi, Ismael","stc_user!31415926-9df7-4aa6-994f-600567b0a37a")</f>
        <is>
          <t>31415926-9df7-4aa6-994f-600567b0a37a</t>
        </is>
      </c>
      <c r="BC78" t="d" s="3">
        <v>2014-02-15T11:19:43.536Z</v>
      </c>
      <c r="BH78" t="inlineStr">
        <is>
          <t>{"stc_license":"wto_c","stc_creator":"stoic.com","stc_year":2012}</t>
        </is>
      </c>
    </row>
    <row r="79">
      <c r="A79" t="inlineStr">
        <is>
          <t>7dae3d95-570d-4d75-8a02-af3e8fa8deeb</t>
        </is>
      </c>
      <c r="B79" t="inlineStr">
        <is>
          <t>Created by</t>
        </is>
      </c>
      <c r="C79" t="inlineStr">
        <is>
          <t>stc_deployed</t>
        </is>
      </c>
      <c r="D79" t="inlineStr">
        <is>
          <t>stc_created_by</t>
        </is>
      </c>
      <c r="E79" t="inlineStr">
        <is>
          <t>stc</t>
        </is>
      </c>
      <c r="F79" t="inlineStr">
        <f>IF(1,"Platform","stc_application!dff30f21-0bc1-427b-b37e-871d5643c8ce")</f>
        <is>
          <t>dff30f21-0bc1-427b-b37e-871d5643c8ce</t>
        </is>
      </c>
      <c r="G79" t="inlineStr">
        <f>IF(1,"Contact","stc_object!403e236f-9419-4367-93aa-e97c251fb636")</f>
        <is>
          <t>403e236f-9419-4367-93aa-e97c251fb636</t>
        </is>
      </c>
      <c r="H79" t="inlineStr">
        <f>IF(1,"Relationship","stc_datatype!aba4d80d-8da6-4a64-80cc-0363aaf2e8fa")</f>
        <is>
          <t>aba4d80d-8da6-4a64-80cc-0363aaf2e8fa</t>
        </is>
      </c>
      <c r="K79" t="b">
        <v>1</v>
      </c>
      <c r="L79" t="b">
        <v>0</v>
      </c>
      <c r="M79" t="b">
        <v>1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Y79" t="inlineStr">
        <f>RIGHT("stc_content If content",10)</f>
        <is>
          <t>If content</t>
        </is>
      </c>
      <c r="AB79">
        <v>17</v>
      </c>
      <c r="AE79" t="inlineStr">
        <is>
          <t>Which user did create this $$stc_object$$ originally?</t>
        </is>
      </c>
      <c r="AF79" t="inlineStr">
        <is>
          <t>References the user who originally created the $$stc_object$$.</t>
        </is>
      </c>
      <c r="AJ79" t="inlineStr">
        <is>
          <t>{"stc_target_object":"stc_user"}</t>
        </is>
      </c>
      <c r="AW79" t="inlineStr">
        <f>IF(1,"Ghalimi, Ismael","stc_user!31415926-9df7-4aa6-994f-600567b0a37a")</f>
        <is>
          <t>31415926-9df7-4aa6-994f-600567b0a37a</t>
        </is>
      </c>
      <c r="AX79" t="inlineStr">
        <f>IF(1,"Ghalimi, Ismael","stc_user!31415926-9df7-4aa6-994f-600567b0a37a")</f>
        <is>
          <t>31415926-9df7-4aa6-994f-600567b0a37a</t>
        </is>
      </c>
      <c r="AY79" t="d" s="3">
        <v>2013-12-13T19:47:33.000Z</v>
      </c>
      <c r="AZ79" t="inlineStr">
        <f>IF(1,"Ghalimi, Ismael","stc_user!31415926-9df7-4aa6-994f-600567b0a37a")</f>
        <is>
          <t>31415926-9df7-4aa6-994f-600567b0a37a</t>
        </is>
      </c>
      <c r="BA79" t="d" s="3">
        <v>2012-03-29T16:00:00.000Z</v>
      </c>
      <c r="BB79" t="inlineStr">
        <f>IF(1,"Ghalimi, Ismael","stc_user!31415926-9df7-4aa6-994f-600567b0a37a")</f>
        <is>
          <t>31415926-9df7-4aa6-994f-600567b0a37a</t>
        </is>
      </c>
      <c r="BC79" t="d" s="3">
        <v>2014-02-15T11:19:43.536Z</v>
      </c>
      <c r="BH79" t="inlineStr">
        <is>
          <t>{"stc_license":"wto_c","stc_creator":"stoic.com","stc_year":2012}</t>
        </is>
      </c>
    </row>
    <row r="80">
      <c r="A80" t="inlineStr">
        <is>
          <t>1ba31707-be62-449a-8cca-b4b68ca0b709</t>
        </is>
      </c>
      <c r="B80" t="inlineStr">
        <is>
          <t>Created on</t>
        </is>
      </c>
      <c r="C80" t="inlineStr">
        <is>
          <t>stc_deployed</t>
        </is>
      </c>
      <c r="D80" t="inlineStr">
        <is>
          <t>stc_created_on</t>
        </is>
      </c>
      <c r="E80" t="inlineStr">
        <is>
          <t>stc</t>
        </is>
      </c>
      <c r="F80" t="inlineStr">
        <f>IF(1,"Platform","stc_application!dff30f21-0bc1-427b-b37e-871d5643c8ce")</f>
        <is>
          <t>dff30f21-0bc1-427b-b37e-871d5643c8ce</t>
        </is>
      </c>
      <c r="G80" t="inlineStr">
        <f>IF(1,"Contact","stc_object!403e236f-9419-4367-93aa-e97c251fb636")</f>
        <is>
          <t>403e236f-9419-4367-93aa-e97c251fb636</t>
        </is>
      </c>
      <c r="H80" t="inlineStr">
        <f>IF(1,"Timestamp","stc_datatype!dea608f2-a257-4ebf-982b-ecea1e1fa38d")</f>
        <is>
          <t>dea608f2-a257-4ebf-982b-ecea1e1fa38d</t>
        </is>
      </c>
      <c r="K80" t="b">
        <v>1</v>
      </c>
      <c r="L80" t="b">
        <v>0</v>
      </c>
      <c r="M80" t="b">
        <v>1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Y80" t="inlineStr">
        <f>RIGHT("stc_content If content",10)</f>
        <is>
          <t>If content</t>
        </is>
      </c>
      <c r="AB80">
        <v>18</v>
      </c>
      <c r="AE80" t="inlineStr">
        <is>
          <t>When was this $$stc_object$$ originally created?</t>
        </is>
      </c>
      <c r="AF80" t="inlineStr">
        <is>
          <t>Indicates the date and time when the $$stc_object$$ was created.</t>
        </is>
      </c>
      <c r="AW80" t="inlineStr">
        <f>IF(1,"Ghalimi, Ismael","stc_user!31415926-9df7-4aa6-994f-600567b0a37a")</f>
        <is>
          <t>31415926-9df7-4aa6-994f-600567b0a37a</t>
        </is>
      </c>
      <c r="AX80" t="inlineStr">
        <f>IF(1,"Ghalimi, Ismael","stc_user!31415926-9df7-4aa6-994f-600567b0a37a")</f>
        <is>
          <t>31415926-9df7-4aa6-994f-600567b0a37a</t>
        </is>
      </c>
      <c r="AY80" t="d" s="3">
        <v>2013-12-13T19:47:33.000Z</v>
      </c>
      <c r="AZ80" t="inlineStr">
        <f>IF(1,"Ghalimi, Ismael","stc_user!31415926-9df7-4aa6-994f-600567b0a37a")</f>
        <is>
          <t>31415926-9df7-4aa6-994f-600567b0a37a</t>
        </is>
      </c>
      <c r="BA80" t="d" s="3">
        <v>2012-03-29T16:00:00.000Z</v>
      </c>
      <c r="BB80" t="inlineStr">
        <f>IF(1,"Ghalimi, Ismael","stc_user!31415926-9df7-4aa6-994f-600567b0a37a")</f>
        <is>
          <t>31415926-9df7-4aa6-994f-600567b0a37a</t>
        </is>
      </c>
      <c r="BC80" t="d" s="3">
        <v>2014-02-15T11:19:43.536Z</v>
      </c>
      <c r="BH80" t="inlineStr">
        <is>
          <t>{"stc_license":"wto_c","stc_creator":"stoic.com","stc_year":2012}</t>
        </is>
      </c>
    </row>
    <row r="81">
      <c r="A81" t="inlineStr">
        <is>
          <t>1f7a64bb-4ff0-456c-bff1-c34b56a94302</t>
        </is>
      </c>
      <c r="B81" t="inlineStr">
        <is>
          <t>Transitioned by</t>
        </is>
      </c>
      <c r="C81" t="inlineStr">
        <is>
          <t>stc_deployed</t>
        </is>
      </c>
      <c r="D81" t="inlineStr">
        <is>
          <t>stc_transitioned_by</t>
        </is>
      </c>
      <c r="E81" t="inlineStr">
        <is>
          <t>stc</t>
        </is>
      </c>
      <c r="F81" t="inlineStr">
        <f>IF(1,"Platform","stc_application!dff30f21-0bc1-427b-b37e-871d5643c8ce")</f>
        <is>
          <t>dff30f21-0bc1-427b-b37e-871d5643c8ce</t>
        </is>
      </c>
      <c r="G81" t="inlineStr">
        <f>IF(1,"Contact","stc_object!403e236f-9419-4367-93aa-e97c251fb636")</f>
        <is>
          <t>403e236f-9419-4367-93aa-e97c251fb636</t>
        </is>
      </c>
      <c r="H81" t="inlineStr">
        <f>IF(1,"Relationship","stc_datatype!aba4d80d-8da6-4a64-80cc-0363aaf2e8fa")</f>
        <is>
          <t>aba4d80d-8da6-4a64-80cc-0363aaf2e8fa</t>
        </is>
      </c>
      <c r="K81" t="b">
        <v>0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Y81" t="inlineStr">
        <f>RIGHT("stc_content If content",10)</f>
        <is>
          <t>If content</t>
        </is>
      </c>
      <c r="AB81">
        <v>19</v>
      </c>
      <c r="AE81" t="inlineStr">
        <is>
          <t>Which user was reponsible for the last workflow transition of this $$stc_object$$?</t>
        </is>
      </c>
      <c r="AF81" t="inlineStr">
        <is>
          <t>References the user who last transitioned the workflow of the $$stc_object$$.</t>
        </is>
      </c>
      <c r="AJ81" t="inlineStr">
        <is>
          <t>{"stc_target_object":"stc_user"}</t>
        </is>
      </c>
      <c r="AW81" t="inlineStr">
        <f>IF(1,"Ghalimi, Ismael","stc_user!31415926-9df7-4aa6-994f-600567b0a37a")</f>
        <is>
          <t>31415926-9df7-4aa6-994f-600567b0a37a</t>
        </is>
      </c>
      <c r="AX81" t="inlineStr">
        <f>IF(1,"Ghalimi, Ismael","stc_user!31415926-9df7-4aa6-994f-600567b0a37a")</f>
        <is>
          <t>31415926-9df7-4aa6-994f-600567b0a37a</t>
        </is>
      </c>
      <c r="AY81" t="d" s="3">
        <v>2013-12-13T19:47:33.000Z</v>
      </c>
      <c r="AZ81" t="inlineStr">
        <f>IF(1,"Ghalimi, Ismael","stc_user!31415926-9df7-4aa6-994f-600567b0a37a")</f>
        <is>
          <t>31415926-9df7-4aa6-994f-600567b0a37a</t>
        </is>
      </c>
      <c r="BA81" t="d" s="3">
        <v>2012-03-29T16:00:00.000Z</v>
      </c>
      <c r="BB81" t="inlineStr">
        <f>IF(1,"Ghalimi, Ismael","stc_user!31415926-9df7-4aa6-994f-600567b0a37a")</f>
        <is>
          <t>31415926-9df7-4aa6-994f-600567b0a37a</t>
        </is>
      </c>
      <c r="BC81" t="d" s="3">
        <v>2014-02-15T11:19:43.536Z</v>
      </c>
      <c r="BH81" t="inlineStr">
        <is>
          <t>{"stc_license":"wto_c","stc_creator":"stoic.com","stc_year":2012}</t>
        </is>
      </c>
    </row>
    <row r="82">
      <c r="A82" t="inlineStr">
        <is>
          <t>979902c9-96e6-4b62-87e4-f7e801fed67e</t>
        </is>
      </c>
      <c r="B82" t="inlineStr">
        <is>
          <t>Transitioned on</t>
        </is>
      </c>
      <c r="C82" t="inlineStr">
        <is>
          <t>stc_deployed</t>
        </is>
      </c>
      <c r="D82" t="inlineStr">
        <is>
          <t>stc_transitioned_on</t>
        </is>
      </c>
      <c r="E82" t="inlineStr">
        <is>
          <t>stc</t>
        </is>
      </c>
      <c r="F82" t="inlineStr">
        <f>IF(1,"Platform","stc_application!dff30f21-0bc1-427b-b37e-871d5643c8ce")</f>
        <is>
          <t>dff30f21-0bc1-427b-b37e-871d5643c8ce</t>
        </is>
      </c>
      <c r="G82" t="inlineStr">
        <f>IF(1,"Contact","stc_object!403e236f-9419-4367-93aa-e97c251fb636")</f>
        <is>
          <t>403e236f-9419-4367-93aa-e97c251fb636</t>
        </is>
      </c>
      <c r="H82" t="inlineStr">
        <f>IF(1,"Timestamp","stc_datatype!dea608f2-a257-4ebf-982b-ecea1e1fa38d")</f>
        <is>
          <t>dea608f2-a257-4ebf-982b-ecea1e1fa38d</t>
        </is>
      </c>
      <c r="K82" t="b">
        <v>0</v>
      </c>
      <c r="L82" t="b">
        <v>0</v>
      </c>
      <c r="M82" t="b">
        <v>1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Y82" t="inlineStr">
        <f>RIGHT("stc_content If content",10)</f>
        <is>
          <t>If content</t>
        </is>
      </c>
      <c r="AB82">
        <v>20</v>
      </c>
      <c r="AE82" t="inlineStr">
        <is>
          <t>When did the last workflow transition of this $$stc_object$$ take place?</t>
        </is>
      </c>
      <c r="AF82" t="inlineStr">
        <is>
          <t>Indicates the date and time when the workflow of the $$stc_object$$ was last transitioned.</t>
        </is>
      </c>
      <c r="AW82" t="inlineStr">
        <f>IF(1,"Ghalimi, Ismael","stc_user!31415926-9df7-4aa6-994f-600567b0a37a")</f>
        <is>
          <t>31415926-9df7-4aa6-994f-600567b0a37a</t>
        </is>
      </c>
      <c r="AX82" t="inlineStr">
        <f>IF(1,"Ghalimi, Ismael","stc_user!31415926-9df7-4aa6-994f-600567b0a37a")</f>
        <is>
          <t>31415926-9df7-4aa6-994f-600567b0a37a</t>
        </is>
      </c>
      <c r="AY82" t="d" s="3">
        <v>2013-12-13T19:47:33.000Z</v>
      </c>
      <c r="AZ82" t="inlineStr">
        <f>IF(1,"Ghalimi, Ismael","stc_user!31415926-9df7-4aa6-994f-600567b0a37a")</f>
        <is>
          <t>31415926-9df7-4aa6-994f-600567b0a37a</t>
        </is>
      </c>
      <c r="BA82" t="d" s="3">
        <v>2012-03-29T16:00:00.000Z</v>
      </c>
      <c r="BB82" t="inlineStr">
        <f>IF(1,"Ghalimi, Ismael","stc_user!31415926-9df7-4aa6-994f-600567b0a37a")</f>
        <is>
          <t>31415926-9df7-4aa6-994f-600567b0a37a</t>
        </is>
      </c>
      <c r="BC82" t="d" s="3">
        <v>2014-02-15T11:19:43.536Z</v>
      </c>
      <c r="BH82" t="inlineStr">
        <is>
          <t>{"stc_license":"wto_c","stc_creator":"stoic.com","stc_year":2012}</t>
        </is>
      </c>
    </row>
    <row r="83">
      <c r="A83" t="inlineStr">
        <is>
          <t>fe55957c-8f56-47fb-ba8f-36269a3ea328</t>
        </is>
      </c>
      <c r="B83" t="inlineStr">
        <is>
          <t>Updated by</t>
        </is>
      </c>
      <c r="C83" t="inlineStr">
        <is>
          <t>stc_deployed</t>
        </is>
      </c>
      <c r="D83" t="inlineStr">
        <is>
          <t>stc_updated_by</t>
        </is>
      </c>
      <c r="E83" t="inlineStr">
        <is>
          <t>stc</t>
        </is>
      </c>
      <c r="F83" t="inlineStr">
        <f>IF(1,"Platform","stc_application!dff30f21-0bc1-427b-b37e-871d5643c8ce")</f>
        <is>
          <t>dff30f21-0bc1-427b-b37e-871d5643c8ce</t>
        </is>
      </c>
      <c r="G83" t="inlineStr">
        <f>IF(1,"Contact","stc_object!403e236f-9419-4367-93aa-e97c251fb636")</f>
        <is>
          <t>403e236f-9419-4367-93aa-e97c251fb636</t>
        </is>
      </c>
      <c r="H83" t="inlineStr">
        <f>IF(1,"Relationship","stc_datatype!aba4d80d-8da6-4a64-80cc-0363aaf2e8fa")</f>
        <is>
          <t>aba4d80d-8da6-4a64-80cc-0363aaf2e8fa</t>
        </is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Y83" t="inlineStr">
        <f>RIGHT("stc_content If content",10)</f>
        <is>
          <t>If content</t>
        </is>
      </c>
      <c r="AB83">
        <v>21</v>
      </c>
      <c r="AE83" t="inlineStr">
        <is>
          <t>Which user was reponsible for the last update to this $$stc_object$$?</t>
        </is>
      </c>
      <c r="AF83" t="inlineStr">
        <is>
          <t>References the user who last updated the $$stc_object$$.</t>
        </is>
      </c>
      <c r="AJ83" t="inlineStr">
        <is>
          <t>{"stc_target_object":"stc_user"}</t>
        </is>
      </c>
      <c r="AW83" t="inlineStr">
        <f>IF(1,"Ghalimi, Ismael","stc_user!31415926-9df7-4aa6-994f-600567b0a37a")</f>
        <is>
          <t>31415926-9df7-4aa6-994f-600567b0a37a</t>
        </is>
      </c>
      <c r="AX83" t="inlineStr">
        <f>IF(1,"Ghalimi, Ismael","stc_user!31415926-9df7-4aa6-994f-600567b0a37a")</f>
        <is>
          <t>31415926-9df7-4aa6-994f-600567b0a37a</t>
        </is>
      </c>
      <c r="AY83" t="d" s="3">
        <v>2013-12-13T19:47:33.000Z</v>
      </c>
      <c r="AZ83" t="inlineStr">
        <f>IF(1,"Ghalimi, Ismael","stc_user!31415926-9df7-4aa6-994f-600567b0a37a")</f>
        <is>
          <t>31415926-9df7-4aa6-994f-600567b0a37a</t>
        </is>
      </c>
      <c r="BA83" t="d" s="3">
        <v>2012-03-29T16:00:00.000Z</v>
      </c>
      <c r="BB83" t="inlineStr">
        <f>IF(1,"Ghalimi, Ismael","stc_user!31415926-9df7-4aa6-994f-600567b0a37a")</f>
        <is>
          <t>31415926-9df7-4aa6-994f-600567b0a37a</t>
        </is>
      </c>
      <c r="BC83" t="d" s="3">
        <v>2014-02-15T11:19:43.536Z</v>
      </c>
      <c r="BH83" t="inlineStr">
        <is>
          <t>{"stc_license":"wto_c","stc_creator":"stoic.com","stc_year":2012}</t>
        </is>
      </c>
    </row>
    <row r="84">
      <c r="A84" t="inlineStr">
        <is>
          <t>53e4f05e-8e49-4956-bd56-80a4748988fe</t>
        </is>
      </c>
      <c r="B84" t="inlineStr">
        <is>
          <t>Updated on</t>
        </is>
      </c>
      <c r="C84" t="inlineStr">
        <is>
          <t>stc_deployed</t>
        </is>
      </c>
      <c r="D84" t="inlineStr">
        <is>
          <t>stc_updated_on</t>
        </is>
      </c>
      <c r="E84" t="inlineStr">
        <is>
          <t>stc</t>
        </is>
      </c>
      <c r="F84" t="inlineStr">
        <f>IF(1,"Platform","stc_application!dff30f21-0bc1-427b-b37e-871d5643c8ce")</f>
        <is>
          <t>dff30f21-0bc1-427b-b37e-871d5643c8ce</t>
        </is>
      </c>
      <c r="G84" t="inlineStr">
        <f>IF(1,"Contact","stc_object!403e236f-9419-4367-93aa-e97c251fb636")</f>
        <is>
          <t>403e236f-9419-4367-93aa-e97c251fb636</t>
        </is>
      </c>
      <c r="H84" t="inlineStr">
        <f>IF(1,"Timestamp","stc_datatype!dea608f2-a257-4ebf-982b-ecea1e1fa38d")</f>
        <is>
          <t>dea608f2-a257-4ebf-982b-ecea1e1fa38d</t>
        </is>
      </c>
      <c r="K84" t="b">
        <v>0</v>
      </c>
      <c r="L84" t="b">
        <v>0</v>
      </c>
      <c r="M84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Y84" t="inlineStr">
        <f>RIGHT("stc_content If content",10)</f>
        <is>
          <t>If content</t>
        </is>
      </c>
      <c r="AB84">
        <v>22</v>
      </c>
      <c r="AE84" t="inlineStr">
        <is>
          <t>When did the last update to this $$stc_object$$ take place?</t>
        </is>
      </c>
      <c r="AF84" t="inlineStr">
        <is>
          <t>Indicates the date and time when the $$stc_object$$ was last updated.</t>
        </is>
      </c>
      <c r="AW84" t="inlineStr">
        <f>IF(1,"Ghalimi, Ismael","stc_user!31415926-9df7-4aa6-994f-600567b0a37a")</f>
        <is>
          <t>31415926-9df7-4aa6-994f-600567b0a37a</t>
        </is>
      </c>
      <c r="AX84" t="inlineStr">
        <f>IF(1,"Ghalimi, Ismael","stc_user!31415926-9df7-4aa6-994f-600567b0a37a")</f>
        <is>
          <t>31415926-9df7-4aa6-994f-600567b0a37a</t>
        </is>
      </c>
      <c r="AY84" t="d" s="3">
        <v>2013-12-13T19:47:33.000Z</v>
      </c>
      <c r="AZ84" t="inlineStr">
        <f>IF(1,"Ghalimi, Ismael","stc_user!31415926-9df7-4aa6-994f-600567b0a37a")</f>
        <is>
          <t>31415926-9df7-4aa6-994f-600567b0a37a</t>
        </is>
      </c>
      <c r="BA84" t="d" s="3">
        <v>2012-03-29T16:00:00.000Z</v>
      </c>
      <c r="BB84" t="inlineStr">
        <f>IF(1,"Ghalimi, Ismael","stc_user!31415926-9df7-4aa6-994f-600567b0a37a")</f>
        <is>
          <t>31415926-9df7-4aa6-994f-600567b0a37a</t>
        </is>
      </c>
      <c r="BC84" t="d" s="3">
        <v>2014-02-15T11:19:43.536Z</v>
      </c>
      <c r="BH84" t="inlineStr">
        <is>
          <t>{"stc_license":"wto_c","stc_creator":"stoic.com","stc_year":2012}</t>
        </is>
      </c>
    </row>
    <row r="85">
      <c r="A85" t="inlineStr">
        <is>
          <t>8cb2dd25-d1e4-444c-8c92-a0987c38cd4c</t>
        </is>
      </c>
      <c r="B85" t="inlineStr">
        <is>
          <t>CID</t>
        </is>
      </c>
      <c r="C85" t="inlineStr">
        <is>
          <t>stc_deployed</t>
        </is>
      </c>
      <c r="D85" t="inlineStr">
        <is>
          <t>stc_cid</t>
        </is>
      </c>
      <c r="E85" t="inlineStr">
        <is>
          <t>stc</t>
        </is>
      </c>
      <c r="F85" t="inlineStr">
        <f>IF(1,"Platform","stc_application!dff30f21-0bc1-427b-b37e-871d5643c8ce")</f>
        <is>
          <t>dff30f21-0bc1-427b-b37e-871d5643c8ce</t>
        </is>
      </c>
      <c r="G85" t="inlineStr">
        <f>IF(1,"Contact","stc_object!403e236f-9419-4367-93aa-e97c251fb636")</f>
        <is>
          <t>403e236f-9419-4367-93aa-e97c251fb636</t>
        </is>
      </c>
      <c r="H85" t="inlineStr">
        <f>IF(1,"UUID","stc_datatype!e9f3ee19-47c0-468a-96ac-83f8822c3d90")</f>
        <is>
          <t>e9f3ee19-47c0-468a-96ac-83f8822c3d90</t>
        </is>
      </c>
      <c r="K85" t="b">
        <v>0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Y85" t="inlineStr">
        <f>RIGHT("stc_content If content",10)</f>
        <is>
          <t>If content</t>
        </is>
      </c>
      <c r="AB85">
        <v>23</v>
      </c>
      <c r="AE85" t="inlineStr">
        <is>
          <t>What is the change identifier used for synchronizing changes made to this $$stc_object$$?</t>
        </is>
      </c>
      <c r="AF85" t="inlineStr">
        <is>
          <t>Registers a change identifier used for synchronizing changes made to this $$stc_object$$.</t>
        </is>
      </c>
      <c r="AW85" t="inlineStr">
        <f>IF(1,"Ghalimi, Ismael","stc_user!31415926-9df7-4aa6-994f-600567b0a37a")</f>
        <is>
          <t>31415926-9df7-4aa6-994f-600567b0a37a</t>
        </is>
      </c>
      <c r="AX85" t="inlineStr">
        <f>IF(1,"Ghalimi, Ismael","stc_user!31415926-9df7-4aa6-994f-600567b0a37a")</f>
        <is>
          <t>31415926-9df7-4aa6-994f-600567b0a37a</t>
        </is>
      </c>
      <c r="AY85" t="d" s="3">
        <v>2013-12-13T19:47:33.000Z</v>
      </c>
      <c r="AZ85" t="inlineStr">
        <f>IF(1,"Ghalimi, Ismael","stc_user!31415926-9df7-4aa6-994f-600567b0a37a")</f>
        <is>
          <t>31415926-9df7-4aa6-994f-600567b0a37a</t>
        </is>
      </c>
      <c r="BA85" t="d" s="3">
        <v>2012-03-29T16:00:00.000Z</v>
      </c>
      <c r="BB85" t="inlineStr">
        <f>IF(1,"Ghalimi, Ismael","stc_user!31415926-9df7-4aa6-994f-600567b0a37a")</f>
        <is>
          <t>31415926-9df7-4aa6-994f-600567b0a37a</t>
        </is>
      </c>
      <c r="BC85" t="d" s="3">
        <v>2014-02-15T11:19:43.536Z</v>
      </c>
      <c r="BH85" t="inlineStr">
        <is>
          <t>{"stc_license":"wto_c","stc_creator":"stoic.com","stc_year":2012}</t>
        </is>
      </c>
    </row>
    <row r="86">
      <c r="A86" t="inlineStr">
        <is>
          <t>43fa0f84-9e1f-4db8-8fc6-3d95286826d6</t>
        </is>
      </c>
      <c r="B86" t="inlineStr">
        <is>
          <t>Context</t>
        </is>
      </c>
      <c r="C86" t="inlineStr">
        <is>
          <t>stc_deployed</t>
        </is>
      </c>
      <c r="D86" t="inlineStr">
        <is>
          <t>stc_context</t>
        </is>
      </c>
      <c r="E86" t="inlineStr">
        <is>
          <t>stc</t>
        </is>
      </c>
      <c r="F86" t="inlineStr">
        <f>IF(1,"Platform","stc_application!dff30f21-0bc1-427b-b37e-871d5643c8ce")</f>
        <is>
          <t>dff30f21-0bc1-427b-b37e-871d5643c8ce</t>
        </is>
      </c>
      <c r="G86" t="inlineStr">
        <f>IF(1,"Contact","stc_object!403e236f-9419-4367-93aa-e97c251fb636")</f>
        <is>
          <t>403e236f-9419-4367-93aa-e97c251fb636</t>
        </is>
      </c>
      <c r="H86" t="inlineStr">
        <f>IF(1,"JSON","stc_datatype!df26e30c-b6a3-4020-a474-6ce9be15a4f3")</f>
        <is>
          <t>df26e30c-b6a3-4020-a474-6ce9be15a4f3</t>
        </is>
      </c>
      <c r="K86" t="b">
        <v>0</v>
      </c>
      <c r="L86" t="b">
        <v>0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Y86" t="inlineStr">
        <f>RIGHT("stc_content If content",10)</f>
        <is>
          <t>If content</t>
        </is>
      </c>
      <c r="AB86">
        <v>24</v>
      </c>
      <c r="AE86" t="inlineStr">
        <is>
          <t>What is the meta-data context of this $$stc_object$$?</t>
        </is>
      </c>
      <c r="AF86" t="inlineStr">
        <is>
          <t>Defines the meta-data context of the $$stc_object$$.</t>
        </is>
      </c>
      <c r="AW86" t="inlineStr">
        <f>IF(1,"Ghalimi, Ismael","stc_user!31415926-9df7-4aa6-994f-600567b0a37a")</f>
        <is>
          <t>31415926-9df7-4aa6-994f-600567b0a37a</t>
        </is>
      </c>
      <c r="AX86" t="inlineStr">
        <f>IF(1,"Ghalimi, Ismael","stc_user!31415926-9df7-4aa6-994f-600567b0a37a")</f>
        <is>
          <t>31415926-9df7-4aa6-994f-600567b0a37a</t>
        </is>
      </c>
      <c r="AY86" t="d" s="3">
        <v>2013-12-13T19:47:33.000Z</v>
      </c>
      <c r="AZ86" t="inlineStr">
        <f>IF(1,"Ghalimi, Ismael","stc_user!31415926-9df7-4aa6-994f-600567b0a37a")</f>
        <is>
          <t>31415926-9df7-4aa6-994f-600567b0a37a</t>
        </is>
      </c>
      <c r="BA86" t="d" s="3">
        <v>2012-03-29T16:00:00.000Z</v>
      </c>
      <c r="BB86" t="inlineStr">
        <f>IF(1,"Ghalimi, Ismael","stc_user!31415926-9df7-4aa6-994f-600567b0a37a")</f>
        <is>
          <t>31415926-9df7-4aa6-994f-600567b0a37a</t>
        </is>
      </c>
      <c r="BC86" t="d" s="3">
        <v>2014-02-15T11:19:43.536Z</v>
      </c>
      <c r="BH86" t="inlineStr">
        <is>
          <t>{"stc_license":"wto_c","stc_creator":"stoic.com","stc_year":2012}</t>
        </is>
      </c>
    </row>
    <row r="87">
      <c r="A87" t="inlineStr">
        <is>
          <t>74ea685d-f90c-4b1d-b844-1122ec98bc1b</t>
        </is>
      </c>
      <c r="B87" t="inlineStr">
        <is>
          <t>FID</t>
        </is>
      </c>
      <c r="C87" t="inlineStr">
        <is>
          <t>stc_deployed</t>
        </is>
      </c>
      <c r="D87" t="inlineStr">
        <is>
          <t>stc_fid</t>
        </is>
      </c>
      <c r="E87" t="inlineStr">
        <is>
          <t>stc</t>
        </is>
      </c>
      <c r="F87" t="inlineStr">
        <f>IF(1,"Platform","stc_application!dff30f21-0bc1-427b-b37e-871d5643c8ce")</f>
        <is>
          <t>dff30f21-0bc1-427b-b37e-871d5643c8ce</t>
        </is>
      </c>
      <c r="G87" t="inlineStr">
        <f>IF(1,"Contact","stc_object!403e236f-9419-4367-93aa-e97c251fb636")</f>
        <is>
          <t>403e236f-9419-4367-93aa-e97c251fb636</t>
        </is>
      </c>
      <c r="H87" t="inlineStr">
        <f>IF(1,"String","stc_datatype!994c9ef8-277b-46b2-a77b-e6cd4e33adf2")</f>
        <is>
          <t>994c9ef8-277b-46b2-a77b-e6cd4e33adf2</t>
        </is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Y87" t="inlineStr">
        <f>RIGHT("stc_content If content",10)</f>
        <is>
          <t>If content</t>
        </is>
      </c>
      <c r="AB87">
        <v>25</v>
      </c>
      <c r="AE87" t="inlineStr">
        <is>
          <t>What is the foreign identifier of the $$stc_object$$ within its source system?</t>
        </is>
      </c>
      <c r="AF87" t="inlineStr">
        <is>
          <t>References the foreign identifier of the $$stc_object$$ within its source system.</t>
        </is>
      </c>
      <c r="AW87" t="inlineStr">
        <f>IF(1,"Ghalimi, Ismael","stc_user!31415926-9df7-4aa6-994f-600567b0a37a")</f>
        <is>
          <t>31415926-9df7-4aa6-994f-600567b0a37a</t>
        </is>
      </c>
      <c r="AX87" t="inlineStr">
        <f>IF(1,"Ghalimi, Ismael","stc_user!31415926-9df7-4aa6-994f-600567b0a37a")</f>
        <is>
          <t>31415926-9df7-4aa6-994f-600567b0a37a</t>
        </is>
      </c>
      <c r="AY87" t="d" s="3">
        <v>2013-12-13T19:47:33.000Z</v>
      </c>
      <c r="AZ87" t="inlineStr">
        <f>IF(1,"Ghalimi, Ismael","stc_user!31415926-9df7-4aa6-994f-600567b0a37a")</f>
        <is>
          <t>31415926-9df7-4aa6-994f-600567b0a37a</t>
        </is>
      </c>
      <c r="BA87" t="d" s="3">
        <v>2012-03-29T16:00:00.000Z</v>
      </c>
      <c r="BB87" t="inlineStr">
        <f>IF(1,"Ghalimi, Ismael","stc_user!31415926-9df7-4aa6-994f-600567b0a37a")</f>
        <is>
          <t>31415926-9df7-4aa6-994f-600567b0a37a</t>
        </is>
      </c>
      <c r="BC87" t="d" s="3">
        <v>2014-02-15T11:19:43.536Z</v>
      </c>
      <c r="BH87" t="inlineStr">
        <is>
          <t>{"stc_license":"wto_c","stc_creator":"stoic.com","stc_year":2012}</t>
        </is>
      </c>
    </row>
    <row r="88">
      <c r="A88" t="inlineStr">
        <is>
          <t>7845cd4c-e8f8-47bb-be1f-877c0f28e0c2</t>
        </is>
      </c>
      <c r="B88" t="inlineStr">
        <is>
          <t>Copyright</t>
        </is>
      </c>
      <c r="C88" t="inlineStr">
        <is>
          <t>stc_deployed</t>
        </is>
      </c>
      <c r="D88" t="inlineStr">
        <is>
          <t>stc_copyright</t>
        </is>
      </c>
      <c r="E88" t="inlineStr">
        <is>
          <t>stc</t>
        </is>
      </c>
      <c r="F88" t="inlineStr">
        <f>IF(1,"Platform","stc_application!dff30f21-0bc1-427b-b37e-871d5643c8ce")</f>
        <is>
          <t>dff30f21-0bc1-427b-b37e-871d5643c8ce</t>
        </is>
      </c>
      <c r="G88" t="inlineStr">
        <f>IF(1,"Contact","stc_object!403e236f-9419-4367-93aa-e97c251fb636")</f>
        <is>
          <t>403e236f-9419-4367-93aa-e97c251fb636</t>
        </is>
      </c>
      <c r="H88" t="inlineStr">
        <f>IF(1,"JSON","stc_datatype!df26e30c-b6a3-4020-a474-6ce9be15a4f3")</f>
        <is>
          <t>df26e30c-b6a3-4020-a474-6ce9be15a4f3</t>
        </is>
      </c>
      <c r="I88" t="inlineStr">
        <is>
          <t>{"stc_license": "wto_c"}</t>
        </is>
      </c>
      <c r="K88" t="b">
        <v>0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Y88" t="inlineStr">
        <f>RIGHT("stc_content If content",10)</f>
        <is>
          <t>If content</t>
        </is>
      </c>
      <c r="Z88" t="inlineStr">
        <f>IF(1,"Copyright Editor","stc_control!b6d34d83-5ac7-47b6-8f30-2bac1e12d9ce")</f>
        <is>
          <t>b6d34d83-5ac7-47b6-8f30-2bac1e12d9ce</t>
        </is>
      </c>
      <c r="AB88">
        <v>26</v>
      </c>
      <c r="AE88" t="inlineStr">
        <is>
          <t>What is the copyright information about this $$stc_object$$?</t>
        </is>
      </c>
      <c r="AF88" t="inlineStr">
        <is>
          <t>Captures the copyright or licensing information about the $$stc_object$$.</t>
        </is>
      </c>
      <c r="AJ88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88" t="inlineStr">
        <f>IF(1,"Ghalimi, Ismael","stc_user!31415926-9df7-4aa6-994f-600567b0a37a")</f>
        <is>
          <t>31415926-9df7-4aa6-994f-600567b0a37a</t>
        </is>
      </c>
      <c r="AX88" t="inlineStr">
        <f>IF(1,"Ghalimi, Ismael","stc_user!31415926-9df7-4aa6-994f-600567b0a37a")</f>
        <is>
          <t>31415926-9df7-4aa6-994f-600567b0a37a</t>
        </is>
      </c>
      <c r="AY88" t="d" s="3">
        <v>2013-12-13T19:47:33.000Z</v>
      </c>
      <c r="AZ88" t="inlineStr">
        <f>IF(1,"Ghalimi, Ismael","stc_user!31415926-9df7-4aa6-994f-600567b0a37a")</f>
        <is>
          <t>31415926-9df7-4aa6-994f-600567b0a37a</t>
        </is>
      </c>
      <c r="BA88" t="d" s="3">
        <v>2012-03-29T16:00:00.000Z</v>
      </c>
      <c r="BB88" t="inlineStr">
        <f>IF(1,"Ghalimi, Ismael","stc_user!31415926-9df7-4aa6-994f-600567b0a37a")</f>
        <is>
          <t>31415926-9df7-4aa6-994f-600567b0a37a</t>
        </is>
      </c>
      <c r="BC88" t="d" s="3">
        <v>2014-02-15T11:19:43.536Z</v>
      </c>
      <c r="BH88" t="inlineStr">
        <is>
          <t>{"stc_license":"wto_c","stc_creator":"stoic.com","stc_year":2012}</t>
        </is>
      </c>
    </row>
    <row r="89">
      <c r="A89" t="inlineStr">
        <is>
          <t>a1e3f6fa-3654-4dc5-8e4b-ef543ca206fe</t>
        </is>
      </c>
      <c r="B89" t="inlineStr">
        <is>
          <t>Datasource</t>
        </is>
      </c>
      <c r="C89" t="inlineStr">
        <is>
          <t>stc_deployed</t>
        </is>
      </c>
      <c r="D89" t="inlineStr">
        <is>
          <t>stc_datasource</t>
        </is>
      </c>
      <c r="E89" t="inlineStr">
        <is>
          <t>stc</t>
        </is>
      </c>
      <c r="F89" t="inlineStr">
        <f>IF(1,"Platform","stc_application!dff30f21-0bc1-427b-b37e-871d5643c8ce")</f>
        <is>
          <t>dff30f21-0bc1-427b-b37e-871d5643c8ce</t>
        </is>
      </c>
      <c r="G89" t="inlineStr">
        <f>IF(1,"Contact","stc_object!403e236f-9419-4367-93aa-e97c251fb636")</f>
        <is>
          <t>403e236f-9419-4367-93aa-e97c251fb636</t>
        </is>
      </c>
      <c r="H89" t="inlineStr">
        <f>IF(1,"Relationship","stc_datatype!aba4d80d-8da6-4a64-80cc-0363aaf2e8fa")</f>
        <is>
          <t>aba4d80d-8da6-4a64-80cc-0363aaf2e8fa</t>
        </is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Y89" t="inlineStr">
        <f>RIGHT("stc_content If content",10)</f>
        <is>
          <t>If content</t>
        </is>
      </c>
      <c r="AB89">
        <v>27</v>
      </c>
      <c r="AJ89" t="inlineStr">
        <is>
          <t>{"stc_target_object":"stc_datasource"}</t>
        </is>
      </c>
      <c r="AW89" t="inlineStr">
        <f>IF(1,"Ghalimi, Ismael","stc_user!31415926-9df7-4aa6-994f-600567b0a37a")</f>
        <is>
          <t>31415926-9df7-4aa6-994f-600567b0a37a</t>
        </is>
      </c>
      <c r="AX89" t="inlineStr">
        <f>IF(1,"Ghalimi, Ismael","stc_user!31415926-9df7-4aa6-994f-600567b0a37a")</f>
        <is>
          <t>31415926-9df7-4aa6-994f-600567b0a37a</t>
        </is>
      </c>
      <c r="AY89" t="d" s="3">
        <v>2013-12-13T19:47:33.000Z</v>
      </c>
      <c r="AZ89" t="inlineStr">
        <f>IF(1,"Ghalimi, Ismael","stc_user!31415926-9df7-4aa6-994f-600567b0a37a")</f>
        <is>
          <t>31415926-9df7-4aa6-994f-600567b0a37a</t>
        </is>
      </c>
      <c r="BA89" t="d" s="3">
        <v>2012-03-29T16:00:00.000Z</v>
      </c>
      <c r="BB89" t="inlineStr">
        <f>IF(1,"Ghalimi, Ismael","stc_user!31415926-9df7-4aa6-994f-600567b0a37a")</f>
        <is>
          <t>31415926-9df7-4aa6-994f-600567b0a37a</t>
        </is>
      </c>
      <c r="BC89" t="d" s="3">
        <v>2014-02-15T11:19:43.536Z</v>
      </c>
      <c r="BH89" t="inlineStr">
        <is>
          <t>{"stc_license":"wto_c","stc_creator":"stoic.com","stc_year":2012}</t>
        </is>
      </c>
    </row>
    <row r="90">
      <c r="A90" t="inlineStr">
        <is>
          <t>e32a322a-7a09-470d-a399-38fb963b14e1</t>
        </is>
      </c>
      <c r="B90" t="inlineStr">
        <is>
          <t>Connection</t>
        </is>
      </c>
      <c r="C90" t="inlineStr">
        <is>
          <t>stc_deployed</t>
        </is>
      </c>
      <c r="D90" t="inlineStr">
        <is>
          <t>stc_connection</t>
        </is>
      </c>
      <c r="E90" t="inlineStr">
        <is>
          <t>stc</t>
        </is>
      </c>
      <c r="F90" t="inlineStr">
        <f>IF(1,"Platform","stc_application!dff30f21-0bc1-427b-b37e-871d5643c8ce")</f>
        <is>
          <t>dff30f21-0bc1-427b-b37e-871d5643c8ce</t>
        </is>
      </c>
      <c r="G90" t="inlineStr">
        <f>IF(1,"Contact","stc_object!403e236f-9419-4367-93aa-e97c251fb636")</f>
        <is>
          <t>403e236f-9419-4367-93aa-e97c251fb636</t>
        </is>
      </c>
      <c r="H90" t="inlineStr">
        <f>IF(1,"JSON","stc_datatype!df26e30c-b6a3-4020-a474-6ce9be15a4f3")</f>
        <is>
          <t>df26e30c-b6a3-4020-a474-6ce9be15a4f3</t>
        </is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Y90" t="inlineStr">
        <f>RIGHT("stc_content If content",10)</f>
        <is>
          <t>If content</t>
        </is>
      </c>
      <c r="AB90">
        <v>28</v>
      </c>
      <c r="AE90" t="inlineStr">
        <is>
          <t>How is this $$stc_object$$ synchronized with its source record?</t>
        </is>
      </c>
      <c r="AF90" t="inlineStr">
        <is>
          <t>Captures information about the synchronization of the $$stc_object$$ with its source record.</t>
        </is>
      </c>
      <c r="AJ90" t="inlineStr">
        <is>
          <t>{"stc_schema_reference":"FIELD('stc_setting', 'b13f51e8-0d89-4d75-ae34-b13516207993', 'stc_value')"}</t>
        </is>
      </c>
      <c r="AW90" t="inlineStr">
        <f>IF(1,"Ghalimi, Ismael","stc_user!31415926-9df7-4aa6-994f-600567b0a37a")</f>
        <is>
          <t>31415926-9df7-4aa6-994f-600567b0a37a</t>
        </is>
      </c>
      <c r="AX90" t="inlineStr">
        <f>IF(1,"Ghalimi, Ismael","stc_user!31415926-9df7-4aa6-994f-600567b0a37a")</f>
        <is>
          <t>31415926-9df7-4aa6-994f-600567b0a37a</t>
        </is>
      </c>
      <c r="AY90" t="d" s="3">
        <v>2013-12-13T19:47:33.000Z</v>
      </c>
      <c r="AZ90" t="inlineStr">
        <f>IF(1,"Ghalimi, Ismael","stc_user!31415926-9df7-4aa6-994f-600567b0a37a")</f>
        <is>
          <t>31415926-9df7-4aa6-994f-600567b0a37a</t>
        </is>
      </c>
      <c r="BA90" t="d" s="3">
        <v>2012-03-29T16:00:00.000Z</v>
      </c>
      <c r="BB90" t="inlineStr">
        <f>IF(1,"Ghalimi, Ismael","stc_user!31415926-9df7-4aa6-994f-600567b0a37a")</f>
        <is>
          <t>31415926-9df7-4aa6-994f-600567b0a37a</t>
        </is>
      </c>
      <c r="BC90" t="d" s="3">
        <v>2014-02-15T11:19:43.536Z</v>
      </c>
      <c r="BH90" t="inlineStr">
        <is>
          <t>{"stc_license":"wto_c","stc_creator":"stoic.com","stc_year":2012}</t>
        </is>
      </c>
    </row>
    <row r="91">
      <c r="A91" t="inlineStr">
        <is>
          <t>b044ae25-aff1-416d-a76a-67f8710eeef2</t>
        </is>
      </c>
      <c r="B91" t="inlineStr">
        <is>
          <t>UUID</t>
        </is>
      </c>
      <c r="C91" t="inlineStr">
        <is>
          <t>stc_deployed</t>
        </is>
      </c>
      <c r="D91" t="inlineStr">
        <is>
          <t>stc_uuid</t>
        </is>
      </c>
      <c r="E91" t="inlineStr">
        <is>
          <t>stc</t>
        </is>
      </c>
      <c r="F91" t="inlineStr">
        <f>IF(1,"Platform","stc_application!dff30f21-0bc1-427b-b37e-871d5643c8ce")</f>
        <is>
          <t>dff30f21-0bc1-427b-b37e-871d5643c8ce</t>
        </is>
      </c>
      <c r="G91" t="inlineStr">
        <f>IF(1,"File","stc_object!4fee25ef-d842-44f0-b8c8-1c2afb6e95fa")</f>
        <is>
          <t>4fee25ef-d842-44f0-b8c8-1c2afb6e95fa</t>
        </is>
      </c>
      <c r="H91" t="inlineStr">
        <f>IF(1,"UUID","stc_datatype!e9f3ee19-47c0-468a-96ac-83f8822c3d90")</f>
        <is>
          <t>e9f3ee19-47c0-468a-96ac-83f8822c3d90</t>
        </is>
      </c>
      <c r="K91" t="b">
        <v>1</v>
      </c>
      <c r="L91" t="b">
        <v>0</v>
      </c>
      <c r="M91" t="b">
        <v>1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Y91" t="inlineStr">
        <f>RIGHT("stc_content If content",10)</f>
        <is>
          <t>If content</t>
        </is>
      </c>
      <c r="AB91">
        <v>1</v>
      </c>
      <c r="AE91" t="inlineStr">
        <is>
          <t>What is the universally unique identifier for this $$stc_object$$?</t>
        </is>
      </c>
      <c r="AF91" t="inlineStr">
        <is>
          <t>Provides a universally unique identifier for the $$stc_object$$.</t>
        </is>
      </c>
      <c r="AW91" t="inlineStr">
        <f>IF(1,"Ghalimi, Ismael","stc_user!31415926-9df7-4aa6-994f-600567b0a37a")</f>
        <is>
          <t>31415926-9df7-4aa6-994f-600567b0a37a</t>
        </is>
      </c>
      <c r="AX91" t="inlineStr">
        <f>IF(1,"Ghalimi, Ismael","stc_user!31415926-9df7-4aa6-994f-600567b0a37a")</f>
        <is>
          <t>31415926-9df7-4aa6-994f-600567b0a37a</t>
        </is>
      </c>
      <c r="AY91" t="d" s="3">
        <v>2013-12-13T19:47:33.000Z</v>
      </c>
      <c r="AZ91" t="inlineStr">
        <f>IF(1,"Ghalimi, Ismael","stc_user!31415926-9df7-4aa6-994f-600567b0a37a")</f>
        <is>
          <t>31415926-9df7-4aa6-994f-600567b0a37a</t>
        </is>
      </c>
      <c r="BA91" t="d" s="3">
        <v>2012-03-29T16:00:00.000Z</v>
      </c>
      <c r="BB91" t="inlineStr">
        <f>IF(1,"Ghalimi, Ismael","stc_user!31415926-9df7-4aa6-994f-600567b0a37a")</f>
        <is>
          <t>31415926-9df7-4aa6-994f-600567b0a37a</t>
        </is>
      </c>
      <c r="BC91" t="d" s="3">
        <v>2014-02-15T11:19:43.536Z</v>
      </c>
      <c r="BH91" t="inlineStr">
        <is>
          <t>{"stc_license":"wto_c","stc_creator":"stoic.com","stc_year":2012}</t>
        </is>
      </c>
    </row>
    <row r="92">
      <c r="A92" t="inlineStr">
        <is>
          <t>6a8a2eeb-5c22-425a-8185-f88dd229efa5</t>
        </is>
      </c>
      <c r="B92" t="inlineStr">
        <is>
          <t>Name</t>
        </is>
      </c>
      <c r="C92" t="inlineStr">
        <is>
          <t>stc_deployed</t>
        </is>
      </c>
      <c r="D92" t="inlineStr">
        <is>
          <t>stc_name</t>
        </is>
      </c>
      <c r="E92" t="inlineStr">
        <is>
          <t>stc</t>
        </is>
      </c>
      <c r="F92" t="inlineStr">
        <f>IF(1,"Platform","stc_application!dff30f21-0bc1-427b-b37e-871d5643c8ce")</f>
        <is>
          <t>dff30f21-0bc1-427b-b37e-871d5643c8ce</t>
        </is>
      </c>
      <c r="G92" t="inlineStr">
        <f>IF(1,"File","stc_object!4fee25ef-d842-44f0-b8c8-1c2afb6e95fa")</f>
        <is>
          <t>4fee25ef-d842-44f0-b8c8-1c2afb6e95fa</t>
        </is>
      </c>
      <c r="H92" t="inlineStr">
        <f>IF(1,"String","stc_datatype!994c9ef8-277b-46b2-a77b-e6cd4e33adf2")</f>
        <is>
          <t>994c9ef8-277b-46b2-a77b-e6cd4e33adf2</t>
        </is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Y92" t="inlineStr">
        <f>RIGHT("stc_content If content",10)</f>
        <is>
          <t>If content</t>
        </is>
      </c>
      <c r="AB92">
        <v>2</v>
      </c>
      <c r="AE92" t="inlineStr">
        <is>
          <t>What is the human-readable name for this $$stc_object$$?</t>
        </is>
      </c>
      <c r="AF92" t="inlineStr">
        <is>
          <t>Provides a human-readable name or title for the $$stc_object$$.</t>
        </is>
      </c>
      <c r="AW92" t="inlineStr">
        <f>IF(1,"Ghalimi, Ismael","stc_user!31415926-9df7-4aa6-994f-600567b0a37a")</f>
        <is>
          <t>31415926-9df7-4aa6-994f-600567b0a37a</t>
        </is>
      </c>
      <c r="AX92" t="inlineStr">
        <f>IF(1,"Ghalimi, Ismael","stc_user!31415926-9df7-4aa6-994f-600567b0a37a")</f>
        <is>
          <t>31415926-9df7-4aa6-994f-600567b0a37a</t>
        </is>
      </c>
      <c r="AY92" t="d" s="3">
        <v>2013-12-13T19:47:33.000Z</v>
      </c>
      <c r="AZ92" t="inlineStr">
        <f>IF(1,"Ghalimi, Ismael","stc_user!31415926-9df7-4aa6-994f-600567b0a37a")</f>
        <is>
          <t>31415926-9df7-4aa6-994f-600567b0a37a</t>
        </is>
      </c>
      <c r="BA92" t="d" s="3">
        <v>2012-03-29T16:00:00.000Z</v>
      </c>
      <c r="BB92" t="inlineStr">
        <f>IF(1,"Ghalimi, Ismael","stc_user!31415926-9df7-4aa6-994f-600567b0a37a")</f>
        <is>
          <t>31415926-9df7-4aa6-994f-600567b0a37a</t>
        </is>
      </c>
      <c r="BC92" t="d" s="3">
        <v>2014-02-15T11:19:43.536Z</v>
      </c>
      <c r="BH92" t="inlineStr">
        <is>
          <t>{"stc_license":"wto_c","stc_creator":"stoic.com","stc_year":2012}</t>
        </is>
      </c>
    </row>
    <row r="93">
      <c r="A93" t="inlineStr">
        <is>
          <t>5a6e94b0-cfee-4be5-93fa-3dab8c67d52a</t>
        </is>
      </c>
      <c r="B93" t="inlineStr">
        <is>
          <t>Properties</t>
        </is>
      </c>
      <c r="C93" t="inlineStr">
        <is>
          <t>stc_deployed</t>
        </is>
      </c>
      <c r="D93" t="inlineStr">
        <is>
          <t>stc_properties</t>
        </is>
      </c>
      <c r="E93" t="inlineStr">
        <is>
          <t>stc</t>
        </is>
      </c>
      <c r="F93" t="inlineStr">
        <f>IF(1,"Platform","stc_application!dff30f21-0bc1-427b-b37e-871d5643c8ce")</f>
        <is>
          <t>dff30f21-0bc1-427b-b37e-871d5643c8ce</t>
        </is>
      </c>
      <c r="G93" t="inlineStr">
        <f>IF(1,"File","stc_object!4fee25ef-d842-44f0-b8c8-1c2afb6e95fa")</f>
        <is>
          <t>4fee25ef-d842-44f0-b8c8-1c2afb6e95fa</t>
        </is>
      </c>
      <c r="H93" t="inlineStr">
        <f>IF(1,"Attributes","stc_datatype!148de59d-6120-4cbc-bf50-66273944e175")</f>
        <is>
          <t>148de59d-6120-4cbc-bf50-66273944e175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Y93" t="inlineStr">
        <f>RIGHT("stc_content If content",10)</f>
        <is>
          <t>If content</t>
        </is>
      </c>
      <c r="AB93">
        <v>3</v>
      </c>
      <c r="AE93" t="inlineStr">
        <is>
          <t>What are the user-defined properties for this $$stc_object$$?</t>
        </is>
      </c>
      <c r="AF93" t="inlineStr">
        <is>
          <t>Sets user-defined properties for the $$stc_object$$.</t>
        </is>
      </c>
      <c r="AW93" t="inlineStr">
        <f>IF(1,"Ghalimi, Ismael","stc_user!31415926-9df7-4aa6-994f-600567b0a37a")</f>
        <is>
          <t>31415926-9df7-4aa6-994f-600567b0a37a</t>
        </is>
      </c>
      <c r="AX93" t="inlineStr">
        <f>IF(1,"Ghalimi, Ismael","stc_user!31415926-9df7-4aa6-994f-600567b0a37a")</f>
        <is>
          <t>31415926-9df7-4aa6-994f-600567b0a37a</t>
        </is>
      </c>
      <c r="AY93" t="d" s="3">
        <v>2013-12-13T19:47:33.000Z</v>
      </c>
      <c r="AZ93" t="inlineStr">
        <f>IF(1,"Ghalimi, Ismael","stc_user!31415926-9df7-4aa6-994f-600567b0a37a")</f>
        <is>
          <t>31415926-9df7-4aa6-994f-600567b0a37a</t>
        </is>
      </c>
      <c r="BA93" t="d" s="3">
        <v>2012-03-29T16:00:00.000Z</v>
      </c>
      <c r="BB93" t="inlineStr">
        <f>IF(1,"Ghalimi, Ismael","stc_user!31415926-9df7-4aa6-994f-600567b0a37a")</f>
        <is>
          <t>31415926-9df7-4aa6-994f-600567b0a37a</t>
        </is>
      </c>
      <c r="BC93" t="d" s="3">
        <v>2014-02-15T11:19:43.536Z</v>
      </c>
      <c r="BH93" t="inlineStr">
        <is>
          <t>{"stc_license":"wto_c","stc_creator":"stoic.com","stc_year":2012}</t>
        </is>
      </c>
    </row>
    <row r="94">
      <c r="A94" t="inlineStr">
        <is>
          <t>d2a23826-d72c-4fb7-95ef-134e8a97af5f</t>
        </is>
      </c>
      <c r="B94" t="inlineStr">
        <is>
          <t>Description</t>
        </is>
      </c>
      <c r="C94" t="inlineStr">
        <is>
          <t>stc_deployed</t>
        </is>
      </c>
      <c r="D94" t="inlineStr">
        <is>
          <t>stc_description</t>
        </is>
      </c>
      <c r="E94" t="inlineStr">
        <is>
          <t>stc</t>
        </is>
      </c>
      <c r="F94" t="inlineStr">
        <f>IF(1,"Platform","stc_application!dff30f21-0bc1-427b-b37e-871d5643c8ce")</f>
        <is>
          <t>dff30f21-0bc1-427b-b37e-871d5643c8ce</t>
        </is>
      </c>
      <c r="G94" t="inlineStr">
        <f>IF(1,"File","stc_object!4fee25ef-d842-44f0-b8c8-1c2afb6e95fa")</f>
        <is>
          <t>4fee25ef-d842-44f0-b8c8-1c2afb6e95fa</t>
        </is>
      </c>
      <c r="H94" t="inlineStr">
        <f>IF(1,"String","stc_datatype!994c9ef8-277b-46b2-a77b-e6cd4e33adf2")</f>
        <is>
          <t>994c9ef8-277b-46b2-a77b-e6cd4e33adf2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Y94" t="inlineStr">
        <f>RIGHT("stc_content If content",10)</f>
        <is>
          <t>If content</t>
        </is>
      </c>
      <c r="AB94">
        <v>4</v>
      </c>
      <c r="AE94" t="inlineStr">
        <is>
          <t>How would you describe this $$stc_object$$ in a few words?</t>
        </is>
      </c>
      <c r="AF94" t="inlineStr">
        <is>
          <t>Provides a short description of the $$stc_object$$.</t>
        </is>
      </c>
      <c r="AW94" t="inlineStr">
        <f>IF(1,"Ghalimi, Ismael","stc_user!31415926-9df7-4aa6-994f-600567b0a37a")</f>
        <is>
          <t>31415926-9df7-4aa6-994f-600567b0a37a</t>
        </is>
      </c>
      <c r="AX94" t="inlineStr">
        <f>IF(1,"Ghalimi, Ismael","stc_user!31415926-9df7-4aa6-994f-600567b0a37a")</f>
        <is>
          <t>31415926-9df7-4aa6-994f-600567b0a37a</t>
        </is>
      </c>
      <c r="AY94" t="d" s="3">
        <v>2013-12-13T19:47:33.000Z</v>
      </c>
      <c r="AZ94" t="inlineStr">
        <f>IF(1,"Ghalimi, Ismael","stc_user!31415926-9df7-4aa6-994f-600567b0a37a")</f>
        <is>
          <t>31415926-9df7-4aa6-994f-600567b0a37a</t>
        </is>
      </c>
      <c r="BA94" t="d" s="3">
        <v>2012-03-29T16:00:00.000Z</v>
      </c>
      <c r="BB94" t="inlineStr">
        <f>IF(1,"Ghalimi, Ismael","stc_user!31415926-9df7-4aa6-994f-600567b0a37a")</f>
        <is>
          <t>31415926-9df7-4aa6-994f-600567b0a37a</t>
        </is>
      </c>
      <c r="BC94" t="d" s="3">
        <v>2014-02-15T11:19:43.536Z</v>
      </c>
      <c r="BH94" t="inlineStr">
        <is>
          <t>{"stc_license":"wto_c","stc_creator":"stoic.com","stc_year":2012}</t>
        </is>
      </c>
    </row>
    <row r="95">
      <c r="A95" t="inlineStr">
        <is>
          <t>77845c63-3507-449a-afc4-40fe9703a6ec</t>
        </is>
      </c>
      <c r="B95" t="inlineStr">
        <is>
          <t>Notes</t>
        </is>
      </c>
      <c r="C95" t="inlineStr">
        <is>
          <t>stc_deployed</t>
        </is>
      </c>
      <c r="D95" t="inlineStr">
        <is>
          <t>stc_notes</t>
        </is>
      </c>
      <c r="E95" t="inlineStr">
        <is>
          <t>stc</t>
        </is>
      </c>
      <c r="F95" t="inlineStr">
        <f>IF(1,"Platform","stc_application!dff30f21-0bc1-427b-b37e-871d5643c8ce")</f>
        <is>
          <t>dff30f21-0bc1-427b-b37e-871d5643c8ce</t>
        </is>
      </c>
      <c r="G95" t="inlineStr">
        <f>IF(1,"File","stc_object!4fee25ef-d842-44f0-b8c8-1c2afb6e95fa")</f>
        <is>
          <t>4fee25ef-d842-44f0-b8c8-1c2afb6e95fa</t>
        </is>
      </c>
      <c r="H95" t="inlineStr">
        <f>IF(1,"Rich Content","stc_datatype!0802cd2f-c851-4882-8158-3724c1938fc0")</f>
        <is>
          <t>0802cd2f-c851-4882-8158-3724c1938fc0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Y95" t="inlineStr">
        <f>RIGHT("stc_content If content",10)</f>
        <is>
          <t>If content</t>
        </is>
      </c>
      <c r="AB95">
        <v>5</v>
      </c>
      <c r="AE95" t="inlineStr">
        <is>
          <t>What should be noted about this $$stc_object$$?</t>
        </is>
      </c>
      <c r="AF95" t="inlineStr">
        <is>
          <t>Captures contextual notes added to the $$stc_object$$.</t>
        </is>
      </c>
      <c r="AW95" t="inlineStr">
        <f>IF(1,"Ghalimi, Ismael","stc_user!31415926-9df7-4aa6-994f-600567b0a37a")</f>
        <is>
          <t>31415926-9df7-4aa6-994f-600567b0a37a</t>
        </is>
      </c>
      <c r="AX95" t="inlineStr">
        <f>IF(1,"Ghalimi, Ismael","stc_user!31415926-9df7-4aa6-994f-600567b0a37a")</f>
        <is>
          <t>31415926-9df7-4aa6-994f-600567b0a37a</t>
        </is>
      </c>
      <c r="AY95" t="d" s="3">
        <v>2013-12-13T19:47:33.000Z</v>
      </c>
      <c r="AZ95" t="inlineStr">
        <f>IF(1,"Ghalimi, Ismael","stc_user!31415926-9df7-4aa6-994f-600567b0a37a")</f>
        <is>
          <t>31415926-9df7-4aa6-994f-600567b0a37a</t>
        </is>
      </c>
      <c r="BA95" t="d" s="3">
        <v>2012-03-29T16:00:00.000Z</v>
      </c>
      <c r="BB95" t="inlineStr">
        <f>IF(1,"Ghalimi, Ismael","stc_user!31415926-9df7-4aa6-994f-600567b0a37a")</f>
        <is>
          <t>31415926-9df7-4aa6-994f-600567b0a37a</t>
        </is>
      </c>
      <c r="BC95" t="d" s="3">
        <v>2014-02-15T11:19:43.536Z</v>
      </c>
      <c r="BH95" t="inlineStr">
        <is>
          <t>{"stc_license":"wto_c","stc_creator":"stoic.com","stc_year":2012}</t>
        </is>
      </c>
    </row>
    <row r="96">
      <c r="A96" t="inlineStr">
        <is>
          <t>bb4a7468-6c22-4eff-a6e7-b8264f1e8e5b</t>
        </is>
      </c>
      <c r="B96" t="inlineStr">
        <is>
          <t>Comments</t>
        </is>
      </c>
      <c r="C96" t="inlineStr">
        <is>
          <t>stc_deployed</t>
        </is>
      </c>
      <c r="D96" t="inlineStr">
        <is>
          <t>stc_comments</t>
        </is>
      </c>
      <c r="E96" t="inlineStr">
        <is>
          <t>stc</t>
        </is>
      </c>
      <c r="F96" t="inlineStr">
        <f>IF(1,"Platform","stc_application!dff30f21-0bc1-427b-b37e-871d5643c8ce")</f>
        <is>
          <t>dff30f21-0bc1-427b-b37e-871d5643c8ce</t>
        </is>
      </c>
      <c r="G96" t="inlineStr">
        <f>IF(1,"File","stc_object!4fee25ef-d842-44f0-b8c8-1c2afb6e95fa")</f>
        <is>
          <t>4fee25ef-d842-44f0-b8c8-1c2afb6e95fa</t>
        </is>
      </c>
      <c r="H96" t="inlineStr">
        <f>IF(1,"Advanced relationship","stc_datatype!d9a8cb2b-950c-40ba-b6cd-c63e700029ab")</f>
        <is>
          <t>d9a8cb2b-950c-40ba-b6cd-c63e700029ab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Y96" t="inlineStr">
        <f>RIGHT("stc_content If content",10)</f>
        <is>
          <t>If content</t>
        </is>
      </c>
      <c r="Z96" t="inlineStr">
        <f>IF(1,"Comments Box","stc_control!a0fa31c7-189f-4ddc-8792-ffba526b5a7a")</f>
        <is>
          <t>a0fa31c7-189f-4ddc-8792-ffba526b5a7a</t>
        </is>
      </c>
      <c r="AB96">
        <v>6</v>
      </c>
      <c r="AE96" t="inlineStr">
        <is>
          <t>What do you want to say about this $$stc_object$$?</t>
        </is>
      </c>
      <c r="AF96" t="inlineStr">
        <is>
          <t>Captures comments added to the $$stc_object$$.</t>
        </is>
      </c>
      <c r="AJ96" t="inlineStr">
        <is>
          <t>{"stc_target_objects":["stc_comment"],"stc_multiple":true,"stc_target_cache":["stc_created_by","stc_created_on"]}</t>
        </is>
      </c>
      <c r="AW96" t="inlineStr">
        <f>IF(1,"Ghalimi, Ismael","stc_user!31415926-9df7-4aa6-994f-600567b0a37a")</f>
        <is>
          <t>31415926-9df7-4aa6-994f-600567b0a37a</t>
        </is>
      </c>
      <c r="AX96" t="inlineStr">
        <f>IF(1,"Ghalimi, Ismael","stc_user!31415926-9df7-4aa6-994f-600567b0a37a")</f>
        <is>
          <t>31415926-9df7-4aa6-994f-600567b0a37a</t>
        </is>
      </c>
      <c r="AY96" t="d" s="3">
        <v>2013-12-13T19:47:33.000Z</v>
      </c>
      <c r="AZ96" t="inlineStr">
        <f>IF(1,"Ghalimi, Ismael","stc_user!31415926-9df7-4aa6-994f-600567b0a37a")</f>
        <is>
          <t>31415926-9df7-4aa6-994f-600567b0a37a</t>
        </is>
      </c>
      <c r="BA96" t="d" s="3">
        <v>2012-03-29T16:00:00.000Z</v>
      </c>
      <c r="BB96" t="inlineStr">
        <f>IF(1,"Ghalimi, Ismael","stc_user!31415926-9df7-4aa6-994f-600567b0a37a")</f>
        <is>
          <t>31415926-9df7-4aa6-994f-600567b0a37a</t>
        </is>
      </c>
      <c r="BC96" t="d" s="3">
        <v>2014-02-15T11:19:43.536Z</v>
      </c>
      <c r="BH96" t="inlineStr">
        <is>
          <t>{"stc_license":"wto_c","stc_creator":"stoic.com","stc_year":2012}</t>
        </is>
      </c>
    </row>
    <row r="97">
      <c r="A97" t="inlineStr">
        <is>
          <t>225de6a7-098a-481c-97dc-288da683c17e</t>
        </is>
      </c>
      <c r="B97" t="inlineStr">
        <is>
          <t>Files</t>
        </is>
      </c>
      <c r="C97" t="inlineStr">
        <is>
          <t>stc_deployed</t>
        </is>
      </c>
      <c r="D97" t="inlineStr">
        <is>
          <t>stc_files</t>
        </is>
      </c>
      <c r="E97" t="inlineStr">
        <is>
          <t>stc</t>
        </is>
      </c>
      <c r="F97" t="inlineStr">
        <f>IF(1,"Platform","stc_application!dff30f21-0bc1-427b-b37e-871d5643c8ce")</f>
        <is>
          <t>dff30f21-0bc1-427b-b37e-871d5643c8ce</t>
        </is>
      </c>
      <c r="G97" t="inlineStr">
        <f>IF(1,"File","stc_object!4fee25ef-d842-44f0-b8c8-1c2afb6e95fa")</f>
        <is>
          <t>4fee25ef-d842-44f0-b8c8-1c2afb6e95fa</t>
        </is>
      </c>
      <c r="H97" t="inlineStr">
        <f>IF(1,"Advanced relationship","stc_datatype!d9a8cb2b-950c-40ba-b6cd-c63e700029ab")</f>
        <is>
          <t>d9a8cb2b-950c-40ba-b6cd-c63e700029ab</t>
        </is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Y97" t="inlineStr">
        <f>RIGHT("stc_content If content",10)</f>
        <is>
          <t>If content</t>
        </is>
      </c>
      <c r="Z97" t="inlineStr">
        <f>IF(1,"Files Box","stc_control!82478ca0-f505-4f79-b135-f8ccffeb89ef")</f>
        <is>
          <t>82478ca0-f505-4f79-b135-f8ccffeb89ef</t>
        </is>
      </c>
      <c r="AB97">
        <v>7</v>
      </c>
      <c r="AE97" t="inlineStr">
        <is>
          <t>What are the files you would like to attach to this $$stc_object$$?</t>
        </is>
      </c>
      <c r="AF97" t="inlineStr">
        <is>
          <t>References files attached to the $$stc_object$$.</t>
        </is>
      </c>
      <c r="AJ97" t="inlineStr">
        <is>
          <t>{"stc_target_objects":["stc_file"],"stc_multiple":true}</t>
        </is>
      </c>
      <c r="AW97" t="inlineStr">
        <f>IF(1,"Ghalimi, Ismael","stc_user!31415926-9df7-4aa6-994f-600567b0a37a")</f>
        <is>
          <t>31415926-9df7-4aa6-994f-600567b0a37a</t>
        </is>
      </c>
      <c r="AX97" t="inlineStr">
        <f>IF(1,"Ghalimi, Ismael","stc_user!31415926-9df7-4aa6-994f-600567b0a37a")</f>
        <is>
          <t>31415926-9df7-4aa6-994f-600567b0a37a</t>
        </is>
      </c>
      <c r="AY97" t="d" s="3">
        <v>2013-12-13T19:47:33.000Z</v>
      </c>
      <c r="AZ97" t="inlineStr">
        <f>IF(1,"Ghalimi, Ismael","stc_user!31415926-9df7-4aa6-994f-600567b0a37a")</f>
        <is>
          <t>31415926-9df7-4aa6-994f-600567b0a37a</t>
        </is>
      </c>
      <c r="BA97" t="d" s="3">
        <v>2012-03-29T16:00:00.000Z</v>
      </c>
      <c r="BB97" t="inlineStr">
        <f>IF(1,"Ghalimi, Ismael","stc_user!31415926-9df7-4aa6-994f-600567b0a37a")</f>
        <is>
          <t>31415926-9df7-4aa6-994f-600567b0a37a</t>
        </is>
      </c>
      <c r="BC97" t="d" s="3">
        <v>2014-02-15T11:19:43.536Z</v>
      </c>
      <c r="BH97" t="inlineStr">
        <is>
          <t>{"stc_license":"wto_c","stc_creator":"stoic.com","stc_year":2012}</t>
        </is>
      </c>
    </row>
    <row r="98">
      <c r="A98" t="inlineStr">
        <is>
          <t>3ebe9f15-71fb-40b9-9546-407a4e8f4e48</t>
        </is>
      </c>
      <c r="B98" t="inlineStr">
        <is>
          <t>Related items</t>
        </is>
      </c>
      <c r="C98" t="inlineStr">
        <is>
          <t>stc_deployed</t>
        </is>
      </c>
      <c r="D98" t="inlineStr">
        <is>
          <t>stc_related_items</t>
        </is>
      </c>
      <c r="E98" t="inlineStr">
        <is>
          <t>stc</t>
        </is>
      </c>
      <c r="F98" t="inlineStr">
        <f>IF(1,"Platform","stc_application!dff30f21-0bc1-427b-b37e-871d5643c8ce")</f>
        <is>
          <t>dff30f21-0bc1-427b-b37e-871d5643c8ce</t>
        </is>
      </c>
      <c r="G98" t="inlineStr">
        <f>IF(1,"File","stc_object!4fee25ef-d842-44f0-b8c8-1c2afb6e95fa")</f>
        <is>
          <t>4fee25ef-d842-44f0-b8c8-1c2afb6e95fa</t>
        </is>
      </c>
      <c r="H98" t="inlineStr">
        <f>IF(1,"Advanced relationship","stc_datatype!d9a8cb2b-950c-40ba-b6cd-c63e700029ab")</f>
        <is>
          <t>d9a8cb2b-950c-40ba-b6cd-c63e700029ab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Y98" t="inlineStr">
        <f>RIGHT("stc_content If content",10)</f>
        <is>
          <t>If content</t>
        </is>
      </c>
      <c r="AB98">
        <v>8</v>
      </c>
      <c r="AE98" t="inlineStr">
        <is>
          <t>What are the records you would like to related to this $$stc_object$$?</t>
        </is>
      </c>
      <c r="AF98" t="inlineStr">
        <is>
          <t>References records of any object related to the $$stc_object$$.</t>
        </is>
      </c>
      <c r="AJ98" t="inlineStr">
        <is>
          <t>{"stc_target_objects":[],"stc_multiple":true}</t>
        </is>
      </c>
      <c r="AW98" t="inlineStr">
        <f>IF(1,"Ghalimi, Ismael","stc_user!31415926-9df7-4aa6-994f-600567b0a37a")</f>
        <is>
          <t>31415926-9df7-4aa6-994f-600567b0a37a</t>
        </is>
      </c>
      <c r="AX98" t="inlineStr">
        <f>IF(1,"Ghalimi, Ismael","stc_user!31415926-9df7-4aa6-994f-600567b0a37a")</f>
        <is>
          <t>31415926-9df7-4aa6-994f-600567b0a37a</t>
        </is>
      </c>
      <c r="AY98" t="d" s="3">
        <v>2013-12-13T19:47:33.000Z</v>
      </c>
      <c r="AZ98" t="inlineStr">
        <f>IF(1,"Ghalimi, Ismael","stc_user!31415926-9df7-4aa6-994f-600567b0a37a")</f>
        <is>
          <t>31415926-9df7-4aa6-994f-600567b0a37a</t>
        </is>
      </c>
      <c r="BA98" t="d" s="3">
        <v>2012-03-29T16:00:00.000Z</v>
      </c>
      <c r="BB98" t="inlineStr">
        <f>IF(1,"Ghalimi, Ismael","stc_user!31415926-9df7-4aa6-994f-600567b0a37a")</f>
        <is>
          <t>31415926-9df7-4aa6-994f-600567b0a37a</t>
        </is>
      </c>
      <c r="BC98" t="d" s="3">
        <v>2014-02-15T11:19:43.536Z</v>
      </c>
      <c r="BH98" t="inlineStr">
        <is>
          <t>{"stc_license":"wto_c","stc_creator":"stoic.com","stc_year":2012}</t>
        </is>
      </c>
    </row>
    <row r="99">
      <c r="A99" t="inlineStr">
        <is>
          <t>652192fa-aaeb-4c7e-a50d-022d31c2d1a9</t>
        </is>
      </c>
      <c r="B99" t="inlineStr">
        <is>
          <t>Tags</t>
        </is>
      </c>
      <c r="C99" t="inlineStr">
        <is>
          <t>stc_deployed</t>
        </is>
      </c>
      <c r="D99" t="inlineStr">
        <is>
          <t>stc_tags</t>
        </is>
      </c>
      <c r="E99" t="inlineStr">
        <is>
          <t>stc</t>
        </is>
      </c>
      <c r="F99" t="inlineStr">
        <f>IF(1,"Platform","stc_application!dff30f21-0bc1-427b-b37e-871d5643c8ce")</f>
        <is>
          <t>dff30f21-0bc1-427b-b37e-871d5643c8ce</t>
        </is>
      </c>
      <c r="G99" t="inlineStr">
        <f>IF(1,"File","stc_object!4fee25ef-d842-44f0-b8c8-1c2afb6e95fa")</f>
        <is>
          <t>4fee25ef-d842-44f0-b8c8-1c2afb6e95fa</t>
        </is>
      </c>
      <c r="H99" t="inlineStr">
        <f>IF(1,"Tags","stc_datatype!36f10c72-4186-45ec-ac7d-6ce384fad909")</f>
        <is>
          <t>36f10c72-4186-45ec-ac7d-6ce384fad909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Y99" t="inlineStr">
        <f>RIGHT("stc_content If content",10)</f>
        <is>
          <t>If content</t>
        </is>
      </c>
      <c r="AB99">
        <v>9</v>
      </c>
      <c r="AE99" t="inlineStr">
        <is>
          <t>Which tags would you use to classify this $$stc_object$$?</t>
        </is>
      </c>
      <c r="AF99" t="inlineStr">
        <is>
          <t>Captures tags used to classify the $$stc_object$$.</t>
        </is>
      </c>
      <c r="AW99" t="inlineStr">
        <f>IF(1,"Ghalimi, Ismael","stc_user!31415926-9df7-4aa6-994f-600567b0a37a")</f>
        <is>
          <t>31415926-9df7-4aa6-994f-600567b0a37a</t>
        </is>
      </c>
      <c r="AX99" t="inlineStr">
        <f>IF(1,"Ghalimi, Ismael","stc_user!31415926-9df7-4aa6-994f-600567b0a37a")</f>
        <is>
          <t>31415926-9df7-4aa6-994f-600567b0a37a</t>
        </is>
      </c>
      <c r="AY99" t="d" s="3">
        <v>2013-12-13T19:47:33.000Z</v>
      </c>
      <c r="AZ99" t="inlineStr">
        <f>IF(1,"Ghalimi, Ismael","stc_user!31415926-9df7-4aa6-994f-600567b0a37a")</f>
        <is>
          <t>31415926-9df7-4aa6-994f-600567b0a37a</t>
        </is>
      </c>
      <c r="BA99" t="d" s="3">
        <v>2012-03-29T16:00:00.000Z</v>
      </c>
      <c r="BB99" t="inlineStr">
        <f>IF(1,"Ghalimi, Ismael","stc_user!31415926-9df7-4aa6-994f-600567b0a37a")</f>
        <is>
          <t>31415926-9df7-4aa6-994f-600567b0a37a</t>
        </is>
      </c>
      <c r="BC99" t="d" s="3">
        <v>2014-02-15T11:19:43.536Z</v>
      </c>
      <c r="BH99" t="inlineStr">
        <is>
          <t>{"stc_license":"wto_c","stc_creator":"stoic.com","stc_year":2012}</t>
        </is>
      </c>
    </row>
    <row r="100">
      <c r="A100" t="inlineStr">
        <is>
          <t>82c26602-9730-4d6e-b2e2-4ff4e82ba017</t>
        </is>
      </c>
      <c r="B100" t="inlineStr">
        <is>
          <t>Workflow</t>
        </is>
      </c>
      <c r="C100" t="inlineStr">
        <is>
          <t>stc_deployed</t>
        </is>
      </c>
      <c r="D100" t="inlineStr">
        <is>
          <t>stc_workflow</t>
        </is>
      </c>
      <c r="E100" t="inlineStr">
        <is>
          <t>stc</t>
        </is>
      </c>
      <c r="F100" t="inlineStr">
        <f>IF(1,"Platform","stc_application!dff30f21-0bc1-427b-b37e-871d5643c8ce")</f>
        <is>
          <t>dff30f21-0bc1-427b-b37e-871d5643c8ce</t>
        </is>
      </c>
      <c r="G100" t="inlineStr">
        <f>IF(1,"File","stc_object!4fee25ef-d842-44f0-b8c8-1c2afb6e95fa")</f>
        <is>
          <t>4fee25ef-d842-44f0-b8c8-1c2afb6e95fa</t>
        </is>
      </c>
      <c r="H100" t="inlineStr">
        <f>IF(1,"Workflow","stc_datatype!9ab6c9f1-f11e-4544-8fb2-2c9da26554f5")</f>
        <is>
          <t>9ab6c9f1-f11e-4544-8fb2-2c9da26554f5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Y100" t="inlineStr">
        <f>RIGHT("stc_content If content",10)</f>
        <is>
          <t>If content</t>
        </is>
      </c>
      <c r="AB100">
        <v>10</v>
      </c>
      <c r="AE100" t="inlineStr">
        <is>
          <t>What is the status or workflow state of this $$stc_object$$?</t>
        </is>
      </c>
      <c r="AF100" t="inlineStr">
        <is>
          <t>Tracks the workflow status of the $$stc_object$$.</t>
        </is>
      </c>
      <c r="AW100" t="inlineStr">
        <f>IF(1,"Ghalimi, Ismael","stc_user!31415926-9df7-4aa6-994f-600567b0a37a")</f>
        <is>
          <t>31415926-9df7-4aa6-994f-600567b0a37a</t>
        </is>
      </c>
      <c r="AX100" t="inlineStr">
        <f>IF(1,"Ghalimi, Ismael","stc_user!31415926-9df7-4aa6-994f-600567b0a37a")</f>
        <is>
          <t>31415926-9df7-4aa6-994f-600567b0a37a</t>
        </is>
      </c>
      <c r="AY100" t="d" s="3">
        <v>2013-12-13T19:47:33.000Z</v>
      </c>
      <c r="AZ100" t="inlineStr">
        <f>IF(1,"Ghalimi, Ismael","stc_user!31415926-9df7-4aa6-994f-600567b0a37a")</f>
        <is>
          <t>31415926-9df7-4aa6-994f-600567b0a37a</t>
        </is>
      </c>
      <c r="BA100" t="d" s="3">
        <v>2012-03-29T16:00:00.000Z</v>
      </c>
      <c r="BB100" t="inlineStr">
        <f>IF(1,"Ghalimi, Ismael","stc_user!31415926-9df7-4aa6-994f-600567b0a37a")</f>
        <is>
          <t>31415926-9df7-4aa6-994f-600567b0a37a</t>
        </is>
      </c>
      <c r="BC100" t="d" s="3">
        <v>2014-02-15T11:19:43.536Z</v>
      </c>
      <c r="BH100" t="inlineStr">
        <is>
          <t>{"stc_license":"wto_c","stc_creator":"stoic.com","stc_year":2012}</t>
        </is>
      </c>
    </row>
    <row r="101">
      <c r="A101" t="inlineStr">
        <is>
          <t>fdb27322-b7b7-42cc-94c8-f1897ac778c9</t>
        </is>
      </c>
      <c r="B101" t="inlineStr">
        <is>
          <t>Token</t>
        </is>
      </c>
      <c r="C101" t="inlineStr">
        <is>
          <t>stc_deployed</t>
        </is>
      </c>
      <c r="D101" t="inlineStr">
        <is>
          <t>stc_token</t>
        </is>
      </c>
      <c r="E101" t="inlineStr">
        <is>
          <t>stc</t>
        </is>
      </c>
      <c r="F101" t="inlineStr">
        <f>IF(1,"Platform","stc_application!dff30f21-0bc1-427b-b37e-871d5643c8ce")</f>
        <is>
          <t>dff30f21-0bc1-427b-b37e-871d5643c8ce</t>
        </is>
      </c>
      <c r="G101" t="inlineStr">
        <f>IF(1,"File","stc_object!4fee25ef-d842-44f0-b8c8-1c2afb6e95fa")</f>
        <is>
          <t>4fee25ef-d842-44f0-b8c8-1c2afb6e95fa</t>
        </is>
      </c>
      <c r="H101" t="inlineStr">
        <f>IF(1,"UUID","stc_datatype!e9f3ee19-47c0-468a-96ac-83f8822c3d90")</f>
        <is>
          <t>e9f3ee19-47c0-468a-96ac-83f8822c3d90</t>
        </is>
      </c>
      <c r="K101" t="b">
        <v>0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Y101" t="inlineStr">
        <f>RIGHT("stc_content If content",10)</f>
        <is>
          <t>If content</t>
        </is>
      </c>
      <c r="AB101">
        <v>11</v>
      </c>
      <c r="AE101" t="inlineStr">
        <is>
          <t>What is the workflow token of this $$stc_object$$?</t>
        </is>
      </c>
      <c r="AF101" t="inlineStr">
        <is>
          <t>Registers a token used for workflow notifications about the $$stc_object$$.</t>
        </is>
      </c>
      <c r="AW101" t="inlineStr">
        <f>IF(1,"Ghalimi, Ismael","stc_user!31415926-9df7-4aa6-994f-600567b0a37a")</f>
        <is>
          <t>31415926-9df7-4aa6-994f-600567b0a37a</t>
        </is>
      </c>
      <c r="AX101" t="inlineStr">
        <f>IF(1,"Ghalimi, Ismael","stc_user!31415926-9df7-4aa6-994f-600567b0a37a")</f>
        <is>
          <t>31415926-9df7-4aa6-994f-600567b0a37a</t>
        </is>
      </c>
      <c r="AY101" t="d" s="3">
        <v>2013-12-13T19:47:33.000Z</v>
      </c>
      <c r="AZ101" t="inlineStr">
        <f>IF(1,"Ghalimi, Ismael","stc_user!31415926-9df7-4aa6-994f-600567b0a37a")</f>
        <is>
          <t>31415926-9df7-4aa6-994f-600567b0a37a</t>
        </is>
      </c>
      <c r="BA101" t="d" s="3">
        <v>2012-03-29T16:00:00.000Z</v>
      </c>
      <c r="BB101" t="inlineStr">
        <f>IF(1,"Ghalimi, Ismael","stc_user!31415926-9df7-4aa6-994f-600567b0a37a")</f>
        <is>
          <t>31415926-9df7-4aa6-994f-600567b0a37a</t>
        </is>
      </c>
      <c r="BC101" t="d" s="3">
        <v>2014-02-15T11:19:43.536Z</v>
      </c>
      <c r="BH101" t="inlineStr">
        <is>
          <t>{"stc_license":"wto_c","stc_creator":"stoic.com","stc_year":2012}</t>
        </is>
      </c>
    </row>
    <row r="102">
      <c r="A102" t="inlineStr">
        <is>
          <t>e5c2b94c-e845-4e0c-b0ba-4c5de9067f55</t>
        </is>
      </c>
      <c r="B102" t="inlineStr">
        <is>
          <t>Transitions</t>
        </is>
      </c>
      <c r="C102" t="inlineStr">
        <is>
          <t>stc_deployed</t>
        </is>
      </c>
      <c r="D102" t="inlineStr">
        <is>
          <t>stc_transitions</t>
        </is>
      </c>
      <c r="E102" t="inlineStr">
        <is>
          <t>stc</t>
        </is>
      </c>
      <c r="F102" t="inlineStr">
        <f>IF(1,"Platform","stc_application!dff30f21-0bc1-427b-b37e-871d5643c8ce")</f>
        <is>
          <t>dff30f21-0bc1-427b-b37e-871d5643c8ce</t>
        </is>
      </c>
      <c r="G102" t="inlineStr">
        <f>IF(1,"File","stc_object!4fee25ef-d842-44f0-b8c8-1c2afb6e95fa")</f>
        <is>
          <t>4fee25ef-d842-44f0-b8c8-1c2afb6e95fa</t>
        </is>
      </c>
      <c r="H102" t="inlineStr">
        <f>IF(1,"JSON","stc_datatype!df26e30c-b6a3-4020-a474-6ce9be15a4f3")</f>
        <is>
          <t>df26e30c-b6a3-4020-a474-6ce9be15a4f3</t>
        </is>
      </c>
      <c r="K102" t="b">
        <v>0</v>
      </c>
      <c r="L102" t="b">
        <v>0</v>
      </c>
      <c r="M102" t="b">
        <v>1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Y102" t="inlineStr">
        <f>RIGHT("stc_content If content",10)</f>
        <is>
          <t>If content</t>
        </is>
      </c>
      <c r="AB102">
        <v>12</v>
      </c>
      <c r="AE102" t="inlineStr">
        <is>
          <t>What is the audit trail for the workflow transitions of this $$stc_object$$?</t>
        </is>
      </c>
      <c r="AF102" t="inlineStr">
        <is>
          <t>Maintains an audit trail for the workflow transitions of the $$stc_object$$.</t>
        </is>
      </c>
      <c r="AJ102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102" t="inlineStr">
        <f>IF(1,"Ghalimi, Ismael","stc_user!31415926-9df7-4aa6-994f-600567b0a37a")</f>
        <is>
          <t>31415926-9df7-4aa6-994f-600567b0a37a</t>
        </is>
      </c>
      <c r="AX102" t="inlineStr">
        <f>IF(1,"Ghalimi, Ismael","stc_user!31415926-9df7-4aa6-994f-600567b0a37a")</f>
        <is>
          <t>31415926-9df7-4aa6-994f-600567b0a37a</t>
        </is>
      </c>
      <c r="AY102" t="d" s="3">
        <v>2013-12-13T19:47:33.000Z</v>
      </c>
      <c r="AZ102" t="inlineStr">
        <f>IF(1,"Ghalimi, Ismael","stc_user!31415926-9df7-4aa6-994f-600567b0a37a")</f>
        <is>
          <t>31415926-9df7-4aa6-994f-600567b0a37a</t>
        </is>
      </c>
      <c r="BA102" t="d" s="3">
        <v>2012-03-29T16:00:00.000Z</v>
      </c>
      <c r="BB102" t="inlineStr">
        <f>IF(1,"Ghalimi, Ismael","stc_user!31415926-9df7-4aa6-994f-600567b0a37a")</f>
        <is>
          <t>31415926-9df7-4aa6-994f-600567b0a37a</t>
        </is>
      </c>
      <c r="BC102" t="d" s="3">
        <v>2014-02-15T11:19:43.536Z</v>
      </c>
      <c r="BH102" t="inlineStr">
        <is>
          <t>{"stc_license":"wto_c","stc_creator":"stoic.com","stc_year":2012}</t>
        </is>
      </c>
    </row>
    <row r="103">
      <c r="A103" t="inlineStr">
        <is>
          <t>52563dfb-ce46-48cd-b8a6-ddbf93ab76fb</t>
        </is>
      </c>
      <c r="B103" t="inlineStr">
        <is>
          <t>Assigned to</t>
        </is>
      </c>
      <c r="C103" t="inlineStr">
        <is>
          <t>stc_deployed</t>
        </is>
      </c>
      <c r="D103" t="inlineStr">
        <is>
          <t>stc_assigned_to</t>
        </is>
      </c>
      <c r="E103" t="inlineStr">
        <is>
          <t>stc</t>
        </is>
      </c>
      <c r="F103" t="inlineStr">
        <f>IF(1,"Platform","stc_application!dff30f21-0bc1-427b-b37e-871d5643c8ce")</f>
        <is>
          <t>dff30f21-0bc1-427b-b37e-871d5643c8ce</t>
        </is>
      </c>
      <c r="G103" t="inlineStr">
        <f>IF(1,"File","stc_object!4fee25ef-d842-44f0-b8c8-1c2afb6e95fa")</f>
        <is>
          <t>4fee25ef-d842-44f0-b8c8-1c2afb6e95fa</t>
        </is>
      </c>
      <c r="H103" t="inlineStr">
        <f>IF(1,"Relationship","stc_datatype!aba4d80d-8da6-4a64-80cc-0363aaf2e8fa")</f>
        <is>
          <t>aba4d80d-8da6-4a64-80cc-0363aaf2e8fa</t>
        </is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Y103" t="inlineStr">
        <f>RIGHT("stc_content If content",10)</f>
        <is>
          <t>If content</t>
        </is>
      </c>
      <c r="AB103">
        <v>13</v>
      </c>
      <c r="AE103" t="inlineStr">
        <is>
          <t>To which user is this $$stc_object$$ assigned?</t>
        </is>
      </c>
      <c r="AF103" t="inlineStr">
        <is>
          <t>References the user who is assigned to the $$stc_object$$.</t>
        </is>
      </c>
      <c r="AJ103" t="inlineStr">
        <is>
          <t>{"stc_target_object":"stc_user"}</t>
        </is>
      </c>
      <c r="AW103" t="inlineStr">
        <f>IF(1,"Ghalimi, Ismael","stc_user!31415926-9df7-4aa6-994f-600567b0a37a")</f>
        <is>
          <t>31415926-9df7-4aa6-994f-600567b0a37a</t>
        </is>
      </c>
      <c r="AX103" t="inlineStr">
        <f>IF(1,"Ghalimi, Ismael","stc_user!31415926-9df7-4aa6-994f-600567b0a37a")</f>
        <is>
          <t>31415926-9df7-4aa6-994f-600567b0a37a</t>
        </is>
      </c>
      <c r="AY103" t="d" s="3">
        <v>2013-12-13T19:47:33.000Z</v>
      </c>
      <c r="AZ103" t="inlineStr">
        <f>IF(1,"Ghalimi, Ismael","stc_user!31415926-9df7-4aa6-994f-600567b0a37a")</f>
        <is>
          <t>31415926-9df7-4aa6-994f-600567b0a37a</t>
        </is>
      </c>
      <c r="BA103" t="d" s="3">
        <v>2012-03-29T16:00:00.000Z</v>
      </c>
      <c r="BB103" t="inlineStr">
        <f>IF(1,"Ghalimi, Ismael","stc_user!31415926-9df7-4aa6-994f-600567b0a37a")</f>
        <is>
          <t>31415926-9df7-4aa6-994f-600567b0a37a</t>
        </is>
      </c>
      <c r="BC103" t="d" s="3">
        <v>2014-02-15T11:19:43.536Z</v>
      </c>
      <c r="BH103" t="inlineStr">
        <is>
          <t>{"stc_license":"wto_c","stc_creator":"stoic.com","stc_year":2012}</t>
        </is>
      </c>
    </row>
    <row r="104">
      <c r="A104" t="inlineStr">
        <is>
          <t>339f30a4-fd8c-4d05-bade-bbacbe0c9e11</t>
        </is>
      </c>
      <c r="B104" t="inlineStr">
        <is>
          <t>Due on</t>
        </is>
      </c>
      <c r="C104" t="inlineStr">
        <is>
          <t>stc_deployed</t>
        </is>
      </c>
      <c r="D104" t="inlineStr">
        <is>
          <t>stc_due_on</t>
        </is>
      </c>
      <c r="E104" t="inlineStr">
        <is>
          <t>stc</t>
        </is>
      </c>
      <c r="F104" t="inlineStr">
        <f>IF(1,"Platform","stc_application!dff30f21-0bc1-427b-b37e-871d5643c8ce")</f>
        <is>
          <t>dff30f21-0bc1-427b-b37e-871d5643c8ce</t>
        </is>
      </c>
      <c r="G104" t="inlineStr">
        <f>IF(1,"File","stc_object!4fee25ef-d842-44f0-b8c8-1c2afb6e95fa")</f>
        <is>
          <t>4fee25ef-d842-44f0-b8c8-1c2afb6e95fa</t>
        </is>
      </c>
      <c r="H104" t="inlineStr">
        <f>IF(1,"Timestamp","stc_datatype!dea608f2-a257-4ebf-982b-ecea1e1fa38d")</f>
        <is>
          <t>dea608f2-a257-4ebf-982b-ecea1e1fa38d</t>
        </is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Y104" t="inlineStr">
        <f>RIGHT("stc_content If content",10)</f>
        <is>
          <t>If content</t>
        </is>
      </c>
      <c r="AB104">
        <v>14</v>
      </c>
      <c r="AE104" t="inlineStr">
        <is>
          <t>When is this $$stc_object$$ due?</t>
        </is>
      </c>
      <c r="AF104" t="inlineStr">
        <is>
          <t>Indicates the date and time when the $$stc_object$$ is due.</t>
        </is>
      </c>
      <c r="AW104" t="inlineStr">
        <f>IF(1,"Ghalimi, Ismael","stc_user!31415926-9df7-4aa6-994f-600567b0a37a")</f>
        <is>
          <t>31415926-9df7-4aa6-994f-600567b0a37a</t>
        </is>
      </c>
      <c r="AX104" t="inlineStr">
        <f>IF(1,"Ghalimi, Ismael","stc_user!31415926-9df7-4aa6-994f-600567b0a37a")</f>
        <is>
          <t>31415926-9df7-4aa6-994f-600567b0a37a</t>
        </is>
      </c>
      <c r="AY104" t="d" s="3">
        <v>2013-12-13T19:47:33.000Z</v>
      </c>
      <c r="AZ104" t="inlineStr">
        <f>IF(1,"Ghalimi, Ismael","stc_user!31415926-9df7-4aa6-994f-600567b0a37a")</f>
        <is>
          <t>31415926-9df7-4aa6-994f-600567b0a37a</t>
        </is>
      </c>
      <c r="BA104" t="d" s="3">
        <v>2012-03-29T16:00:00.000Z</v>
      </c>
      <c r="BB104" t="inlineStr">
        <f>IF(1,"Ghalimi, Ismael","stc_user!31415926-9df7-4aa6-994f-600567b0a37a")</f>
        <is>
          <t>31415926-9df7-4aa6-994f-600567b0a37a</t>
        </is>
      </c>
      <c r="BC104" t="d" s="3">
        <v>2014-02-15T11:19:43.536Z</v>
      </c>
      <c r="BH104" t="inlineStr">
        <is>
          <t>{"stc_license":"wto_c","stc_creator":"stoic.com","stc_year":2012}</t>
        </is>
      </c>
    </row>
    <row r="105">
      <c r="A105" t="inlineStr">
        <is>
          <t>d4fe5c55-8695-4a0a-a17c-655c745ae34a</t>
        </is>
      </c>
      <c r="B105" t="inlineStr">
        <is>
          <t>Access</t>
        </is>
      </c>
      <c r="C105" t="inlineStr">
        <is>
          <t>stc_deployed</t>
        </is>
      </c>
      <c r="D105" t="inlineStr">
        <is>
          <t>stc_access</t>
        </is>
      </c>
      <c r="E105" t="inlineStr">
        <is>
          <t>stc</t>
        </is>
      </c>
      <c r="F105" t="inlineStr">
        <f>IF(1,"Platform","stc_application!dff30f21-0bc1-427b-b37e-871d5643c8ce")</f>
        <is>
          <t>dff30f21-0bc1-427b-b37e-871d5643c8ce</t>
        </is>
      </c>
      <c r="G105" t="inlineStr">
        <f>IF(1,"File","stc_object!4fee25ef-d842-44f0-b8c8-1c2afb6e95fa")</f>
        <is>
          <t>4fee25ef-d842-44f0-b8c8-1c2afb6e95fa</t>
        </is>
      </c>
      <c r="H105" t="inlineStr">
        <f>IF(1,"JSON","stc_datatype!df26e30c-b6a3-4020-a474-6ce9be15a4f3")</f>
        <is>
          <t>df26e30c-b6a3-4020-a474-6ce9be15a4f3</t>
        </is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Y105" t="inlineStr">
        <f>RIGHT("stc_content If content",10)</f>
        <is>
          <t>If content</t>
        </is>
      </c>
      <c r="AB105">
        <v>15</v>
      </c>
      <c r="AE105" t="inlineStr">
        <is>
          <t>How is access to this $$stc_object$$ controlled?</t>
        </is>
      </c>
      <c r="AF105" t="inlineStr">
        <is>
          <t>Defines authorization rules defining access to the $$stc_object$$.</t>
        </is>
      </c>
      <c r="AJ105" t="inlineStr">
        <is>
          <t>{"stc_schema_reference":"FIELD('stc_setting', 'ac14f523-d2aa-4b54-8f7a-6743ce72d63e', 'stc_value')"}</t>
        </is>
      </c>
      <c r="AW105" t="inlineStr">
        <f>IF(1,"Ghalimi, Ismael","stc_user!31415926-9df7-4aa6-994f-600567b0a37a")</f>
        <is>
          <t>31415926-9df7-4aa6-994f-600567b0a37a</t>
        </is>
      </c>
      <c r="AX105" t="inlineStr">
        <f>IF(1,"Ghalimi, Ismael","stc_user!31415926-9df7-4aa6-994f-600567b0a37a")</f>
        <is>
          <t>31415926-9df7-4aa6-994f-600567b0a37a</t>
        </is>
      </c>
      <c r="AY105" t="d" s="3">
        <v>2013-12-13T19:47:33.000Z</v>
      </c>
      <c r="AZ105" t="inlineStr">
        <f>IF(1,"Ghalimi, Ismael","stc_user!31415926-9df7-4aa6-994f-600567b0a37a")</f>
        <is>
          <t>31415926-9df7-4aa6-994f-600567b0a37a</t>
        </is>
      </c>
      <c r="BA105" t="d" s="3">
        <v>2012-03-29T16:00:00.000Z</v>
      </c>
      <c r="BB105" t="inlineStr">
        <f>IF(1,"Ghalimi, Ismael","stc_user!31415926-9df7-4aa6-994f-600567b0a37a")</f>
        <is>
          <t>31415926-9df7-4aa6-994f-600567b0a37a</t>
        </is>
      </c>
      <c r="BC105" t="d" s="3">
        <v>2014-02-15T11:19:43.536Z</v>
      </c>
      <c r="BH105" t="inlineStr">
        <is>
          <t>{"stc_license":"wto_c","stc_creator":"stoic.com","stc_year":2012}</t>
        </is>
      </c>
    </row>
    <row r="106">
      <c r="A106" t="inlineStr">
        <is>
          <t>442cacd0-fb88-4781-ab8a-cd0b34394306</t>
        </is>
      </c>
      <c r="B106" t="inlineStr">
        <is>
          <t>Owner</t>
        </is>
      </c>
      <c r="C106" t="inlineStr">
        <is>
          <t>stc_deployed</t>
        </is>
      </c>
      <c r="D106" t="inlineStr">
        <is>
          <t>stc_owner</t>
        </is>
      </c>
      <c r="E106" t="inlineStr">
        <is>
          <t>stc</t>
        </is>
      </c>
      <c r="F106" t="inlineStr">
        <f>IF(1,"Platform","stc_application!dff30f21-0bc1-427b-b37e-871d5643c8ce")</f>
        <is>
          <t>dff30f21-0bc1-427b-b37e-871d5643c8ce</t>
        </is>
      </c>
      <c r="G106" t="inlineStr">
        <f>IF(1,"File","stc_object!4fee25ef-d842-44f0-b8c8-1c2afb6e95fa")</f>
        <is>
          <t>4fee25ef-d842-44f0-b8c8-1c2afb6e95fa</t>
        </is>
      </c>
      <c r="H106" t="inlineStr">
        <f>IF(1,"Relationship","stc_datatype!aba4d80d-8da6-4a64-80cc-0363aaf2e8fa")</f>
        <is>
          <t>aba4d80d-8da6-4a64-80cc-0363aaf2e8fa</t>
        </is>
      </c>
      <c r="K106" t="b">
        <v>1</v>
      </c>
      <c r="L106" t="b">
        <v>0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Y106" t="inlineStr">
        <f>RIGHT("stc_content If content",10)</f>
        <is>
          <t>If content</t>
        </is>
      </c>
      <c r="AB106">
        <v>16</v>
      </c>
      <c r="AE106" t="inlineStr">
        <is>
          <t>Which user is the owner of this $$stc_object$$?</t>
        </is>
      </c>
      <c r="AF106" t="inlineStr">
        <is>
          <t>References the user who owns the $$stc_object$$.</t>
        </is>
      </c>
      <c r="AJ106" t="inlineStr">
        <is>
          <t>{"stc_target_object":"stc_user"}</t>
        </is>
      </c>
      <c r="AW106" t="inlineStr">
        <f>IF(1,"Ghalimi, Ismael","stc_user!31415926-9df7-4aa6-994f-600567b0a37a")</f>
        <is>
          <t>31415926-9df7-4aa6-994f-600567b0a37a</t>
        </is>
      </c>
      <c r="AX106" t="inlineStr">
        <f>IF(1,"Ghalimi, Ismael","stc_user!31415926-9df7-4aa6-994f-600567b0a37a")</f>
        <is>
          <t>31415926-9df7-4aa6-994f-600567b0a37a</t>
        </is>
      </c>
      <c r="AY106" t="d" s="3">
        <v>2013-12-13T19:47:33.000Z</v>
      </c>
      <c r="AZ106" t="inlineStr">
        <f>IF(1,"Ghalimi, Ismael","stc_user!31415926-9df7-4aa6-994f-600567b0a37a")</f>
        <is>
          <t>31415926-9df7-4aa6-994f-600567b0a37a</t>
        </is>
      </c>
      <c r="BA106" t="d" s="3">
        <v>2012-03-29T16:00:00.000Z</v>
      </c>
      <c r="BB106" t="inlineStr">
        <f>IF(1,"Ghalimi, Ismael","stc_user!31415926-9df7-4aa6-994f-600567b0a37a")</f>
        <is>
          <t>31415926-9df7-4aa6-994f-600567b0a37a</t>
        </is>
      </c>
      <c r="BC106" t="d" s="3">
        <v>2014-02-15T11:19:43.536Z</v>
      </c>
      <c r="BH106" t="inlineStr">
        <is>
          <t>{"stc_license":"wto_c","stc_creator":"stoic.com","stc_year":2012}</t>
        </is>
      </c>
    </row>
    <row r="107">
      <c r="A107" t="inlineStr">
        <is>
          <t>ba5ad5d9-83f0-48bb-a933-16f2a242255a</t>
        </is>
      </c>
      <c r="B107" t="inlineStr">
        <is>
          <t>Created by</t>
        </is>
      </c>
      <c r="C107" t="inlineStr">
        <is>
          <t>stc_deployed</t>
        </is>
      </c>
      <c r="D107" t="inlineStr">
        <is>
          <t>stc_created_by</t>
        </is>
      </c>
      <c r="E107" t="inlineStr">
        <is>
          <t>stc</t>
        </is>
      </c>
      <c r="F107" t="inlineStr">
        <f>IF(1,"Platform","stc_application!dff30f21-0bc1-427b-b37e-871d5643c8ce")</f>
        <is>
          <t>dff30f21-0bc1-427b-b37e-871d5643c8ce</t>
        </is>
      </c>
      <c r="G107" t="inlineStr">
        <f>IF(1,"File","stc_object!4fee25ef-d842-44f0-b8c8-1c2afb6e95fa")</f>
        <is>
          <t>4fee25ef-d842-44f0-b8c8-1c2afb6e95fa</t>
        </is>
      </c>
      <c r="H107" t="inlineStr">
        <f>IF(1,"Relationship","stc_datatype!aba4d80d-8da6-4a64-80cc-0363aaf2e8fa")</f>
        <is>
          <t>aba4d80d-8da6-4a64-80cc-0363aaf2e8fa</t>
        </is>
      </c>
      <c r="K107" t="b">
        <v>1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Y107" t="inlineStr">
        <f>RIGHT("stc_content If content",10)</f>
        <is>
          <t>If content</t>
        </is>
      </c>
      <c r="AB107">
        <v>17</v>
      </c>
      <c r="AE107" t="inlineStr">
        <is>
          <t>Which user did create this $$stc_object$$ originally?</t>
        </is>
      </c>
      <c r="AF107" t="inlineStr">
        <is>
          <t>References the user who originally created the $$stc_object$$.</t>
        </is>
      </c>
      <c r="AJ107" t="inlineStr">
        <is>
          <t>{"stc_target_object":"stc_user"}</t>
        </is>
      </c>
      <c r="AW107" t="inlineStr">
        <f>IF(1,"Ghalimi, Ismael","stc_user!31415926-9df7-4aa6-994f-600567b0a37a")</f>
        <is>
          <t>31415926-9df7-4aa6-994f-600567b0a37a</t>
        </is>
      </c>
      <c r="AX107" t="inlineStr">
        <f>IF(1,"Ghalimi, Ismael","stc_user!31415926-9df7-4aa6-994f-600567b0a37a")</f>
        <is>
          <t>31415926-9df7-4aa6-994f-600567b0a37a</t>
        </is>
      </c>
      <c r="AY107" t="d" s="3">
        <v>2013-12-13T19:47:33.000Z</v>
      </c>
      <c r="AZ107" t="inlineStr">
        <f>IF(1,"Ghalimi, Ismael","stc_user!31415926-9df7-4aa6-994f-600567b0a37a")</f>
        <is>
          <t>31415926-9df7-4aa6-994f-600567b0a37a</t>
        </is>
      </c>
      <c r="BA107" t="d" s="3">
        <v>2012-03-29T16:00:00.000Z</v>
      </c>
      <c r="BB107" t="inlineStr">
        <f>IF(1,"Ghalimi, Ismael","stc_user!31415926-9df7-4aa6-994f-600567b0a37a")</f>
        <is>
          <t>31415926-9df7-4aa6-994f-600567b0a37a</t>
        </is>
      </c>
      <c r="BC107" t="d" s="3">
        <v>2014-02-15T11:19:43.536Z</v>
      </c>
      <c r="BH107" t="inlineStr">
        <is>
          <t>{"stc_license":"wto_c","stc_creator":"stoic.com","stc_year":2012}</t>
        </is>
      </c>
    </row>
    <row r="108">
      <c r="A108" t="inlineStr">
        <is>
          <t>dcad5f9b-d336-4e16-9284-397cceb35bc2</t>
        </is>
      </c>
      <c r="B108" t="inlineStr">
        <is>
          <t>Created on</t>
        </is>
      </c>
      <c r="C108" t="inlineStr">
        <is>
          <t>stc_deployed</t>
        </is>
      </c>
      <c r="D108" t="inlineStr">
        <is>
          <t>stc_created_on</t>
        </is>
      </c>
      <c r="E108" t="inlineStr">
        <is>
          <t>stc</t>
        </is>
      </c>
      <c r="F108" t="inlineStr">
        <f>IF(1,"Platform","stc_application!dff30f21-0bc1-427b-b37e-871d5643c8ce")</f>
        <is>
          <t>dff30f21-0bc1-427b-b37e-871d5643c8ce</t>
        </is>
      </c>
      <c r="G108" t="inlineStr">
        <f>IF(1,"File","stc_object!4fee25ef-d842-44f0-b8c8-1c2afb6e95fa")</f>
        <is>
          <t>4fee25ef-d842-44f0-b8c8-1c2afb6e95fa</t>
        </is>
      </c>
      <c r="H108" t="inlineStr">
        <f>IF(1,"Timestamp","stc_datatype!dea608f2-a257-4ebf-982b-ecea1e1fa38d")</f>
        <is>
          <t>dea608f2-a257-4ebf-982b-ecea1e1fa38d</t>
        </is>
      </c>
      <c r="K108" t="b">
        <v>1</v>
      </c>
      <c r="L108" t="b">
        <v>0</v>
      </c>
      <c r="M108" t="b">
        <v>1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Y108" t="inlineStr">
        <f>RIGHT("stc_content If content",10)</f>
        <is>
          <t>If content</t>
        </is>
      </c>
      <c r="AB108">
        <v>18</v>
      </c>
      <c r="AE108" t="inlineStr">
        <is>
          <t>When was this $$stc_object$$ originally created?</t>
        </is>
      </c>
      <c r="AF108" t="inlineStr">
        <is>
          <t>Indicates the date and time when the $$stc_object$$ was created.</t>
        </is>
      </c>
      <c r="AW108" t="inlineStr">
        <f>IF(1,"Ghalimi, Ismael","stc_user!31415926-9df7-4aa6-994f-600567b0a37a")</f>
        <is>
          <t>31415926-9df7-4aa6-994f-600567b0a37a</t>
        </is>
      </c>
      <c r="AX108" t="inlineStr">
        <f>IF(1,"Ghalimi, Ismael","stc_user!31415926-9df7-4aa6-994f-600567b0a37a")</f>
        <is>
          <t>31415926-9df7-4aa6-994f-600567b0a37a</t>
        </is>
      </c>
      <c r="AY108" t="d" s="3">
        <v>2013-12-13T19:47:33.000Z</v>
      </c>
      <c r="AZ108" t="inlineStr">
        <f>IF(1,"Ghalimi, Ismael","stc_user!31415926-9df7-4aa6-994f-600567b0a37a")</f>
        <is>
          <t>31415926-9df7-4aa6-994f-600567b0a37a</t>
        </is>
      </c>
      <c r="BA108" t="d" s="3">
        <v>2012-03-29T16:00:00.000Z</v>
      </c>
      <c r="BB108" t="inlineStr">
        <f>IF(1,"Ghalimi, Ismael","stc_user!31415926-9df7-4aa6-994f-600567b0a37a")</f>
        <is>
          <t>31415926-9df7-4aa6-994f-600567b0a37a</t>
        </is>
      </c>
      <c r="BC108" t="d" s="3">
        <v>2014-02-15T11:19:43.536Z</v>
      </c>
      <c r="BH108" t="inlineStr">
        <is>
          <t>{"stc_license":"wto_c","stc_creator":"stoic.com","stc_year":2012}</t>
        </is>
      </c>
    </row>
    <row r="109">
      <c r="A109" t="inlineStr">
        <is>
          <t>146a8db7-1685-4879-a38b-512aff12444c</t>
        </is>
      </c>
      <c r="B109" t="inlineStr">
        <is>
          <t>Transitioned by</t>
        </is>
      </c>
      <c r="C109" t="inlineStr">
        <is>
          <t>stc_deployed</t>
        </is>
      </c>
      <c r="D109" t="inlineStr">
        <is>
          <t>stc_transitioned_by</t>
        </is>
      </c>
      <c r="E109" t="inlineStr">
        <is>
          <t>stc</t>
        </is>
      </c>
      <c r="F109" t="inlineStr">
        <f>IF(1,"Platform","stc_application!dff30f21-0bc1-427b-b37e-871d5643c8ce")</f>
        <is>
          <t>dff30f21-0bc1-427b-b37e-871d5643c8ce</t>
        </is>
      </c>
      <c r="G109" t="inlineStr">
        <f>IF(1,"File","stc_object!4fee25ef-d842-44f0-b8c8-1c2afb6e95fa")</f>
        <is>
          <t>4fee25ef-d842-44f0-b8c8-1c2afb6e95fa</t>
        </is>
      </c>
      <c r="H109" t="inlineStr">
        <f>IF(1,"Relationship","stc_datatype!aba4d80d-8da6-4a64-80cc-0363aaf2e8fa")</f>
        <is>
          <t>aba4d80d-8da6-4a64-80cc-0363aaf2e8fa</t>
        </is>
      </c>
      <c r="K109" t="b">
        <v>0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Y109" t="inlineStr">
        <f>RIGHT("stc_content If content",10)</f>
        <is>
          <t>If content</t>
        </is>
      </c>
      <c r="AB109">
        <v>19</v>
      </c>
      <c r="AE109" t="inlineStr">
        <is>
          <t>Which user was reponsible for the last workflow transition of this $$stc_object$$?</t>
        </is>
      </c>
      <c r="AF109" t="inlineStr">
        <is>
          <t>References the user who last transitioned the workflow of the $$stc_object$$.</t>
        </is>
      </c>
      <c r="AJ109" t="inlineStr">
        <is>
          <t>{"stc_target_object":"stc_user"}</t>
        </is>
      </c>
      <c r="AW109" t="inlineStr">
        <f>IF(1,"Ghalimi, Ismael","stc_user!31415926-9df7-4aa6-994f-600567b0a37a")</f>
        <is>
          <t>31415926-9df7-4aa6-994f-600567b0a37a</t>
        </is>
      </c>
      <c r="AX109" t="inlineStr">
        <f>IF(1,"Ghalimi, Ismael","stc_user!31415926-9df7-4aa6-994f-600567b0a37a")</f>
        <is>
          <t>31415926-9df7-4aa6-994f-600567b0a37a</t>
        </is>
      </c>
      <c r="AY109" t="d" s="3">
        <v>2013-12-13T19:47:33.000Z</v>
      </c>
      <c r="AZ109" t="inlineStr">
        <f>IF(1,"Ghalimi, Ismael","stc_user!31415926-9df7-4aa6-994f-600567b0a37a")</f>
        <is>
          <t>31415926-9df7-4aa6-994f-600567b0a37a</t>
        </is>
      </c>
      <c r="BA109" t="d" s="3">
        <v>2012-03-29T16:00:00.000Z</v>
      </c>
      <c r="BB109" t="inlineStr">
        <f>IF(1,"Ghalimi, Ismael","stc_user!31415926-9df7-4aa6-994f-600567b0a37a")</f>
        <is>
          <t>31415926-9df7-4aa6-994f-600567b0a37a</t>
        </is>
      </c>
      <c r="BC109" t="d" s="3">
        <v>2014-02-15T11:19:43.536Z</v>
      </c>
      <c r="BH109" t="inlineStr">
        <is>
          <t>{"stc_license":"wto_c","stc_creator":"stoic.com","stc_year":2012}</t>
        </is>
      </c>
    </row>
    <row r="110">
      <c r="A110" t="inlineStr">
        <is>
          <t>154abb93-f145-4609-a849-727855f942e8</t>
        </is>
      </c>
      <c r="B110" t="inlineStr">
        <is>
          <t>Transitioned on</t>
        </is>
      </c>
      <c r="C110" t="inlineStr">
        <is>
          <t>stc_deployed</t>
        </is>
      </c>
      <c r="D110" t="inlineStr">
        <is>
          <t>stc_transitioned_on</t>
        </is>
      </c>
      <c r="E110" t="inlineStr">
        <is>
          <t>stc</t>
        </is>
      </c>
      <c r="F110" t="inlineStr">
        <f>IF(1,"Platform","stc_application!dff30f21-0bc1-427b-b37e-871d5643c8ce")</f>
        <is>
          <t>dff30f21-0bc1-427b-b37e-871d5643c8ce</t>
        </is>
      </c>
      <c r="G110" t="inlineStr">
        <f>IF(1,"File","stc_object!4fee25ef-d842-44f0-b8c8-1c2afb6e95fa")</f>
        <is>
          <t>4fee25ef-d842-44f0-b8c8-1c2afb6e95fa</t>
        </is>
      </c>
      <c r="H110" t="inlineStr">
        <f>IF(1,"Timestamp","stc_datatype!dea608f2-a257-4ebf-982b-ecea1e1fa38d")</f>
        <is>
          <t>dea608f2-a257-4ebf-982b-ecea1e1fa38d</t>
        </is>
      </c>
      <c r="K110" t="b">
        <v>0</v>
      </c>
      <c r="L110" t="b">
        <v>0</v>
      </c>
      <c r="M110" t="b">
        <v>1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Y110" t="inlineStr">
        <f>RIGHT("stc_content If content",10)</f>
        <is>
          <t>If content</t>
        </is>
      </c>
      <c r="AB110">
        <v>20</v>
      </c>
      <c r="AE110" t="inlineStr">
        <is>
          <t>When did the last workflow transition of this $$stc_object$$ take place?</t>
        </is>
      </c>
      <c r="AF110" t="inlineStr">
        <is>
          <t>Indicates the date and time when the workflow of the $$stc_object$$ was last transitioned.</t>
        </is>
      </c>
      <c r="AW110" t="inlineStr">
        <f>IF(1,"Ghalimi, Ismael","stc_user!31415926-9df7-4aa6-994f-600567b0a37a")</f>
        <is>
          <t>31415926-9df7-4aa6-994f-600567b0a37a</t>
        </is>
      </c>
      <c r="AX110" t="inlineStr">
        <f>IF(1,"Ghalimi, Ismael","stc_user!31415926-9df7-4aa6-994f-600567b0a37a")</f>
        <is>
          <t>31415926-9df7-4aa6-994f-600567b0a37a</t>
        </is>
      </c>
      <c r="AY110" t="d" s="3">
        <v>2013-12-13T19:47:33.000Z</v>
      </c>
      <c r="AZ110" t="inlineStr">
        <f>IF(1,"Ghalimi, Ismael","stc_user!31415926-9df7-4aa6-994f-600567b0a37a")</f>
        <is>
          <t>31415926-9df7-4aa6-994f-600567b0a37a</t>
        </is>
      </c>
      <c r="BA110" t="d" s="3">
        <v>2012-03-29T16:00:00.000Z</v>
      </c>
      <c r="BB110" t="inlineStr">
        <f>IF(1,"Ghalimi, Ismael","stc_user!31415926-9df7-4aa6-994f-600567b0a37a")</f>
        <is>
          <t>31415926-9df7-4aa6-994f-600567b0a37a</t>
        </is>
      </c>
      <c r="BC110" t="d" s="3">
        <v>2014-02-15T11:19:43.536Z</v>
      </c>
      <c r="BH110" t="inlineStr">
        <is>
          <t>{"stc_license":"wto_c","stc_creator":"stoic.com","stc_year":2012}</t>
        </is>
      </c>
    </row>
    <row r="111">
      <c r="A111" t="inlineStr">
        <is>
          <t>3f08e300-851b-43d7-bff6-4f7d7c87a6a9</t>
        </is>
      </c>
      <c r="B111" t="inlineStr">
        <is>
          <t>Updated by</t>
        </is>
      </c>
      <c r="C111" t="inlineStr">
        <is>
          <t>stc_deployed</t>
        </is>
      </c>
      <c r="D111" t="inlineStr">
        <is>
          <t>stc_updated_by</t>
        </is>
      </c>
      <c r="E111" t="inlineStr">
        <is>
          <t>stc</t>
        </is>
      </c>
      <c r="F111" t="inlineStr">
        <f>IF(1,"Platform","stc_application!dff30f21-0bc1-427b-b37e-871d5643c8ce")</f>
        <is>
          <t>dff30f21-0bc1-427b-b37e-871d5643c8ce</t>
        </is>
      </c>
      <c r="G111" t="inlineStr">
        <f>IF(1,"File","stc_object!4fee25ef-d842-44f0-b8c8-1c2afb6e95fa")</f>
        <is>
          <t>4fee25ef-d842-44f0-b8c8-1c2afb6e95fa</t>
        </is>
      </c>
      <c r="H111" t="inlineStr">
        <f>IF(1,"Relationship","stc_datatype!aba4d80d-8da6-4a64-80cc-0363aaf2e8fa")</f>
        <is>
          <t>aba4d80d-8da6-4a64-80cc-0363aaf2e8fa</t>
        </is>
      </c>
      <c r="K111" t="b">
        <v>0</v>
      </c>
      <c r="L111" t="b">
        <v>0</v>
      </c>
      <c r="M111" t="b">
        <v>1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Y111" t="inlineStr">
        <f>RIGHT("stc_content If content",10)</f>
        <is>
          <t>If content</t>
        </is>
      </c>
      <c r="AB111">
        <v>21</v>
      </c>
      <c r="AE111" t="inlineStr">
        <is>
          <t>Which user was reponsible for the last update to this $$stc_object$$?</t>
        </is>
      </c>
      <c r="AF111" t="inlineStr">
        <is>
          <t>References the user who last updated the $$stc_object$$.</t>
        </is>
      </c>
      <c r="AJ111" t="inlineStr">
        <is>
          <t>{"stc_target_object":"stc_user"}</t>
        </is>
      </c>
      <c r="AW111" t="inlineStr">
        <f>IF(1,"Ghalimi, Ismael","stc_user!31415926-9df7-4aa6-994f-600567b0a37a")</f>
        <is>
          <t>31415926-9df7-4aa6-994f-600567b0a37a</t>
        </is>
      </c>
      <c r="AX111" t="inlineStr">
        <f>IF(1,"Ghalimi, Ismael","stc_user!31415926-9df7-4aa6-994f-600567b0a37a")</f>
        <is>
          <t>31415926-9df7-4aa6-994f-600567b0a37a</t>
        </is>
      </c>
      <c r="AY111" t="d" s="3">
        <v>2013-12-13T19:47:33.000Z</v>
      </c>
      <c r="AZ111" t="inlineStr">
        <f>IF(1,"Ghalimi, Ismael","stc_user!31415926-9df7-4aa6-994f-600567b0a37a")</f>
        <is>
          <t>31415926-9df7-4aa6-994f-600567b0a37a</t>
        </is>
      </c>
      <c r="BA111" t="d" s="3">
        <v>2012-03-29T16:00:00.000Z</v>
      </c>
      <c r="BB111" t="inlineStr">
        <f>IF(1,"Ghalimi, Ismael","stc_user!31415926-9df7-4aa6-994f-600567b0a37a")</f>
        <is>
          <t>31415926-9df7-4aa6-994f-600567b0a37a</t>
        </is>
      </c>
      <c r="BC111" t="d" s="3">
        <v>2014-02-15T11:19:43.536Z</v>
      </c>
      <c r="BH111" t="inlineStr">
        <is>
          <t>{"stc_license":"wto_c","stc_creator":"stoic.com","stc_year":2012}</t>
        </is>
      </c>
    </row>
    <row r="112">
      <c r="A112" t="inlineStr">
        <is>
          <t>272e3430-d68b-416d-9a52-804359d54fd7</t>
        </is>
      </c>
      <c r="B112" t="inlineStr">
        <is>
          <t>Updated on</t>
        </is>
      </c>
      <c r="C112" t="inlineStr">
        <is>
          <t>stc_deployed</t>
        </is>
      </c>
      <c r="D112" t="inlineStr">
        <is>
          <t>stc_updated_on</t>
        </is>
      </c>
      <c r="E112" t="inlineStr">
        <is>
          <t>stc</t>
        </is>
      </c>
      <c r="F112" t="inlineStr">
        <f>IF(1,"Platform","stc_application!dff30f21-0bc1-427b-b37e-871d5643c8ce")</f>
        <is>
          <t>dff30f21-0bc1-427b-b37e-871d5643c8ce</t>
        </is>
      </c>
      <c r="G112" t="inlineStr">
        <f>IF(1,"File","stc_object!4fee25ef-d842-44f0-b8c8-1c2afb6e95fa")</f>
        <is>
          <t>4fee25ef-d842-44f0-b8c8-1c2afb6e95fa</t>
        </is>
      </c>
      <c r="H112" t="inlineStr">
        <f>IF(1,"Timestamp","stc_datatype!dea608f2-a257-4ebf-982b-ecea1e1fa38d")</f>
        <is>
          <t>dea608f2-a257-4ebf-982b-ecea1e1fa38d</t>
        </is>
      </c>
      <c r="K112" t="b">
        <v>0</v>
      </c>
      <c r="L112" t="b">
        <v>0</v>
      </c>
      <c r="M112" t="b">
        <v>1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Y112" t="inlineStr">
        <f>RIGHT("stc_content If content",10)</f>
        <is>
          <t>If content</t>
        </is>
      </c>
      <c r="AB112">
        <v>22</v>
      </c>
      <c r="AE112" t="inlineStr">
        <is>
          <t>When did the last update to this $$stc_object$$ take place?</t>
        </is>
      </c>
      <c r="AF112" t="inlineStr">
        <is>
          <t>Indicates the date and time when the $$stc_object$$ was last updated.</t>
        </is>
      </c>
      <c r="AW112" t="inlineStr">
        <f>IF(1,"Ghalimi, Ismael","stc_user!31415926-9df7-4aa6-994f-600567b0a37a")</f>
        <is>
          <t>31415926-9df7-4aa6-994f-600567b0a37a</t>
        </is>
      </c>
      <c r="AX112" t="inlineStr">
        <f>IF(1,"Ghalimi, Ismael","stc_user!31415926-9df7-4aa6-994f-600567b0a37a")</f>
        <is>
          <t>31415926-9df7-4aa6-994f-600567b0a37a</t>
        </is>
      </c>
      <c r="AY112" t="d" s="3">
        <v>2013-12-13T19:47:33.000Z</v>
      </c>
      <c r="AZ112" t="inlineStr">
        <f>IF(1,"Ghalimi, Ismael","stc_user!31415926-9df7-4aa6-994f-600567b0a37a")</f>
        <is>
          <t>31415926-9df7-4aa6-994f-600567b0a37a</t>
        </is>
      </c>
      <c r="BA112" t="d" s="3">
        <v>2012-03-29T16:00:00.000Z</v>
      </c>
      <c r="BB112" t="inlineStr">
        <f>IF(1,"Ghalimi, Ismael","stc_user!31415926-9df7-4aa6-994f-600567b0a37a")</f>
        <is>
          <t>31415926-9df7-4aa6-994f-600567b0a37a</t>
        </is>
      </c>
      <c r="BC112" t="d" s="3">
        <v>2014-02-15T11:19:43.536Z</v>
      </c>
      <c r="BH112" t="inlineStr">
        <is>
          <t>{"stc_license":"wto_c","stc_creator":"stoic.com","stc_year":2012}</t>
        </is>
      </c>
    </row>
    <row r="113">
      <c r="A113" t="inlineStr">
        <is>
          <t>daad8975-8ee5-4e76-92bf-59b8ef5ac773</t>
        </is>
      </c>
      <c r="B113" t="inlineStr">
        <is>
          <t>CID</t>
        </is>
      </c>
      <c r="C113" t="inlineStr">
        <is>
          <t>stc_deployed</t>
        </is>
      </c>
      <c r="D113" t="inlineStr">
        <is>
          <t>stc_cid</t>
        </is>
      </c>
      <c r="E113" t="inlineStr">
        <is>
          <t>stc</t>
        </is>
      </c>
      <c r="F113" t="inlineStr">
        <f>IF(1,"Platform","stc_application!dff30f21-0bc1-427b-b37e-871d5643c8ce")</f>
        <is>
          <t>dff30f21-0bc1-427b-b37e-871d5643c8ce</t>
        </is>
      </c>
      <c r="G113" t="inlineStr">
        <f>IF(1,"File","stc_object!4fee25ef-d842-44f0-b8c8-1c2afb6e95fa")</f>
        <is>
          <t>4fee25ef-d842-44f0-b8c8-1c2afb6e95fa</t>
        </is>
      </c>
      <c r="H113" t="inlineStr">
        <f>IF(1,"UUID","stc_datatype!e9f3ee19-47c0-468a-96ac-83f8822c3d90")</f>
        <is>
          <t>e9f3ee19-47c0-468a-96ac-83f8822c3d90</t>
        </is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Y113" t="inlineStr">
        <f>RIGHT("stc_content If content",10)</f>
        <is>
          <t>If content</t>
        </is>
      </c>
      <c r="AB113">
        <v>23</v>
      </c>
      <c r="AE113" t="inlineStr">
        <is>
          <t>What is the change identifier used for synchronizing changes made to this $$stc_object$$?</t>
        </is>
      </c>
      <c r="AF113" t="inlineStr">
        <is>
          <t>Registers a change identifier used for synchronizing changes made to this $$stc_object$$.</t>
        </is>
      </c>
      <c r="AW113" t="inlineStr">
        <f>IF(1,"Ghalimi, Ismael","stc_user!31415926-9df7-4aa6-994f-600567b0a37a")</f>
        <is>
          <t>31415926-9df7-4aa6-994f-600567b0a37a</t>
        </is>
      </c>
      <c r="AX113" t="inlineStr">
        <f>IF(1,"Ghalimi, Ismael","stc_user!31415926-9df7-4aa6-994f-600567b0a37a")</f>
        <is>
          <t>31415926-9df7-4aa6-994f-600567b0a37a</t>
        </is>
      </c>
      <c r="AY113" t="d" s="3">
        <v>2013-12-13T19:47:33.000Z</v>
      </c>
      <c r="AZ113" t="inlineStr">
        <f>IF(1,"Ghalimi, Ismael","stc_user!31415926-9df7-4aa6-994f-600567b0a37a")</f>
        <is>
          <t>31415926-9df7-4aa6-994f-600567b0a37a</t>
        </is>
      </c>
      <c r="BA113" t="d" s="3">
        <v>2012-03-29T16:00:00.000Z</v>
      </c>
      <c r="BB113" t="inlineStr">
        <f>IF(1,"Ghalimi, Ismael","stc_user!31415926-9df7-4aa6-994f-600567b0a37a")</f>
        <is>
          <t>31415926-9df7-4aa6-994f-600567b0a37a</t>
        </is>
      </c>
      <c r="BC113" t="d" s="3">
        <v>2014-02-15T11:19:43.536Z</v>
      </c>
      <c r="BH113" t="inlineStr">
        <is>
          <t>{"stc_license":"wto_c","stc_creator":"stoic.com","stc_year":2012}</t>
        </is>
      </c>
    </row>
    <row r="114">
      <c r="A114" t="inlineStr">
        <is>
          <t>5d8660c8-1035-4e64-8545-0d3ca8def104</t>
        </is>
      </c>
      <c r="B114" t="inlineStr">
        <is>
          <t>Context</t>
        </is>
      </c>
      <c r="C114" t="inlineStr">
        <is>
          <t>stc_deployed</t>
        </is>
      </c>
      <c r="D114" t="inlineStr">
        <is>
          <t>stc_context</t>
        </is>
      </c>
      <c r="E114" t="inlineStr">
        <is>
          <t>stc</t>
        </is>
      </c>
      <c r="F114" t="inlineStr">
        <f>IF(1,"Platform","stc_application!dff30f21-0bc1-427b-b37e-871d5643c8ce")</f>
        <is>
          <t>dff30f21-0bc1-427b-b37e-871d5643c8ce</t>
        </is>
      </c>
      <c r="G114" t="inlineStr">
        <f>IF(1,"File","stc_object!4fee25ef-d842-44f0-b8c8-1c2afb6e95fa")</f>
        <is>
          <t>4fee25ef-d842-44f0-b8c8-1c2afb6e95fa</t>
        </is>
      </c>
      <c r="H114" t="inlineStr">
        <f>IF(1,"JSON","stc_datatype!df26e30c-b6a3-4020-a474-6ce9be15a4f3")</f>
        <is>
          <t>df26e30c-b6a3-4020-a474-6ce9be15a4f3</t>
        </is>
      </c>
      <c r="K114" t="b">
        <v>0</v>
      </c>
      <c r="L114" t="b">
        <v>0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Y114" t="inlineStr">
        <f>RIGHT("stc_content If content",10)</f>
        <is>
          <t>If content</t>
        </is>
      </c>
      <c r="AB114">
        <v>24</v>
      </c>
      <c r="AE114" t="inlineStr">
        <is>
          <t>What is the meta-data context of this $$stc_object$$?</t>
        </is>
      </c>
      <c r="AF114" t="inlineStr">
        <is>
          <t>Defines the meta-data context of the $$stc_object$$.</t>
        </is>
      </c>
      <c r="AW114" t="inlineStr">
        <f>IF(1,"Ghalimi, Ismael","stc_user!31415926-9df7-4aa6-994f-600567b0a37a")</f>
        <is>
          <t>31415926-9df7-4aa6-994f-600567b0a37a</t>
        </is>
      </c>
      <c r="AX114" t="inlineStr">
        <f>IF(1,"Ghalimi, Ismael","stc_user!31415926-9df7-4aa6-994f-600567b0a37a")</f>
        <is>
          <t>31415926-9df7-4aa6-994f-600567b0a37a</t>
        </is>
      </c>
      <c r="AY114" t="d" s="3">
        <v>2013-12-13T19:47:33.000Z</v>
      </c>
      <c r="AZ114" t="inlineStr">
        <f>IF(1,"Ghalimi, Ismael","stc_user!31415926-9df7-4aa6-994f-600567b0a37a")</f>
        <is>
          <t>31415926-9df7-4aa6-994f-600567b0a37a</t>
        </is>
      </c>
      <c r="BA114" t="d" s="3">
        <v>2012-03-29T16:00:00.000Z</v>
      </c>
      <c r="BB114" t="inlineStr">
        <f>IF(1,"Ghalimi, Ismael","stc_user!31415926-9df7-4aa6-994f-600567b0a37a")</f>
        <is>
          <t>31415926-9df7-4aa6-994f-600567b0a37a</t>
        </is>
      </c>
      <c r="BC114" t="d" s="3">
        <v>2014-02-15T11:19:43.536Z</v>
      </c>
      <c r="BH114" t="inlineStr">
        <is>
          <t>{"stc_license":"wto_c","stc_creator":"stoic.com","stc_year":2012}</t>
        </is>
      </c>
    </row>
    <row r="115">
      <c r="A115" t="inlineStr">
        <is>
          <t>f28b1475-5865-42e2-b3e6-02cda83bc27e</t>
        </is>
      </c>
      <c r="B115" t="inlineStr">
        <is>
          <t>FID</t>
        </is>
      </c>
      <c r="C115" t="inlineStr">
        <is>
          <t>stc_deployed</t>
        </is>
      </c>
      <c r="D115" t="inlineStr">
        <is>
          <t>stc_fid</t>
        </is>
      </c>
      <c r="E115" t="inlineStr">
        <is>
          <t>stc</t>
        </is>
      </c>
      <c r="F115" t="inlineStr">
        <f>IF(1,"Platform","stc_application!dff30f21-0bc1-427b-b37e-871d5643c8ce")</f>
        <is>
          <t>dff30f21-0bc1-427b-b37e-871d5643c8ce</t>
        </is>
      </c>
      <c r="G115" t="inlineStr">
        <f>IF(1,"File","stc_object!4fee25ef-d842-44f0-b8c8-1c2afb6e95fa")</f>
        <is>
          <t>4fee25ef-d842-44f0-b8c8-1c2afb6e95fa</t>
        </is>
      </c>
      <c r="H115" t="inlineStr">
        <f>IF(1,"String","stc_datatype!994c9ef8-277b-46b2-a77b-e6cd4e33adf2")</f>
        <is>
          <t>994c9ef8-277b-46b2-a77b-e6cd4e33adf2</t>
        </is>
      </c>
      <c r="K115" t="b">
        <v>0</v>
      </c>
      <c r="L115" t="b">
        <v>0</v>
      </c>
      <c r="M115" t="b">
        <v>1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Y115" t="inlineStr">
        <f>RIGHT("stc_content If content",10)</f>
        <is>
          <t>If content</t>
        </is>
      </c>
      <c r="AB115">
        <v>25</v>
      </c>
      <c r="AE115" t="inlineStr">
        <is>
          <t>What is the foreign identifier of the $$stc_object$$ within its source system?</t>
        </is>
      </c>
      <c r="AF115" t="inlineStr">
        <is>
          <t>References the foreign identifier of the $$stc_object$$ within its source system.</t>
        </is>
      </c>
      <c r="AW115" t="inlineStr">
        <f>IF(1,"Ghalimi, Ismael","stc_user!31415926-9df7-4aa6-994f-600567b0a37a")</f>
        <is>
          <t>31415926-9df7-4aa6-994f-600567b0a37a</t>
        </is>
      </c>
      <c r="AX115" t="inlineStr">
        <f>IF(1,"Ghalimi, Ismael","stc_user!31415926-9df7-4aa6-994f-600567b0a37a")</f>
        <is>
          <t>31415926-9df7-4aa6-994f-600567b0a37a</t>
        </is>
      </c>
      <c r="AY115" t="d" s="3">
        <v>2013-12-13T19:47:33.000Z</v>
      </c>
      <c r="AZ115" t="inlineStr">
        <f>IF(1,"Ghalimi, Ismael","stc_user!31415926-9df7-4aa6-994f-600567b0a37a")</f>
        <is>
          <t>31415926-9df7-4aa6-994f-600567b0a37a</t>
        </is>
      </c>
      <c r="BA115" t="d" s="3">
        <v>2012-03-29T16:00:00.000Z</v>
      </c>
      <c r="BB115" t="inlineStr">
        <f>IF(1,"Ghalimi, Ismael","stc_user!31415926-9df7-4aa6-994f-600567b0a37a")</f>
        <is>
          <t>31415926-9df7-4aa6-994f-600567b0a37a</t>
        </is>
      </c>
      <c r="BC115" t="d" s="3">
        <v>2014-02-15T11:19:43.536Z</v>
      </c>
      <c r="BH115" t="inlineStr">
        <is>
          <t>{"stc_license":"wto_c","stc_creator":"stoic.com","stc_year":2012}</t>
        </is>
      </c>
    </row>
    <row r="116">
      <c r="A116" t="inlineStr">
        <is>
          <t>89b65af2-c60e-402b-9b0d-ea8abfcb0e43</t>
        </is>
      </c>
      <c r="B116" t="inlineStr">
        <is>
          <t>Copyright</t>
        </is>
      </c>
      <c r="C116" t="inlineStr">
        <is>
          <t>stc_deployed</t>
        </is>
      </c>
      <c r="D116" t="inlineStr">
        <is>
          <t>stc_copyright</t>
        </is>
      </c>
      <c r="E116" t="inlineStr">
        <is>
          <t>stc</t>
        </is>
      </c>
      <c r="F116" t="inlineStr">
        <f>IF(1,"Platform","stc_application!dff30f21-0bc1-427b-b37e-871d5643c8ce")</f>
        <is>
          <t>dff30f21-0bc1-427b-b37e-871d5643c8ce</t>
        </is>
      </c>
      <c r="G116" t="inlineStr">
        <f>IF(1,"File","stc_object!4fee25ef-d842-44f0-b8c8-1c2afb6e95fa")</f>
        <is>
          <t>4fee25ef-d842-44f0-b8c8-1c2afb6e95fa</t>
        </is>
      </c>
      <c r="H116" t="inlineStr">
        <f>IF(1,"JSON","stc_datatype!df26e30c-b6a3-4020-a474-6ce9be15a4f3")</f>
        <is>
          <t>df26e30c-b6a3-4020-a474-6ce9be15a4f3</t>
        </is>
      </c>
      <c r="I116" t="inlineStr">
        <is>
          <t>{"stc_license": "wto_c"}</t>
        </is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Y116" t="inlineStr">
        <f>RIGHT("stc_content If content",10)</f>
        <is>
          <t>If content</t>
        </is>
      </c>
      <c r="Z116" t="inlineStr">
        <f>IF(1,"Copyright Editor","stc_control!b6d34d83-5ac7-47b6-8f30-2bac1e12d9ce")</f>
        <is>
          <t>b6d34d83-5ac7-47b6-8f30-2bac1e12d9ce</t>
        </is>
      </c>
      <c r="AB116">
        <v>26</v>
      </c>
      <c r="AE116" t="inlineStr">
        <is>
          <t>What is the copyright information about this $$stc_object$$?</t>
        </is>
      </c>
      <c r="AF116" t="inlineStr">
        <is>
          <t>Captures the copyright or licensing information about the $$stc_object$$.</t>
        </is>
      </c>
      <c r="AJ116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116" t="inlineStr">
        <f>IF(1,"Ghalimi, Ismael","stc_user!31415926-9df7-4aa6-994f-600567b0a37a")</f>
        <is>
          <t>31415926-9df7-4aa6-994f-600567b0a37a</t>
        </is>
      </c>
      <c r="AX116" t="inlineStr">
        <f>IF(1,"Ghalimi, Ismael","stc_user!31415926-9df7-4aa6-994f-600567b0a37a")</f>
        <is>
          <t>31415926-9df7-4aa6-994f-600567b0a37a</t>
        </is>
      </c>
      <c r="AY116" t="d" s="3">
        <v>2013-12-13T19:47:33.000Z</v>
      </c>
      <c r="AZ116" t="inlineStr">
        <f>IF(1,"Ghalimi, Ismael","stc_user!31415926-9df7-4aa6-994f-600567b0a37a")</f>
        <is>
          <t>31415926-9df7-4aa6-994f-600567b0a37a</t>
        </is>
      </c>
      <c r="BA116" t="d" s="3">
        <v>2012-03-29T16:00:00.000Z</v>
      </c>
      <c r="BB116" t="inlineStr">
        <f>IF(1,"Ghalimi, Ismael","stc_user!31415926-9df7-4aa6-994f-600567b0a37a")</f>
        <is>
          <t>31415926-9df7-4aa6-994f-600567b0a37a</t>
        </is>
      </c>
      <c r="BC116" t="d" s="3">
        <v>2014-02-15T11:19:43.536Z</v>
      </c>
      <c r="BH116" t="inlineStr">
        <is>
          <t>{"stc_license":"wto_c","stc_creator":"stoic.com","stc_year":2012}</t>
        </is>
      </c>
    </row>
    <row r="117">
      <c r="A117" t="inlineStr">
        <is>
          <t>76569457-8e89-4ddc-ad88-71a67996ff6b</t>
        </is>
      </c>
      <c r="B117" t="inlineStr">
        <is>
          <t>Datasource</t>
        </is>
      </c>
      <c r="C117" t="inlineStr">
        <is>
          <t>stc_deployed</t>
        </is>
      </c>
      <c r="D117" t="inlineStr">
        <is>
          <t>stc_datasource</t>
        </is>
      </c>
      <c r="E117" t="inlineStr">
        <is>
          <t>stc</t>
        </is>
      </c>
      <c r="F117" t="inlineStr">
        <f>IF(1,"Platform","stc_application!dff30f21-0bc1-427b-b37e-871d5643c8ce")</f>
        <is>
          <t>dff30f21-0bc1-427b-b37e-871d5643c8ce</t>
        </is>
      </c>
      <c r="G117" t="inlineStr">
        <f>IF(1,"File","stc_object!4fee25ef-d842-44f0-b8c8-1c2afb6e95fa")</f>
        <is>
          <t>4fee25ef-d842-44f0-b8c8-1c2afb6e95fa</t>
        </is>
      </c>
      <c r="H117" t="inlineStr">
        <f>IF(1,"Relationship","stc_datatype!aba4d80d-8da6-4a64-80cc-0363aaf2e8fa")</f>
        <is>
          <t>aba4d80d-8da6-4a64-80cc-0363aaf2e8fa</t>
        </is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Y117" t="inlineStr">
        <f>RIGHT("stc_content If content",10)</f>
        <is>
          <t>If content</t>
        </is>
      </c>
      <c r="AB117">
        <v>27</v>
      </c>
      <c r="AJ117" t="inlineStr">
        <is>
          <t>{"stc_target_object":"stc_datasource"}</t>
        </is>
      </c>
      <c r="AW117" t="inlineStr">
        <f>IF(1,"Ghalimi, Ismael","stc_user!31415926-9df7-4aa6-994f-600567b0a37a")</f>
        <is>
          <t>31415926-9df7-4aa6-994f-600567b0a37a</t>
        </is>
      </c>
      <c r="AX117" t="inlineStr">
        <f>IF(1,"Ghalimi, Ismael","stc_user!31415926-9df7-4aa6-994f-600567b0a37a")</f>
        <is>
          <t>31415926-9df7-4aa6-994f-600567b0a37a</t>
        </is>
      </c>
      <c r="AY117" t="d" s="3">
        <v>2013-12-13T19:47:33.000Z</v>
      </c>
      <c r="AZ117" t="inlineStr">
        <f>IF(1,"Ghalimi, Ismael","stc_user!31415926-9df7-4aa6-994f-600567b0a37a")</f>
        <is>
          <t>31415926-9df7-4aa6-994f-600567b0a37a</t>
        </is>
      </c>
      <c r="BA117" t="d" s="3">
        <v>2012-03-29T16:00:00.000Z</v>
      </c>
      <c r="BB117" t="inlineStr">
        <f>IF(1,"Ghalimi, Ismael","stc_user!31415926-9df7-4aa6-994f-600567b0a37a")</f>
        <is>
          <t>31415926-9df7-4aa6-994f-600567b0a37a</t>
        </is>
      </c>
      <c r="BC117" t="d" s="3">
        <v>2014-02-15T11:19:43.536Z</v>
      </c>
      <c r="BH117" t="inlineStr">
        <is>
          <t>{"stc_license":"wto_c","stc_creator":"stoic.com","stc_year":2012}</t>
        </is>
      </c>
    </row>
    <row r="118">
      <c r="A118" t="inlineStr">
        <is>
          <t>47afc6f1-e620-4b58-9c2c-0bfe4badcfef</t>
        </is>
      </c>
      <c r="B118" t="inlineStr">
        <is>
          <t>Connection</t>
        </is>
      </c>
      <c r="C118" t="inlineStr">
        <is>
          <t>stc_deployed</t>
        </is>
      </c>
      <c r="D118" t="inlineStr">
        <is>
          <t>stc_connection</t>
        </is>
      </c>
      <c r="E118" t="inlineStr">
        <is>
          <t>stc</t>
        </is>
      </c>
      <c r="F118" t="inlineStr">
        <f>IF(1,"Platform","stc_application!dff30f21-0bc1-427b-b37e-871d5643c8ce")</f>
        <is>
          <t>dff30f21-0bc1-427b-b37e-871d5643c8ce</t>
        </is>
      </c>
      <c r="G118" t="inlineStr">
        <f>IF(1,"File","stc_object!4fee25ef-d842-44f0-b8c8-1c2afb6e95fa")</f>
        <is>
          <t>4fee25ef-d842-44f0-b8c8-1c2afb6e95fa</t>
        </is>
      </c>
      <c r="H118" t="inlineStr">
        <f>IF(1,"JSON","stc_datatype!df26e30c-b6a3-4020-a474-6ce9be15a4f3")</f>
        <is>
          <t>df26e30c-b6a3-4020-a474-6ce9be15a4f3</t>
        </is>
      </c>
      <c r="K118" t="b">
        <v>0</v>
      </c>
      <c r="L118" t="b">
        <v>0</v>
      </c>
      <c r="M118" t="b">
        <v>1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Y118" t="inlineStr">
        <f>RIGHT("stc_content If content",10)</f>
        <is>
          <t>If content</t>
        </is>
      </c>
      <c r="AB118">
        <v>28</v>
      </c>
      <c r="AE118" t="inlineStr">
        <is>
          <t>How is this $$stc_object$$ synchronized with its source record?</t>
        </is>
      </c>
      <c r="AF118" t="inlineStr">
        <is>
          <t>Captures information about the synchronization of the $$stc_object$$ with its source record.</t>
        </is>
      </c>
      <c r="AJ118" t="inlineStr">
        <is>
          <t>{"stc_schema_reference":"FIELD('stc_setting', 'b13f51e8-0d89-4d75-ae34-b13516207993', 'stc_value')"}</t>
        </is>
      </c>
      <c r="AW118" t="inlineStr">
        <f>IF(1,"Ghalimi, Ismael","stc_user!31415926-9df7-4aa6-994f-600567b0a37a")</f>
        <is>
          <t>31415926-9df7-4aa6-994f-600567b0a37a</t>
        </is>
      </c>
      <c r="AX118" t="inlineStr">
        <f>IF(1,"Ghalimi, Ismael","stc_user!31415926-9df7-4aa6-994f-600567b0a37a")</f>
        <is>
          <t>31415926-9df7-4aa6-994f-600567b0a37a</t>
        </is>
      </c>
      <c r="AY118" t="d" s="3">
        <v>2013-12-13T19:47:33.000Z</v>
      </c>
      <c r="AZ118" t="inlineStr">
        <f>IF(1,"Ghalimi, Ismael","stc_user!31415926-9df7-4aa6-994f-600567b0a37a")</f>
        <is>
          <t>31415926-9df7-4aa6-994f-600567b0a37a</t>
        </is>
      </c>
      <c r="BA118" t="d" s="3">
        <v>2012-03-29T16:00:00.000Z</v>
      </c>
      <c r="BB118" t="inlineStr">
        <f>IF(1,"Ghalimi, Ismael","stc_user!31415926-9df7-4aa6-994f-600567b0a37a")</f>
        <is>
          <t>31415926-9df7-4aa6-994f-600567b0a37a</t>
        </is>
      </c>
      <c r="BC118" t="d" s="3">
        <v>2014-02-15T11:19:43.536Z</v>
      </c>
      <c r="BH118" t="inlineStr">
        <is>
          <t>{"stc_license":"wto_c","stc_creator":"stoic.com","stc_year":2012}</t>
        </is>
      </c>
    </row>
    <row r="119">
      <c r="A119" t="inlineStr">
        <is>
          <t>16f85dd4-3391-416d-aac3-7e9cfdfb24c2</t>
        </is>
      </c>
      <c r="B119" t="inlineStr">
        <is>
          <t>UUID</t>
        </is>
      </c>
      <c r="C119" t="inlineStr">
        <is>
          <t>stc_deployed</t>
        </is>
      </c>
      <c r="D119" t="inlineStr">
        <is>
          <t>stc_uuid</t>
        </is>
      </c>
      <c r="E119" t="inlineStr">
        <is>
          <t>stc</t>
        </is>
      </c>
      <c r="F119" t="inlineStr">
        <f>IF(1,"Platform","stc_application!dff30f21-0bc1-427b-b37e-871d5643c8ce")</f>
        <is>
          <t>dff30f21-0bc1-427b-b37e-871d5643c8ce</t>
        </is>
      </c>
      <c r="G119" t="inlineStr">
        <f>IF(1,"User","stc_object!a8335e32-5c1f-4b9c-9a51-bd9e40535d3b")</f>
        <is>
          <t>a8335e32-5c1f-4b9c-9a51-bd9e40535d3b</t>
        </is>
      </c>
      <c r="H119" t="inlineStr">
        <f>IF(1,"UUID","stc_datatype!e9f3ee19-47c0-468a-96ac-83f8822c3d90")</f>
        <is>
          <t>e9f3ee19-47c0-468a-96ac-83f8822c3d90</t>
        </is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Y119" t="inlineStr">
        <f>RIGHT("stc_content If content",10)</f>
        <is>
          <t>If content</t>
        </is>
      </c>
      <c r="AB119">
        <v>1</v>
      </c>
      <c r="AE119" t="inlineStr">
        <is>
          <t>What is the universally unique identifier for this $$stc_object$$?</t>
        </is>
      </c>
      <c r="AF119" t="inlineStr">
        <is>
          <t>Provides a universally unique identifier for the $$stc_object$$.</t>
        </is>
      </c>
      <c r="AW119" t="inlineStr">
        <f>IF(1,"Ghalimi, Ismael","stc_user!31415926-9df7-4aa6-994f-600567b0a37a")</f>
        <is>
          <t>31415926-9df7-4aa6-994f-600567b0a37a</t>
        </is>
      </c>
      <c r="AX119" t="inlineStr">
        <f>IF(1,"Ghalimi, Ismael","stc_user!31415926-9df7-4aa6-994f-600567b0a37a")</f>
        <is>
          <t>31415926-9df7-4aa6-994f-600567b0a37a</t>
        </is>
      </c>
      <c r="AY119" t="d" s="3">
        <v>2013-12-13T19:47:33.000Z</v>
      </c>
      <c r="AZ119" t="inlineStr">
        <f>IF(1,"Ghalimi, Ismael","stc_user!31415926-9df7-4aa6-994f-600567b0a37a")</f>
        <is>
          <t>31415926-9df7-4aa6-994f-600567b0a37a</t>
        </is>
      </c>
      <c r="BA119" t="d" s="3">
        <v>2012-03-29T16:00:00.000Z</v>
      </c>
      <c r="BB119" t="inlineStr">
        <f>IF(1,"Ghalimi, Ismael","stc_user!31415926-9df7-4aa6-994f-600567b0a37a")</f>
        <is>
          <t>31415926-9df7-4aa6-994f-600567b0a37a</t>
        </is>
      </c>
      <c r="BC119" t="d" s="3">
        <v>2014-02-15T11:19:43.536Z</v>
      </c>
      <c r="BH119" t="inlineStr">
        <is>
          <t>{"stc_license":"wto_c","stc_creator":"stoic.com","stc_year":2012}</t>
        </is>
      </c>
    </row>
    <row r="120">
      <c r="A120" t="inlineStr">
        <is>
          <t>26f560a5-68fc-41b2-b4bb-acd0c48ce92c</t>
        </is>
      </c>
      <c r="B120" t="inlineStr">
        <is>
          <t>Name</t>
        </is>
      </c>
      <c r="C120" t="inlineStr">
        <is>
          <t>stc_deployed</t>
        </is>
      </c>
      <c r="D120" t="inlineStr">
        <is>
          <t>stc_name</t>
        </is>
      </c>
      <c r="E120" t="inlineStr">
        <is>
          <t>stc</t>
        </is>
      </c>
      <c r="F120" t="inlineStr">
        <f>IF(1,"Platform","stc_application!dff30f21-0bc1-427b-b37e-871d5643c8ce")</f>
        <is>
          <t>dff30f21-0bc1-427b-b37e-871d5643c8ce</t>
        </is>
      </c>
      <c r="G120" t="inlineStr">
        <f>IF(1,"User","stc_object!a8335e32-5c1f-4b9c-9a51-bd9e40535d3b")</f>
        <is>
          <t>a8335e32-5c1f-4b9c-9a51-bd9e40535d3b</t>
        </is>
      </c>
      <c r="H120" t="inlineStr">
        <f>IF(1,"String","stc_datatype!994c9ef8-277b-46b2-a77b-e6cd4e33adf2")</f>
        <is>
          <t>994c9ef8-277b-46b2-a77b-e6cd4e33adf2</t>
        </is>
      </c>
      <c r="J120" t="inlineStr">
        <is>
          <t>CONCATENATE(stc_last_name, ', ', stc_first_name)</t>
        </is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Y120" t="inlineStr">
        <f>RIGHT("stc_content If content",10)</f>
        <is>
          <t>If content</t>
        </is>
      </c>
      <c r="AB120">
        <v>2</v>
      </c>
      <c r="AE120" t="inlineStr">
        <is>
          <t>What is the human-readable name for this $$stc_object$$?</t>
        </is>
      </c>
      <c r="AF120" t="inlineStr">
        <is>
          <t>Provides a human-readable name or title for the $$stc_object$$.</t>
        </is>
      </c>
      <c r="AW120" t="inlineStr">
        <f>IF(1,"Ghalimi, Ismael","stc_user!31415926-9df7-4aa6-994f-600567b0a37a")</f>
        <is>
          <t>31415926-9df7-4aa6-994f-600567b0a37a</t>
        </is>
      </c>
      <c r="AX120" t="inlineStr">
        <f>IF(1,"Ghalimi, Ismael","stc_user!31415926-9df7-4aa6-994f-600567b0a37a")</f>
        <is>
          <t>31415926-9df7-4aa6-994f-600567b0a37a</t>
        </is>
      </c>
      <c r="AY120" t="d" s="3">
        <v>2013-12-13T19:47:33.000Z</v>
      </c>
      <c r="AZ120" t="inlineStr">
        <f>IF(1,"Ghalimi, Ismael","stc_user!31415926-9df7-4aa6-994f-600567b0a37a")</f>
        <is>
          <t>31415926-9df7-4aa6-994f-600567b0a37a</t>
        </is>
      </c>
      <c r="BA120" t="d" s="3">
        <v>2012-03-29T16:00:00.000Z</v>
      </c>
      <c r="BB120" t="inlineStr">
        <f>IF(1,"Ghalimi, Ismael","stc_user!31415926-9df7-4aa6-994f-600567b0a37a")</f>
        <is>
          <t>31415926-9df7-4aa6-994f-600567b0a37a</t>
        </is>
      </c>
      <c r="BC120" t="d" s="3">
        <v>2014-02-15T11:19:43.536Z</v>
      </c>
      <c r="BH120" t="inlineStr">
        <is>
          <t>{"stc_license":"wto_c","stc_creator":"stoic.com","stc_year":2012}</t>
        </is>
      </c>
    </row>
    <row r="121">
      <c r="A121" t="inlineStr">
        <is>
          <t>b6ab5aee-6780-4054-aaca-0cc695c8f173</t>
        </is>
      </c>
      <c r="B121" t="inlineStr">
        <is>
          <t>Properties</t>
        </is>
      </c>
      <c r="C121" t="inlineStr">
        <is>
          <t>stc_deployed</t>
        </is>
      </c>
      <c r="D121" t="inlineStr">
        <is>
          <t>stc_properties</t>
        </is>
      </c>
      <c r="E121" t="inlineStr">
        <is>
          <t>stc</t>
        </is>
      </c>
      <c r="F121" t="inlineStr">
        <f>IF(1,"Platform","stc_application!dff30f21-0bc1-427b-b37e-871d5643c8ce")</f>
        <is>
          <t>dff30f21-0bc1-427b-b37e-871d5643c8ce</t>
        </is>
      </c>
      <c r="G121" t="inlineStr">
        <f>IF(1,"User","stc_object!a8335e32-5c1f-4b9c-9a51-bd9e40535d3b")</f>
        <is>
          <t>a8335e32-5c1f-4b9c-9a51-bd9e40535d3b</t>
        </is>
      </c>
      <c r="H121" t="inlineStr">
        <f>IF(1,"Attributes","stc_datatype!148de59d-6120-4cbc-bf50-66273944e175")</f>
        <is>
          <t>148de59d-6120-4cbc-bf50-66273944e175</t>
        </is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Y121" t="inlineStr">
        <f>RIGHT("stc_content If content",10)</f>
        <is>
          <t>If content</t>
        </is>
      </c>
      <c r="AB121">
        <v>3</v>
      </c>
      <c r="AE121" t="inlineStr">
        <is>
          <t>What are the user-defined properties for this $$stc_object$$?</t>
        </is>
      </c>
      <c r="AF121" t="inlineStr">
        <is>
          <t>Sets user-defined properties for the $$stc_object$$.</t>
        </is>
      </c>
      <c r="AW121" t="inlineStr">
        <f>IF(1,"Ghalimi, Ismael","stc_user!31415926-9df7-4aa6-994f-600567b0a37a")</f>
        <is>
          <t>31415926-9df7-4aa6-994f-600567b0a37a</t>
        </is>
      </c>
      <c r="AX121" t="inlineStr">
        <f>IF(1,"Ghalimi, Ismael","stc_user!31415926-9df7-4aa6-994f-600567b0a37a")</f>
        <is>
          <t>31415926-9df7-4aa6-994f-600567b0a37a</t>
        </is>
      </c>
      <c r="AY121" t="d" s="3">
        <v>2013-12-13T19:47:33.000Z</v>
      </c>
      <c r="AZ121" t="inlineStr">
        <f>IF(1,"Ghalimi, Ismael","stc_user!31415926-9df7-4aa6-994f-600567b0a37a")</f>
        <is>
          <t>31415926-9df7-4aa6-994f-600567b0a37a</t>
        </is>
      </c>
      <c r="BA121" t="d" s="3">
        <v>2012-03-29T16:00:00.000Z</v>
      </c>
      <c r="BB121" t="inlineStr">
        <f>IF(1,"Ghalimi, Ismael","stc_user!31415926-9df7-4aa6-994f-600567b0a37a")</f>
        <is>
          <t>31415926-9df7-4aa6-994f-600567b0a37a</t>
        </is>
      </c>
      <c r="BC121" t="d" s="3">
        <v>2014-02-15T11:19:43.536Z</v>
      </c>
      <c r="BH121" t="inlineStr">
        <is>
          <t>{"stc_license":"wto_c","stc_creator":"stoic.com","stc_year":2012}</t>
        </is>
      </c>
    </row>
    <row r="122">
      <c r="A122" t="inlineStr">
        <is>
          <t>cba47f96-3688-483b-9968-aa626e2912b3</t>
        </is>
      </c>
      <c r="B122" t="inlineStr">
        <is>
          <t>Description</t>
        </is>
      </c>
      <c r="C122" t="inlineStr">
        <is>
          <t>stc_deployed</t>
        </is>
      </c>
      <c r="D122" t="inlineStr">
        <is>
          <t>stc_description</t>
        </is>
      </c>
      <c r="E122" t="inlineStr">
        <is>
          <t>stc</t>
        </is>
      </c>
      <c r="F122" t="inlineStr">
        <f>IF(1,"Platform","stc_application!dff30f21-0bc1-427b-b37e-871d5643c8ce")</f>
        <is>
          <t>dff30f21-0bc1-427b-b37e-871d5643c8ce</t>
        </is>
      </c>
      <c r="G122" t="inlineStr">
        <f>IF(1,"User","stc_object!a8335e32-5c1f-4b9c-9a51-bd9e40535d3b")</f>
        <is>
          <t>a8335e32-5c1f-4b9c-9a51-bd9e40535d3b</t>
        </is>
      </c>
      <c r="H122" t="inlineStr">
        <f>IF(1,"String","stc_datatype!994c9ef8-277b-46b2-a77b-e6cd4e33adf2")</f>
        <is>
          <t>994c9ef8-277b-46b2-a77b-e6cd4e33adf2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Y122" t="inlineStr">
        <f>RIGHT("stc_content If content",10)</f>
        <is>
          <t>If content</t>
        </is>
      </c>
      <c r="AB122">
        <v>4</v>
      </c>
      <c r="AE122" t="inlineStr">
        <is>
          <t>How would you describe this $$stc_object$$ in a few words?</t>
        </is>
      </c>
      <c r="AF122" t="inlineStr">
        <is>
          <t>Provides a short description of the $$stc_object$$.</t>
        </is>
      </c>
      <c r="AW122" t="inlineStr">
        <f>IF(1,"Ghalimi, Ismael","stc_user!31415926-9df7-4aa6-994f-600567b0a37a")</f>
        <is>
          <t>31415926-9df7-4aa6-994f-600567b0a37a</t>
        </is>
      </c>
      <c r="AX122" t="inlineStr">
        <f>IF(1,"Ghalimi, Ismael","stc_user!31415926-9df7-4aa6-994f-600567b0a37a")</f>
        <is>
          <t>31415926-9df7-4aa6-994f-600567b0a37a</t>
        </is>
      </c>
      <c r="AY122" t="d" s="3">
        <v>2013-12-13T19:47:33.000Z</v>
      </c>
      <c r="AZ122" t="inlineStr">
        <f>IF(1,"Ghalimi, Ismael","stc_user!31415926-9df7-4aa6-994f-600567b0a37a")</f>
        <is>
          <t>31415926-9df7-4aa6-994f-600567b0a37a</t>
        </is>
      </c>
      <c r="BA122" t="d" s="3">
        <v>2012-03-29T16:00:00.000Z</v>
      </c>
      <c r="BB122" t="inlineStr">
        <f>IF(1,"Ghalimi, Ismael","stc_user!31415926-9df7-4aa6-994f-600567b0a37a")</f>
        <is>
          <t>31415926-9df7-4aa6-994f-600567b0a37a</t>
        </is>
      </c>
      <c r="BC122" t="d" s="3">
        <v>2014-02-15T11:19:43.536Z</v>
      </c>
      <c r="BH122" t="inlineStr">
        <is>
          <t>{"stc_license":"wto_c","stc_creator":"stoic.com","stc_year":2012}</t>
        </is>
      </c>
    </row>
    <row r="123">
      <c r="A123" t="inlineStr">
        <is>
          <t>1442255a-59f5-40ae-aca9-d2c2bc855fbb</t>
        </is>
      </c>
      <c r="B123" t="inlineStr">
        <is>
          <t>Notes</t>
        </is>
      </c>
      <c r="C123" t="inlineStr">
        <is>
          <t>stc_deployed</t>
        </is>
      </c>
      <c r="D123" t="inlineStr">
        <is>
          <t>stc_notes</t>
        </is>
      </c>
      <c r="E123" t="inlineStr">
        <is>
          <t>stc</t>
        </is>
      </c>
      <c r="F123" t="inlineStr">
        <f>IF(1,"Platform","stc_application!dff30f21-0bc1-427b-b37e-871d5643c8ce")</f>
        <is>
          <t>dff30f21-0bc1-427b-b37e-871d5643c8ce</t>
        </is>
      </c>
      <c r="G123" t="inlineStr">
        <f>IF(1,"User","stc_object!a8335e32-5c1f-4b9c-9a51-bd9e40535d3b")</f>
        <is>
          <t>a8335e32-5c1f-4b9c-9a51-bd9e40535d3b</t>
        </is>
      </c>
      <c r="H123" t="inlineStr">
        <f>IF(1,"Rich Content","stc_datatype!0802cd2f-c851-4882-8158-3724c1938fc0")</f>
        <is>
          <t>0802cd2f-c851-4882-8158-3724c1938fc0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Y123" t="inlineStr">
        <f>RIGHT("stc_content If content",10)</f>
        <is>
          <t>If content</t>
        </is>
      </c>
      <c r="AB123">
        <v>5</v>
      </c>
      <c r="AE123" t="inlineStr">
        <is>
          <t>What should be noted about this $$stc_object$$?</t>
        </is>
      </c>
      <c r="AF123" t="inlineStr">
        <is>
          <t>Captures contextual notes added to the $$stc_object$$.</t>
        </is>
      </c>
      <c r="AW123" t="inlineStr">
        <f>IF(1,"Ghalimi, Ismael","stc_user!31415926-9df7-4aa6-994f-600567b0a37a")</f>
        <is>
          <t>31415926-9df7-4aa6-994f-600567b0a37a</t>
        </is>
      </c>
      <c r="AX123" t="inlineStr">
        <f>IF(1,"Ghalimi, Ismael","stc_user!31415926-9df7-4aa6-994f-600567b0a37a")</f>
        <is>
          <t>31415926-9df7-4aa6-994f-600567b0a37a</t>
        </is>
      </c>
      <c r="AY123" t="d" s="3">
        <v>2013-12-13T19:47:33.000Z</v>
      </c>
      <c r="AZ123" t="inlineStr">
        <f>IF(1,"Ghalimi, Ismael","stc_user!31415926-9df7-4aa6-994f-600567b0a37a")</f>
        <is>
          <t>31415926-9df7-4aa6-994f-600567b0a37a</t>
        </is>
      </c>
      <c r="BA123" t="d" s="3">
        <v>2012-03-29T16:00:00.000Z</v>
      </c>
      <c r="BB123" t="inlineStr">
        <f>IF(1,"Ghalimi, Ismael","stc_user!31415926-9df7-4aa6-994f-600567b0a37a")</f>
        <is>
          <t>31415926-9df7-4aa6-994f-600567b0a37a</t>
        </is>
      </c>
      <c r="BC123" t="d" s="3">
        <v>2014-02-15T11:19:43.536Z</v>
      </c>
      <c r="BH123" t="inlineStr">
        <is>
          <t>{"stc_license":"wto_c","stc_creator":"stoic.com","stc_year":2012}</t>
        </is>
      </c>
    </row>
    <row r="124">
      <c r="A124" t="inlineStr">
        <is>
          <t>c7d45fbc-95fd-4df6-b90b-38353e38122e</t>
        </is>
      </c>
      <c r="B124" t="inlineStr">
        <is>
          <t>Comments</t>
        </is>
      </c>
      <c r="C124" t="inlineStr">
        <is>
          <t>stc_deployed</t>
        </is>
      </c>
      <c r="D124" t="inlineStr">
        <is>
          <t>stc_comments</t>
        </is>
      </c>
      <c r="E124" t="inlineStr">
        <is>
          <t>stc</t>
        </is>
      </c>
      <c r="F124" t="inlineStr">
        <f>IF(1,"Platform","stc_application!dff30f21-0bc1-427b-b37e-871d5643c8ce")</f>
        <is>
          <t>dff30f21-0bc1-427b-b37e-871d5643c8ce</t>
        </is>
      </c>
      <c r="G124" t="inlineStr">
        <f>IF(1,"User","stc_object!a8335e32-5c1f-4b9c-9a51-bd9e40535d3b")</f>
        <is>
          <t>a8335e32-5c1f-4b9c-9a51-bd9e40535d3b</t>
        </is>
      </c>
      <c r="H124" t="inlineStr">
        <f>IF(1,"Advanced relationship","stc_datatype!d9a8cb2b-950c-40ba-b6cd-c63e700029ab")</f>
        <is>
          <t>d9a8cb2b-950c-40ba-b6cd-c63e700029ab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Y124" t="inlineStr">
        <f>RIGHT("stc_content If content",10)</f>
        <is>
          <t>If content</t>
        </is>
      </c>
      <c r="Z124" t="inlineStr">
        <f>IF(1,"Comments Box","stc_control!a0fa31c7-189f-4ddc-8792-ffba526b5a7a")</f>
        <is>
          <t>a0fa31c7-189f-4ddc-8792-ffba526b5a7a</t>
        </is>
      </c>
      <c r="AB124">
        <v>6</v>
      </c>
      <c r="AE124" t="inlineStr">
        <is>
          <t>What do you want to say about this $$stc_object$$?</t>
        </is>
      </c>
      <c r="AF124" t="inlineStr">
        <is>
          <t>Captures comments added to the $$stc_object$$.</t>
        </is>
      </c>
      <c r="AJ124" t="inlineStr">
        <is>
          <t>{"stc_target_objects":["stc_comment"],"stc_multiple":true,"stc_target_cache":["stc_created_by","stc_created_on"]}</t>
        </is>
      </c>
      <c r="AW124" t="inlineStr">
        <f>IF(1,"Ghalimi, Ismael","stc_user!31415926-9df7-4aa6-994f-600567b0a37a")</f>
        <is>
          <t>31415926-9df7-4aa6-994f-600567b0a37a</t>
        </is>
      </c>
      <c r="AX124" t="inlineStr">
        <f>IF(1,"Ghalimi, Ismael","stc_user!31415926-9df7-4aa6-994f-600567b0a37a")</f>
        <is>
          <t>31415926-9df7-4aa6-994f-600567b0a37a</t>
        </is>
      </c>
      <c r="AY124" t="d" s="3">
        <v>2013-12-13T19:47:33.000Z</v>
      </c>
      <c r="AZ124" t="inlineStr">
        <f>IF(1,"Ghalimi, Ismael","stc_user!31415926-9df7-4aa6-994f-600567b0a37a")</f>
        <is>
          <t>31415926-9df7-4aa6-994f-600567b0a37a</t>
        </is>
      </c>
      <c r="BA124" t="d" s="3">
        <v>2012-03-29T16:00:00.000Z</v>
      </c>
      <c r="BB124" t="inlineStr">
        <f>IF(1,"Ghalimi, Ismael","stc_user!31415926-9df7-4aa6-994f-600567b0a37a")</f>
        <is>
          <t>31415926-9df7-4aa6-994f-600567b0a37a</t>
        </is>
      </c>
      <c r="BC124" t="d" s="3">
        <v>2014-02-15T11:19:43.536Z</v>
      </c>
      <c r="BH124" t="inlineStr">
        <is>
          <t>{"stc_license":"wto_c","stc_creator":"stoic.com","stc_year":2012}</t>
        </is>
      </c>
    </row>
    <row r="125">
      <c r="A125" t="inlineStr">
        <is>
          <t>dbe4db3c-9731-427a-a0be-796084030b6d</t>
        </is>
      </c>
      <c r="B125" t="inlineStr">
        <is>
          <t>Files</t>
        </is>
      </c>
      <c r="C125" t="inlineStr">
        <is>
          <t>stc_deployed</t>
        </is>
      </c>
      <c r="D125" t="inlineStr">
        <is>
          <t>stc_files</t>
        </is>
      </c>
      <c r="E125" t="inlineStr">
        <is>
          <t>stc</t>
        </is>
      </c>
      <c r="F125" t="inlineStr">
        <f>IF(1,"Platform","stc_application!dff30f21-0bc1-427b-b37e-871d5643c8ce")</f>
        <is>
          <t>dff30f21-0bc1-427b-b37e-871d5643c8ce</t>
        </is>
      </c>
      <c r="G125" t="inlineStr">
        <f>IF(1,"User","stc_object!a8335e32-5c1f-4b9c-9a51-bd9e40535d3b")</f>
        <is>
          <t>a8335e32-5c1f-4b9c-9a51-bd9e40535d3b</t>
        </is>
      </c>
      <c r="H125" t="inlineStr">
        <f>IF(1,"Advanced relationship","stc_datatype!d9a8cb2b-950c-40ba-b6cd-c63e700029ab")</f>
        <is>
          <t>d9a8cb2b-950c-40ba-b6cd-c63e700029ab</t>
        </is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Y125" t="inlineStr">
        <f>RIGHT("stc_content If content",10)</f>
        <is>
          <t>If content</t>
        </is>
      </c>
      <c r="Z125" t="inlineStr">
        <f>IF(1,"Files Box","stc_control!82478ca0-f505-4f79-b135-f8ccffeb89ef")</f>
        <is>
          <t>82478ca0-f505-4f79-b135-f8ccffeb89ef</t>
        </is>
      </c>
      <c r="AB125">
        <v>7</v>
      </c>
      <c r="AE125" t="inlineStr">
        <is>
          <t>What are the files you would like to attach to this $$stc_object$$?</t>
        </is>
      </c>
      <c r="AF125" t="inlineStr">
        <is>
          <t>References files attached to the $$stc_object$$.</t>
        </is>
      </c>
      <c r="AJ125" t="inlineStr">
        <is>
          <t>{"stc_target_objects":["stc_file"],"stc_multiple":true}</t>
        </is>
      </c>
      <c r="AW125" t="inlineStr">
        <f>IF(1,"Ghalimi, Ismael","stc_user!31415926-9df7-4aa6-994f-600567b0a37a")</f>
        <is>
          <t>31415926-9df7-4aa6-994f-600567b0a37a</t>
        </is>
      </c>
      <c r="AX125" t="inlineStr">
        <f>IF(1,"Ghalimi, Ismael","stc_user!31415926-9df7-4aa6-994f-600567b0a37a")</f>
        <is>
          <t>31415926-9df7-4aa6-994f-600567b0a37a</t>
        </is>
      </c>
      <c r="AY125" t="d" s="3">
        <v>2013-12-13T19:47:33.000Z</v>
      </c>
      <c r="AZ125" t="inlineStr">
        <f>IF(1,"Ghalimi, Ismael","stc_user!31415926-9df7-4aa6-994f-600567b0a37a")</f>
        <is>
          <t>31415926-9df7-4aa6-994f-600567b0a37a</t>
        </is>
      </c>
      <c r="BA125" t="d" s="3">
        <v>2012-03-29T16:00:00.000Z</v>
      </c>
      <c r="BB125" t="inlineStr">
        <f>IF(1,"Ghalimi, Ismael","stc_user!31415926-9df7-4aa6-994f-600567b0a37a")</f>
        <is>
          <t>31415926-9df7-4aa6-994f-600567b0a37a</t>
        </is>
      </c>
      <c r="BC125" t="d" s="3">
        <v>2014-02-15T11:19:43.536Z</v>
      </c>
      <c r="BH125" t="inlineStr">
        <is>
          <t>{"stc_license":"wto_c","stc_creator":"stoic.com","stc_year":2012}</t>
        </is>
      </c>
    </row>
    <row r="126">
      <c r="A126" t="inlineStr">
        <is>
          <t>d7fc3cd8-f123-485c-ae6d-39f93e3a3b32</t>
        </is>
      </c>
      <c r="B126" t="inlineStr">
        <is>
          <t>Related items</t>
        </is>
      </c>
      <c r="C126" t="inlineStr">
        <is>
          <t>stc_deployed</t>
        </is>
      </c>
      <c r="D126" t="inlineStr">
        <is>
          <t>stc_related_items</t>
        </is>
      </c>
      <c r="E126" t="inlineStr">
        <is>
          <t>stc</t>
        </is>
      </c>
      <c r="F126" t="inlineStr">
        <f>IF(1,"Platform","stc_application!dff30f21-0bc1-427b-b37e-871d5643c8ce")</f>
        <is>
          <t>dff30f21-0bc1-427b-b37e-871d5643c8ce</t>
        </is>
      </c>
      <c r="G126" t="inlineStr">
        <f>IF(1,"User","stc_object!a8335e32-5c1f-4b9c-9a51-bd9e40535d3b")</f>
        <is>
          <t>a8335e32-5c1f-4b9c-9a51-bd9e40535d3b</t>
        </is>
      </c>
      <c r="H126" t="inlineStr">
        <f>IF(1,"Advanced relationship","stc_datatype!d9a8cb2b-950c-40ba-b6cd-c63e700029ab")</f>
        <is>
          <t>d9a8cb2b-950c-40ba-b6cd-c63e700029ab</t>
        </is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Y126" t="inlineStr">
        <f>RIGHT("stc_content If content",10)</f>
        <is>
          <t>If content</t>
        </is>
      </c>
      <c r="AB126">
        <v>8</v>
      </c>
      <c r="AE126" t="inlineStr">
        <is>
          <t>What are the records you would like to related to this $$stc_object$$?</t>
        </is>
      </c>
      <c r="AF126" t="inlineStr">
        <is>
          <t>References records of any object related to the $$stc_object$$.</t>
        </is>
      </c>
      <c r="AJ126" t="inlineStr">
        <is>
          <t>{"stc_target_objects":[],"stc_multiple":true}</t>
        </is>
      </c>
      <c r="AW126" t="inlineStr">
        <f>IF(1,"Ghalimi, Ismael","stc_user!31415926-9df7-4aa6-994f-600567b0a37a")</f>
        <is>
          <t>31415926-9df7-4aa6-994f-600567b0a37a</t>
        </is>
      </c>
      <c r="AX126" t="inlineStr">
        <f>IF(1,"Ghalimi, Ismael","stc_user!31415926-9df7-4aa6-994f-600567b0a37a")</f>
        <is>
          <t>31415926-9df7-4aa6-994f-600567b0a37a</t>
        </is>
      </c>
      <c r="AY126" t="d" s="3">
        <v>2013-12-13T19:47:33.000Z</v>
      </c>
      <c r="AZ126" t="inlineStr">
        <f>IF(1,"Ghalimi, Ismael","stc_user!31415926-9df7-4aa6-994f-600567b0a37a")</f>
        <is>
          <t>31415926-9df7-4aa6-994f-600567b0a37a</t>
        </is>
      </c>
      <c r="BA126" t="d" s="3">
        <v>2012-03-29T16:00:00.000Z</v>
      </c>
      <c r="BB126" t="inlineStr">
        <f>IF(1,"Ghalimi, Ismael","stc_user!31415926-9df7-4aa6-994f-600567b0a37a")</f>
        <is>
          <t>31415926-9df7-4aa6-994f-600567b0a37a</t>
        </is>
      </c>
      <c r="BC126" t="d" s="3">
        <v>2014-02-15T11:19:43.536Z</v>
      </c>
      <c r="BH126" t="inlineStr">
        <is>
          <t>{"stc_license":"wto_c","stc_creator":"stoic.com","stc_year":2012}</t>
        </is>
      </c>
    </row>
    <row r="127">
      <c r="A127" t="inlineStr">
        <is>
          <t>6d22addf-aadf-4673-9619-8f98231606f0</t>
        </is>
      </c>
      <c r="B127" t="inlineStr">
        <is>
          <t>Tags</t>
        </is>
      </c>
      <c r="C127" t="inlineStr">
        <is>
          <t>stc_deployed</t>
        </is>
      </c>
      <c r="D127" t="inlineStr">
        <is>
          <t>stc_tags</t>
        </is>
      </c>
      <c r="E127" t="inlineStr">
        <is>
          <t>stc</t>
        </is>
      </c>
      <c r="F127" t="inlineStr">
        <f>IF(1,"Platform","stc_application!dff30f21-0bc1-427b-b37e-871d5643c8ce")</f>
        <is>
          <t>dff30f21-0bc1-427b-b37e-871d5643c8ce</t>
        </is>
      </c>
      <c r="G127" t="inlineStr">
        <f>IF(1,"User","stc_object!a8335e32-5c1f-4b9c-9a51-bd9e40535d3b")</f>
        <is>
          <t>a8335e32-5c1f-4b9c-9a51-bd9e40535d3b</t>
        </is>
      </c>
      <c r="H127" t="inlineStr">
        <f>IF(1,"Tags","stc_datatype!36f10c72-4186-45ec-ac7d-6ce384fad909")</f>
        <is>
          <t>36f10c72-4186-45ec-ac7d-6ce384fad909</t>
        </is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Y127" t="inlineStr">
        <f>RIGHT("stc_content If content",10)</f>
        <is>
          <t>If content</t>
        </is>
      </c>
      <c r="AB127">
        <v>9</v>
      </c>
      <c r="AE127" t="inlineStr">
        <is>
          <t>Which tags would you use to classify this $$stc_object$$?</t>
        </is>
      </c>
      <c r="AF127" t="inlineStr">
        <is>
          <t>Captures tags used to classify the $$stc_object$$.</t>
        </is>
      </c>
      <c r="AW127" t="inlineStr">
        <f>IF(1,"Ghalimi, Ismael","stc_user!31415926-9df7-4aa6-994f-600567b0a37a")</f>
        <is>
          <t>31415926-9df7-4aa6-994f-600567b0a37a</t>
        </is>
      </c>
      <c r="AX127" t="inlineStr">
        <f>IF(1,"Ghalimi, Ismael","stc_user!31415926-9df7-4aa6-994f-600567b0a37a")</f>
        <is>
          <t>31415926-9df7-4aa6-994f-600567b0a37a</t>
        </is>
      </c>
      <c r="AY127" t="d" s="3">
        <v>2013-12-13T19:47:33.000Z</v>
      </c>
      <c r="AZ127" t="inlineStr">
        <f>IF(1,"Ghalimi, Ismael","stc_user!31415926-9df7-4aa6-994f-600567b0a37a")</f>
        <is>
          <t>31415926-9df7-4aa6-994f-600567b0a37a</t>
        </is>
      </c>
      <c r="BA127" t="d" s="3">
        <v>2012-03-29T16:00:00.000Z</v>
      </c>
      <c r="BB127" t="inlineStr">
        <f>IF(1,"Ghalimi, Ismael","stc_user!31415926-9df7-4aa6-994f-600567b0a37a")</f>
        <is>
          <t>31415926-9df7-4aa6-994f-600567b0a37a</t>
        </is>
      </c>
      <c r="BC127" t="d" s="3">
        <v>2014-02-15T11:19:43.536Z</v>
      </c>
      <c r="BH127" t="inlineStr">
        <is>
          <t>{"stc_license":"wto_c","stc_creator":"stoic.com","stc_year":2012}</t>
        </is>
      </c>
    </row>
    <row r="128">
      <c r="A128" t="inlineStr">
        <is>
          <t>cb7b881a-e9ab-4cd0-ac02-aa3f1ad4ba0e</t>
        </is>
      </c>
      <c r="B128" t="inlineStr">
        <is>
          <t>Workflow</t>
        </is>
      </c>
      <c r="C128" t="inlineStr">
        <is>
          <t>stc_deployed</t>
        </is>
      </c>
      <c r="D128" t="inlineStr">
        <is>
          <t>stc_workflow</t>
        </is>
      </c>
      <c r="E128" t="inlineStr">
        <is>
          <t>stc</t>
        </is>
      </c>
      <c r="F128" t="inlineStr">
        <f>IF(1,"Platform","stc_application!dff30f21-0bc1-427b-b37e-871d5643c8ce")</f>
        <is>
          <t>dff30f21-0bc1-427b-b37e-871d5643c8ce</t>
        </is>
      </c>
      <c r="G128" t="inlineStr">
        <f>IF(1,"User","stc_object!a8335e32-5c1f-4b9c-9a51-bd9e40535d3b")</f>
        <is>
          <t>a8335e32-5c1f-4b9c-9a51-bd9e40535d3b</t>
        </is>
      </c>
      <c r="H128" t="inlineStr">
        <f>IF(1,"Workflow","stc_datatype!9ab6c9f1-f11e-4544-8fb2-2c9da26554f5")</f>
        <is>
          <t>9ab6c9f1-f11e-4544-8fb2-2c9da26554f5</t>
        </is>
      </c>
      <c r="I128" t="inlineStr">
        <is>
          <t>stc_created</t>
        </is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Y128" t="inlineStr">
        <f>RIGHT("stc_content If content",10)</f>
        <is>
          <t>If content</t>
        </is>
      </c>
      <c r="AB128">
        <v>10</v>
      </c>
      <c r="AE128" t="inlineStr">
        <is>
          <t>What is the status or workflow state of this $$stc_object$$?</t>
        </is>
      </c>
      <c r="AF128" t="inlineStr">
        <is>
          <t>Tracks the workflow status of the $$stc_object$$.</t>
        </is>
      </c>
      <c r="AJ128" t="inlineStr">
        <is>
          <t>{"stc_workflow":"c72c6641-3b10-43f3-b9b0-451a5e84942e","stc_free_flow":false}</t>
        </is>
      </c>
      <c r="AW128" t="inlineStr">
        <f>IF(1,"Ghalimi, Ismael","stc_user!31415926-9df7-4aa6-994f-600567b0a37a")</f>
        <is>
          <t>31415926-9df7-4aa6-994f-600567b0a37a</t>
        </is>
      </c>
      <c r="AX128" t="inlineStr">
        <f>IF(1,"Ghalimi, Ismael","stc_user!31415926-9df7-4aa6-994f-600567b0a37a")</f>
        <is>
          <t>31415926-9df7-4aa6-994f-600567b0a37a</t>
        </is>
      </c>
      <c r="AY128" t="d" s="3">
        <v>2013-12-13T19:47:33.000Z</v>
      </c>
      <c r="AZ128" t="inlineStr">
        <f>IF(1,"Ghalimi, Ismael","stc_user!31415926-9df7-4aa6-994f-600567b0a37a")</f>
        <is>
          <t>31415926-9df7-4aa6-994f-600567b0a37a</t>
        </is>
      </c>
      <c r="BA128" t="d" s="3">
        <v>2012-03-29T16:00:00.000Z</v>
      </c>
      <c r="BB128" t="inlineStr">
        <f>IF(1,"Ghalimi, Ismael","stc_user!31415926-9df7-4aa6-994f-600567b0a37a")</f>
        <is>
          <t>31415926-9df7-4aa6-994f-600567b0a37a</t>
        </is>
      </c>
      <c r="BC128" t="d" s="3">
        <v>2014-02-15T11:19:43.536Z</v>
      </c>
      <c r="BH128" t="inlineStr">
        <is>
          <t>{"stc_license":"wto_c","stc_creator":"stoic.com","stc_year":2012}</t>
        </is>
      </c>
    </row>
    <row r="129">
      <c r="A129" t="inlineStr">
        <is>
          <t>814b9274-1584-4146-b014-fc2e5b56b419</t>
        </is>
      </c>
      <c r="B129" t="inlineStr">
        <is>
          <t>Token</t>
        </is>
      </c>
      <c r="C129" t="inlineStr">
        <is>
          <t>stc_deployed</t>
        </is>
      </c>
      <c r="D129" t="inlineStr">
        <is>
          <t>stc_token</t>
        </is>
      </c>
      <c r="E129" t="inlineStr">
        <is>
          <t>stc</t>
        </is>
      </c>
      <c r="F129" t="inlineStr">
        <f>IF(1,"Platform","stc_application!dff30f21-0bc1-427b-b37e-871d5643c8ce")</f>
        <is>
          <t>dff30f21-0bc1-427b-b37e-871d5643c8ce</t>
        </is>
      </c>
      <c r="G129" t="inlineStr">
        <f>IF(1,"User","stc_object!a8335e32-5c1f-4b9c-9a51-bd9e40535d3b")</f>
        <is>
          <t>a8335e32-5c1f-4b9c-9a51-bd9e40535d3b</t>
        </is>
      </c>
      <c r="H129" t="inlineStr">
        <f>IF(1,"UUID","stc_datatype!e9f3ee19-47c0-468a-96ac-83f8822c3d90")</f>
        <is>
          <t>e9f3ee19-47c0-468a-96ac-83f8822c3d90</t>
        </is>
      </c>
      <c r="K129" t="b">
        <v>0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Y129" t="inlineStr">
        <f>RIGHT("stc_content If content",10)</f>
        <is>
          <t>If content</t>
        </is>
      </c>
      <c r="AB129">
        <v>11</v>
      </c>
      <c r="AE129" t="inlineStr">
        <is>
          <t>What is the workflow token of this $$stc_object$$?</t>
        </is>
      </c>
      <c r="AF129" t="inlineStr">
        <is>
          <t>Registers a token used for workflow notifications about the $$stc_object$$.</t>
        </is>
      </c>
      <c r="AW129" t="inlineStr">
        <f>IF(1,"Ghalimi, Ismael","stc_user!31415926-9df7-4aa6-994f-600567b0a37a")</f>
        <is>
          <t>31415926-9df7-4aa6-994f-600567b0a37a</t>
        </is>
      </c>
      <c r="AX129" t="inlineStr">
        <f>IF(1,"Ghalimi, Ismael","stc_user!31415926-9df7-4aa6-994f-600567b0a37a")</f>
        <is>
          <t>31415926-9df7-4aa6-994f-600567b0a37a</t>
        </is>
      </c>
      <c r="AY129" t="d" s="3">
        <v>2013-12-13T19:47:33.000Z</v>
      </c>
      <c r="AZ129" t="inlineStr">
        <f>IF(1,"Ghalimi, Ismael","stc_user!31415926-9df7-4aa6-994f-600567b0a37a")</f>
        <is>
          <t>31415926-9df7-4aa6-994f-600567b0a37a</t>
        </is>
      </c>
      <c r="BA129" t="d" s="3">
        <v>2012-03-29T16:00:00.000Z</v>
      </c>
      <c r="BB129" t="inlineStr">
        <f>IF(1,"Ghalimi, Ismael","stc_user!31415926-9df7-4aa6-994f-600567b0a37a")</f>
        <is>
          <t>31415926-9df7-4aa6-994f-600567b0a37a</t>
        </is>
      </c>
      <c r="BC129" t="d" s="3">
        <v>2014-02-15T11:19:43.536Z</v>
      </c>
      <c r="BH129" t="inlineStr">
        <is>
          <t>{"stc_license":"wto_c","stc_creator":"stoic.com","stc_year":2012}</t>
        </is>
      </c>
    </row>
    <row r="130">
      <c r="A130" t="inlineStr">
        <is>
          <t>ceeaad70-53b0-4279-a907-168490955281</t>
        </is>
      </c>
      <c r="B130" t="inlineStr">
        <is>
          <t>Transitions</t>
        </is>
      </c>
      <c r="C130" t="inlineStr">
        <is>
          <t>stc_deployed</t>
        </is>
      </c>
      <c r="D130" t="inlineStr">
        <is>
          <t>stc_transitions</t>
        </is>
      </c>
      <c r="E130" t="inlineStr">
        <is>
          <t>stc</t>
        </is>
      </c>
      <c r="F130" t="inlineStr">
        <f>IF(1,"Platform","stc_application!dff30f21-0bc1-427b-b37e-871d5643c8ce")</f>
        <is>
          <t>dff30f21-0bc1-427b-b37e-871d5643c8ce</t>
        </is>
      </c>
      <c r="G130" t="inlineStr">
        <f>IF(1,"User","stc_object!a8335e32-5c1f-4b9c-9a51-bd9e40535d3b")</f>
        <is>
          <t>a8335e32-5c1f-4b9c-9a51-bd9e40535d3b</t>
        </is>
      </c>
      <c r="H130" t="inlineStr">
        <f>IF(1,"JSON","stc_datatype!df26e30c-b6a3-4020-a474-6ce9be15a4f3")</f>
        <is>
          <t>df26e30c-b6a3-4020-a474-6ce9be15a4f3</t>
        </is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Y130" t="inlineStr">
        <f>RIGHT("stc_content If content",10)</f>
        <is>
          <t>If content</t>
        </is>
      </c>
      <c r="AB130">
        <v>12</v>
      </c>
      <c r="AE130" t="inlineStr">
        <is>
          <t>What is the audit trail for the workflow transitions of this $$stc_object$$?</t>
        </is>
      </c>
      <c r="AF130" t="inlineStr">
        <is>
          <t>Maintains an audit trail for the workflow transitions of the $$stc_object$$.</t>
        </is>
      </c>
      <c r="AJ130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130" t="inlineStr">
        <f>IF(1,"Ghalimi, Ismael","stc_user!31415926-9df7-4aa6-994f-600567b0a37a")</f>
        <is>
          <t>31415926-9df7-4aa6-994f-600567b0a37a</t>
        </is>
      </c>
      <c r="AX130" t="inlineStr">
        <f>IF(1,"Ghalimi, Ismael","stc_user!31415926-9df7-4aa6-994f-600567b0a37a")</f>
        <is>
          <t>31415926-9df7-4aa6-994f-600567b0a37a</t>
        </is>
      </c>
      <c r="AY130" t="d" s="3">
        <v>2013-12-13T19:47:33.000Z</v>
      </c>
      <c r="AZ130" t="inlineStr">
        <f>IF(1,"Ghalimi, Ismael","stc_user!31415926-9df7-4aa6-994f-600567b0a37a")</f>
        <is>
          <t>31415926-9df7-4aa6-994f-600567b0a37a</t>
        </is>
      </c>
      <c r="BA130" t="d" s="3">
        <v>2012-03-29T16:00:00.000Z</v>
      </c>
      <c r="BB130" t="inlineStr">
        <f>IF(1,"Ghalimi, Ismael","stc_user!31415926-9df7-4aa6-994f-600567b0a37a")</f>
        <is>
          <t>31415926-9df7-4aa6-994f-600567b0a37a</t>
        </is>
      </c>
      <c r="BC130" t="d" s="3">
        <v>2014-02-15T11:19:43.536Z</v>
      </c>
      <c r="BH130" t="inlineStr">
        <is>
          <t>{"stc_license":"wto_c","stc_creator":"stoic.com","stc_year":2012}</t>
        </is>
      </c>
    </row>
    <row r="131">
      <c r="A131" t="inlineStr">
        <is>
          <t>4c06898c-4903-4222-9ff8-cb2c13dbb371</t>
        </is>
      </c>
      <c r="B131" t="inlineStr">
        <is>
          <t>Assigned to</t>
        </is>
      </c>
      <c r="C131" t="inlineStr">
        <is>
          <t>stc_deployed</t>
        </is>
      </c>
      <c r="D131" t="inlineStr">
        <is>
          <t>stc_assigned_to</t>
        </is>
      </c>
      <c r="E131" t="inlineStr">
        <is>
          <t>stc</t>
        </is>
      </c>
      <c r="F131" t="inlineStr">
        <f>IF(1,"Platform","stc_application!dff30f21-0bc1-427b-b37e-871d5643c8ce")</f>
        <is>
          <t>dff30f21-0bc1-427b-b37e-871d5643c8ce</t>
        </is>
      </c>
      <c r="G131" t="inlineStr">
        <f>IF(1,"User","stc_object!a8335e32-5c1f-4b9c-9a51-bd9e40535d3b")</f>
        <is>
          <t>a8335e32-5c1f-4b9c-9a51-bd9e40535d3b</t>
        </is>
      </c>
      <c r="H131" t="inlineStr">
        <f>IF(1,"Relationship","stc_datatype!aba4d80d-8da6-4a64-80cc-0363aaf2e8fa")</f>
        <is>
          <t>aba4d80d-8da6-4a64-80cc-0363aaf2e8fa</t>
        </is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Y131" t="inlineStr">
        <f>RIGHT("stc_content If content",10)</f>
        <is>
          <t>If content</t>
        </is>
      </c>
      <c r="AB131">
        <v>13</v>
      </c>
      <c r="AE131" t="inlineStr">
        <is>
          <t>To which user is this $$stc_object$$ assigned?</t>
        </is>
      </c>
      <c r="AF131" t="inlineStr">
        <is>
          <t>References the user who is assigned to the $$stc_object$$.</t>
        </is>
      </c>
      <c r="AJ131" t="inlineStr">
        <is>
          <t>{"stc_target_object":"stc_user"}</t>
        </is>
      </c>
      <c r="AW131" t="inlineStr">
        <f>IF(1,"Ghalimi, Ismael","stc_user!31415926-9df7-4aa6-994f-600567b0a37a")</f>
        <is>
          <t>31415926-9df7-4aa6-994f-600567b0a37a</t>
        </is>
      </c>
      <c r="AX131" t="inlineStr">
        <f>IF(1,"Ghalimi, Ismael","stc_user!31415926-9df7-4aa6-994f-600567b0a37a")</f>
        <is>
          <t>31415926-9df7-4aa6-994f-600567b0a37a</t>
        </is>
      </c>
      <c r="AY131" t="d" s="3">
        <v>2013-12-13T19:47:33.000Z</v>
      </c>
      <c r="AZ131" t="inlineStr">
        <f>IF(1,"Ghalimi, Ismael","stc_user!31415926-9df7-4aa6-994f-600567b0a37a")</f>
        <is>
          <t>31415926-9df7-4aa6-994f-600567b0a37a</t>
        </is>
      </c>
      <c r="BA131" t="d" s="3">
        <v>2012-03-29T16:00:00.000Z</v>
      </c>
      <c r="BB131" t="inlineStr">
        <f>IF(1,"Ghalimi, Ismael","stc_user!31415926-9df7-4aa6-994f-600567b0a37a")</f>
        <is>
          <t>31415926-9df7-4aa6-994f-600567b0a37a</t>
        </is>
      </c>
      <c r="BC131" t="d" s="3">
        <v>2014-02-15T11:19:43.536Z</v>
      </c>
      <c r="BH131" t="inlineStr">
        <is>
          <t>{"stc_license":"wto_c","stc_creator":"stoic.com","stc_year":2012}</t>
        </is>
      </c>
    </row>
    <row r="132">
      <c r="A132" t="inlineStr">
        <is>
          <t>15c14918-b6f3-44a3-9962-88d551ae09ff</t>
        </is>
      </c>
      <c r="B132" t="inlineStr">
        <is>
          <t>Due on</t>
        </is>
      </c>
      <c r="C132" t="inlineStr">
        <is>
          <t>stc_deployed</t>
        </is>
      </c>
      <c r="D132" t="inlineStr">
        <is>
          <t>stc_due_on</t>
        </is>
      </c>
      <c r="E132" t="inlineStr">
        <is>
          <t>stc</t>
        </is>
      </c>
      <c r="F132" t="inlineStr">
        <f>IF(1,"Platform","stc_application!dff30f21-0bc1-427b-b37e-871d5643c8ce")</f>
        <is>
          <t>dff30f21-0bc1-427b-b37e-871d5643c8ce</t>
        </is>
      </c>
      <c r="G132" t="inlineStr">
        <f>IF(1,"User","stc_object!a8335e32-5c1f-4b9c-9a51-bd9e40535d3b")</f>
        <is>
          <t>a8335e32-5c1f-4b9c-9a51-bd9e40535d3b</t>
        </is>
      </c>
      <c r="H132" t="inlineStr">
        <f>IF(1,"Timestamp","stc_datatype!dea608f2-a257-4ebf-982b-ecea1e1fa38d")</f>
        <is>
          <t>dea608f2-a257-4ebf-982b-ecea1e1fa38d</t>
        </is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Y132" t="inlineStr">
        <f>RIGHT("stc_content If content",10)</f>
        <is>
          <t>If content</t>
        </is>
      </c>
      <c r="AB132">
        <v>14</v>
      </c>
      <c r="AE132" t="inlineStr">
        <is>
          <t>When is this $$stc_object$$ due?</t>
        </is>
      </c>
      <c r="AF132" t="inlineStr">
        <is>
          <t>Indicates the date and time when the $$stc_object$$ is due.</t>
        </is>
      </c>
      <c r="AW132" t="inlineStr">
        <f>IF(1,"Ghalimi, Ismael","stc_user!31415926-9df7-4aa6-994f-600567b0a37a")</f>
        <is>
          <t>31415926-9df7-4aa6-994f-600567b0a37a</t>
        </is>
      </c>
      <c r="AX132" t="inlineStr">
        <f>IF(1,"Ghalimi, Ismael","stc_user!31415926-9df7-4aa6-994f-600567b0a37a")</f>
        <is>
          <t>31415926-9df7-4aa6-994f-600567b0a37a</t>
        </is>
      </c>
      <c r="AY132" t="d" s="3">
        <v>2013-12-13T19:47:33.000Z</v>
      </c>
      <c r="AZ132" t="inlineStr">
        <f>IF(1,"Ghalimi, Ismael","stc_user!31415926-9df7-4aa6-994f-600567b0a37a")</f>
        <is>
          <t>31415926-9df7-4aa6-994f-600567b0a37a</t>
        </is>
      </c>
      <c r="BA132" t="d" s="3">
        <v>2012-03-29T16:00:00.000Z</v>
      </c>
      <c r="BB132" t="inlineStr">
        <f>IF(1,"Ghalimi, Ismael","stc_user!31415926-9df7-4aa6-994f-600567b0a37a")</f>
        <is>
          <t>31415926-9df7-4aa6-994f-600567b0a37a</t>
        </is>
      </c>
      <c r="BC132" t="d" s="3">
        <v>2014-02-15T11:19:43.536Z</v>
      </c>
      <c r="BH132" t="inlineStr">
        <is>
          <t>{"stc_license":"wto_c","stc_creator":"stoic.com","stc_year":2012}</t>
        </is>
      </c>
    </row>
    <row r="133">
      <c r="A133" t="inlineStr">
        <is>
          <t>042c1931-4ca8-4952-b781-825929c7512e</t>
        </is>
      </c>
      <c r="B133" t="inlineStr">
        <is>
          <t>Access</t>
        </is>
      </c>
      <c r="C133" t="inlineStr">
        <is>
          <t>stc_deployed</t>
        </is>
      </c>
      <c r="D133" t="inlineStr">
        <is>
          <t>stc_access</t>
        </is>
      </c>
      <c r="E133" t="inlineStr">
        <is>
          <t>stc</t>
        </is>
      </c>
      <c r="F133" t="inlineStr">
        <f>IF(1,"Platform","stc_application!dff30f21-0bc1-427b-b37e-871d5643c8ce")</f>
        <is>
          <t>dff30f21-0bc1-427b-b37e-871d5643c8ce</t>
        </is>
      </c>
      <c r="G133" t="inlineStr">
        <f>IF(1,"User","stc_object!a8335e32-5c1f-4b9c-9a51-bd9e40535d3b")</f>
        <is>
          <t>a8335e32-5c1f-4b9c-9a51-bd9e40535d3b</t>
        </is>
      </c>
      <c r="H133" t="inlineStr">
        <f>IF(1,"JSON","stc_datatype!df26e30c-b6a3-4020-a474-6ce9be15a4f3")</f>
        <is>
          <t>df26e30c-b6a3-4020-a474-6ce9be15a4f3</t>
        </is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Y133" t="inlineStr">
        <f>RIGHT("stc_content If content",10)</f>
        <is>
          <t>If content</t>
        </is>
      </c>
      <c r="AB133">
        <v>15</v>
      </c>
      <c r="AE133" t="inlineStr">
        <is>
          <t>How is access to this $$stc_object$$ controlled?</t>
        </is>
      </c>
      <c r="AF133" t="inlineStr">
        <is>
          <t>Defines authorization rules defining access to the $$stc_object$$.</t>
        </is>
      </c>
      <c r="AJ133" t="inlineStr">
        <is>
          <t>{"stc_schema_reference":"FIELD('stc_setting', 'ac14f523-d2aa-4b54-8f7a-6743ce72d63e', 'stc_value')"}</t>
        </is>
      </c>
      <c r="AW133" t="inlineStr">
        <f>IF(1,"Ghalimi, Ismael","stc_user!31415926-9df7-4aa6-994f-600567b0a37a")</f>
        <is>
          <t>31415926-9df7-4aa6-994f-600567b0a37a</t>
        </is>
      </c>
      <c r="AX133" t="inlineStr">
        <f>IF(1,"Ghalimi, Ismael","stc_user!31415926-9df7-4aa6-994f-600567b0a37a")</f>
        <is>
          <t>31415926-9df7-4aa6-994f-600567b0a37a</t>
        </is>
      </c>
      <c r="AY133" t="d" s="3">
        <v>2013-12-13T19:47:33.000Z</v>
      </c>
      <c r="AZ133" t="inlineStr">
        <f>IF(1,"Ghalimi, Ismael","stc_user!31415926-9df7-4aa6-994f-600567b0a37a")</f>
        <is>
          <t>31415926-9df7-4aa6-994f-600567b0a37a</t>
        </is>
      </c>
      <c r="BA133" t="d" s="3">
        <v>2012-03-29T16:00:00.000Z</v>
      </c>
      <c r="BB133" t="inlineStr">
        <f>IF(1,"Ghalimi, Ismael","stc_user!31415926-9df7-4aa6-994f-600567b0a37a")</f>
        <is>
          <t>31415926-9df7-4aa6-994f-600567b0a37a</t>
        </is>
      </c>
      <c r="BC133" t="d" s="3">
        <v>2014-02-15T11:19:43.536Z</v>
      </c>
      <c r="BH133" t="inlineStr">
        <is>
          <t>{"stc_license":"wto_c","stc_creator":"stoic.com","stc_year":2012}</t>
        </is>
      </c>
    </row>
    <row r="134">
      <c r="A134" t="inlineStr">
        <is>
          <t>42719aa7-ae92-4ed2-8937-621eaf7ece0a</t>
        </is>
      </c>
      <c r="B134" t="inlineStr">
        <is>
          <t>Owner</t>
        </is>
      </c>
      <c r="C134" t="inlineStr">
        <is>
          <t>stc_deployed</t>
        </is>
      </c>
      <c r="D134" t="inlineStr">
        <is>
          <t>stc_owner</t>
        </is>
      </c>
      <c r="E134" t="inlineStr">
        <is>
          <t>stc</t>
        </is>
      </c>
      <c r="F134" t="inlineStr">
        <f>IF(1,"Platform","stc_application!dff30f21-0bc1-427b-b37e-871d5643c8ce")</f>
        <is>
          <t>dff30f21-0bc1-427b-b37e-871d5643c8ce</t>
        </is>
      </c>
      <c r="G134" t="inlineStr">
        <f>IF(1,"User","stc_object!a8335e32-5c1f-4b9c-9a51-bd9e40535d3b")</f>
        <is>
          <t>a8335e32-5c1f-4b9c-9a51-bd9e40535d3b</t>
        </is>
      </c>
      <c r="H134" t="inlineStr">
        <f>IF(1,"Relationship","stc_datatype!aba4d80d-8da6-4a64-80cc-0363aaf2e8fa")</f>
        <is>
          <t>aba4d80d-8da6-4a64-80cc-0363aaf2e8fa</t>
        </is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Y134" t="inlineStr">
        <f>RIGHT("stc_content If content",10)</f>
        <is>
          <t>If content</t>
        </is>
      </c>
      <c r="AB134">
        <v>16</v>
      </c>
      <c r="AE134" t="inlineStr">
        <is>
          <t>Which user is the owner of this $$stc_object$$?</t>
        </is>
      </c>
      <c r="AF134" t="inlineStr">
        <is>
          <t>References the user who owns the $$stc_object$$.</t>
        </is>
      </c>
      <c r="AJ134" t="inlineStr">
        <is>
          <t>{"stc_target_object":"stc_user"}</t>
        </is>
      </c>
      <c r="AW134" t="inlineStr">
        <f>IF(1,"Ghalimi, Ismael","stc_user!31415926-9df7-4aa6-994f-600567b0a37a")</f>
        <is>
          <t>31415926-9df7-4aa6-994f-600567b0a37a</t>
        </is>
      </c>
      <c r="AX134" t="inlineStr">
        <f>IF(1,"Ghalimi, Ismael","stc_user!31415926-9df7-4aa6-994f-600567b0a37a")</f>
        <is>
          <t>31415926-9df7-4aa6-994f-600567b0a37a</t>
        </is>
      </c>
      <c r="AY134" t="d" s="3">
        <v>2013-12-13T19:47:33.000Z</v>
      </c>
      <c r="AZ134" t="inlineStr">
        <f>IF(1,"Ghalimi, Ismael","stc_user!31415926-9df7-4aa6-994f-600567b0a37a")</f>
        <is>
          <t>31415926-9df7-4aa6-994f-600567b0a37a</t>
        </is>
      </c>
      <c r="BA134" t="d" s="3">
        <v>2012-03-29T16:00:00.000Z</v>
      </c>
      <c r="BB134" t="inlineStr">
        <f>IF(1,"Ghalimi, Ismael","stc_user!31415926-9df7-4aa6-994f-600567b0a37a")</f>
        <is>
          <t>31415926-9df7-4aa6-994f-600567b0a37a</t>
        </is>
      </c>
      <c r="BC134" t="d" s="3">
        <v>2014-02-15T11:19:43.536Z</v>
      </c>
      <c r="BH134" t="inlineStr">
        <is>
          <t>{"stc_license":"wto_c","stc_creator":"stoic.com","stc_year":2012}</t>
        </is>
      </c>
    </row>
    <row r="135">
      <c r="A135" t="inlineStr">
        <is>
          <t>5859f891-6a10-406d-9619-79080ecc5ee9</t>
        </is>
      </c>
      <c r="B135" t="inlineStr">
        <is>
          <t>Created by</t>
        </is>
      </c>
      <c r="C135" t="inlineStr">
        <is>
          <t>stc_deployed</t>
        </is>
      </c>
      <c r="D135" t="inlineStr">
        <is>
          <t>stc_created_by</t>
        </is>
      </c>
      <c r="E135" t="inlineStr">
        <is>
          <t>stc</t>
        </is>
      </c>
      <c r="F135" t="inlineStr">
        <f>IF(1,"Platform","stc_application!dff30f21-0bc1-427b-b37e-871d5643c8ce")</f>
        <is>
          <t>dff30f21-0bc1-427b-b37e-871d5643c8ce</t>
        </is>
      </c>
      <c r="G135" t="inlineStr">
        <f>IF(1,"User","stc_object!a8335e32-5c1f-4b9c-9a51-bd9e40535d3b")</f>
        <is>
          <t>a8335e32-5c1f-4b9c-9a51-bd9e40535d3b</t>
        </is>
      </c>
      <c r="H135" t="inlineStr">
        <f>IF(1,"Relationship","stc_datatype!aba4d80d-8da6-4a64-80cc-0363aaf2e8fa")</f>
        <is>
          <t>aba4d80d-8da6-4a64-80cc-0363aaf2e8fa</t>
        </is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Y135" t="inlineStr">
        <f>RIGHT("stc_content If content",10)</f>
        <is>
          <t>If content</t>
        </is>
      </c>
      <c r="AB135">
        <v>17</v>
      </c>
      <c r="AE135" t="inlineStr">
        <is>
          <t>Which user did create this $$stc_object$$ originally?</t>
        </is>
      </c>
      <c r="AF135" t="inlineStr">
        <is>
          <t>References the user who originally created the $$stc_object$$.</t>
        </is>
      </c>
      <c r="AJ135" t="inlineStr">
        <is>
          <t>{"stc_target_object":"stc_user"}</t>
        </is>
      </c>
      <c r="AW135" t="inlineStr">
        <f>IF(1,"Ghalimi, Ismael","stc_user!31415926-9df7-4aa6-994f-600567b0a37a")</f>
        <is>
          <t>31415926-9df7-4aa6-994f-600567b0a37a</t>
        </is>
      </c>
      <c r="AX135" t="inlineStr">
        <f>IF(1,"Ghalimi, Ismael","stc_user!31415926-9df7-4aa6-994f-600567b0a37a")</f>
        <is>
          <t>31415926-9df7-4aa6-994f-600567b0a37a</t>
        </is>
      </c>
      <c r="AY135" t="d" s="3">
        <v>2013-12-13T19:47:33.000Z</v>
      </c>
      <c r="AZ135" t="inlineStr">
        <f>IF(1,"Ghalimi, Ismael","stc_user!31415926-9df7-4aa6-994f-600567b0a37a")</f>
        <is>
          <t>31415926-9df7-4aa6-994f-600567b0a37a</t>
        </is>
      </c>
      <c r="BA135" t="d" s="3">
        <v>2012-03-29T16:00:00.000Z</v>
      </c>
      <c r="BB135" t="inlineStr">
        <f>IF(1,"Ghalimi, Ismael","stc_user!31415926-9df7-4aa6-994f-600567b0a37a")</f>
        <is>
          <t>31415926-9df7-4aa6-994f-600567b0a37a</t>
        </is>
      </c>
      <c r="BC135" t="d" s="3">
        <v>2014-02-15T11:19:43.536Z</v>
      </c>
      <c r="BH135" t="inlineStr">
        <is>
          <t>{"stc_license":"wto_c","stc_creator":"stoic.com","stc_year":2012}</t>
        </is>
      </c>
    </row>
    <row r="136">
      <c r="A136" t="inlineStr">
        <is>
          <t>2afca722-b9dc-46fe-97d8-59c6340c0e1e</t>
        </is>
      </c>
      <c r="B136" t="inlineStr">
        <is>
          <t>Created on</t>
        </is>
      </c>
      <c r="C136" t="inlineStr">
        <is>
          <t>stc_deployed</t>
        </is>
      </c>
      <c r="D136" t="inlineStr">
        <is>
          <t>stc_created_on</t>
        </is>
      </c>
      <c r="E136" t="inlineStr">
        <is>
          <t>stc</t>
        </is>
      </c>
      <c r="F136" t="inlineStr">
        <f>IF(1,"Platform","stc_application!dff30f21-0bc1-427b-b37e-871d5643c8ce")</f>
        <is>
          <t>dff30f21-0bc1-427b-b37e-871d5643c8ce</t>
        </is>
      </c>
      <c r="G136" t="inlineStr">
        <f>IF(1,"User","stc_object!a8335e32-5c1f-4b9c-9a51-bd9e40535d3b")</f>
        <is>
          <t>a8335e32-5c1f-4b9c-9a51-bd9e40535d3b</t>
        </is>
      </c>
      <c r="H136" t="inlineStr">
        <f>IF(1,"Timestamp","stc_datatype!dea608f2-a257-4ebf-982b-ecea1e1fa38d")</f>
        <is>
          <t>dea608f2-a257-4ebf-982b-ecea1e1fa38d</t>
        </is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Y136" t="inlineStr">
        <f>RIGHT("stc_content If content",10)</f>
        <is>
          <t>If content</t>
        </is>
      </c>
      <c r="AB136">
        <v>18</v>
      </c>
      <c r="AE136" t="inlineStr">
        <is>
          <t>When was this $$stc_object$$ originally created?</t>
        </is>
      </c>
      <c r="AF136" t="inlineStr">
        <is>
          <t>Indicates the date and time when the $$stc_object$$ was created.</t>
        </is>
      </c>
      <c r="AW136" t="inlineStr">
        <f>IF(1,"Ghalimi, Ismael","stc_user!31415926-9df7-4aa6-994f-600567b0a37a")</f>
        <is>
          <t>31415926-9df7-4aa6-994f-600567b0a37a</t>
        </is>
      </c>
      <c r="AX136" t="inlineStr">
        <f>IF(1,"Ghalimi, Ismael","stc_user!31415926-9df7-4aa6-994f-600567b0a37a")</f>
        <is>
          <t>31415926-9df7-4aa6-994f-600567b0a37a</t>
        </is>
      </c>
      <c r="AY136" t="d" s="3">
        <v>2013-12-13T19:47:33.000Z</v>
      </c>
      <c r="AZ136" t="inlineStr">
        <f>IF(1,"Ghalimi, Ismael","stc_user!31415926-9df7-4aa6-994f-600567b0a37a")</f>
        <is>
          <t>31415926-9df7-4aa6-994f-600567b0a37a</t>
        </is>
      </c>
      <c r="BA136" t="d" s="3">
        <v>2012-03-29T16:00:00.000Z</v>
      </c>
      <c r="BB136" t="inlineStr">
        <f>IF(1,"Ghalimi, Ismael","stc_user!31415926-9df7-4aa6-994f-600567b0a37a")</f>
        <is>
          <t>31415926-9df7-4aa6-994f-600567b0a37a</t>
        </is>
      </c>
      <c r="BC136" t="d" s="3">
        <v>2014-02-15T11:19:43.536Z</v>
      </c>
      <c r="BH136" t="inlineStr">
        <is>
          <t>{"stc_license":"wto_c","stc_creator":"stoic.com","stc_year":2012}</t>
        </is>
      </c>
    </row>
    <row r="137">
      <c r="A137" t="inlineStr">
        <is>
          <t>81b6e900-a31e-494e-8109-ef2140a8fca5</t>
        </is>
      </c>
      <c r="B137" t="inlineStr">
        <is>
          <t>Transitioned by</t>
        </is>
      </c>
      <c r="C137" t="inlineStr">
        <is>
          <t>stc_deployed</t>
        </is>
      </c>
      <c r="D137" t="inlineStr">
        <is>
          <t>stc_transitioned_by</t>
        </is>
      </c>
      <c r="E137" t="inlineStr">
        <is>
          <t>stc</t>
        </is>
      </c>
      <c r="F137" t="inlineStr">
        <f>IF(1,"Platform","stc_application!dff30f21-0bc1-427b-b37e-871d5643c8ce")</f>
        <is>
          <t>dff30f21-0bc1-427b-b37e-871d5643c8ce</t>
        </is>
      </c>
      <c r="G137" t="inlineStr">
        <f>IF(1,"User","stc_object!a8335e32-5c1f-4b9c-9a51-bd9e40535d3b")</f>
        <is>
          <t>a8335e32-5c1f-4b9c-9a51-bd9e40535d3b</t>
        </is>
      </c>
      <c r="H137" t="inlineStr">
        <f>IF(1,"Relationship","stc_datatype!aba4d80d-8da6-4a64-80cc-0363aaf2e8fa")</f>
        <is>
          <t>aba4d80d-8da6-4a64-80cc-0363aaf2e8fa</t>
        </is>
      </c>
      <c r="K137" t="b">
        <v>0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Y137" t="inlineStr">
        <f>RIGHT("stc_content If content",10)</f>
        <is>
          <t>If content</t>
        </is>
      </c>
      <c r="AB137">
        <v>19</v>
      </c>
      <c r="AE137" t="inlineStr">
        <is>
          <t>Which user was reponsible for the last workflow transition of this $$stc_object$$?</t>
        </is>
      </c>
      <c r="AF137" t="inlineStr">
        <is>
          <t>References the user who last transitioned the workflow of the $$stc_object$$.</t>
        </is>
      </c>
      <c r="AJ137" t="inlineStr">
        <is>
          <t>{"stc_target_object":"stc_user"}</t>
        </is>
      </c>
      <c r="AW137" t="inlineStr">
        <f>IF(1,"Ghalimi, Ismael","stc_user!31415926-9df7-4aa6-994f-600567b0a37a")</f>
        <is>
          <t>31415926-9df7-4aa6-994f-600567b0a37a</t>
        </is>
      </c>
      <c r="AX137" t="inlineStr">
        <f>IF(1,"Ghalimi, Ismael","stc_user!31415926-9df7-4aa6-994f-600567b0a37a")</f>
        <is>
          <t>31415926-9df7-4aa6-994f-600567b0a37a</t>
        </is>
      </c>
      <c r="AY137" t="d" s="3">
        <v>2013-12-13T19:47:33.000Z</v>
      </c>
      <c r="AZ137" t="inlineStr">
        <f>IF(1,"Ghalimi, Ismael","stc_user!31415926-9df7-4aa6-994f-600567b0a37a")</f>
        <is>
          <t>31415926-9df7-4aa6-994f-600567b0a37a</t>
        </is>
      </c>
      <c r="BA137" t="d" s="3">
        <v>2012-03-29T16:00:00.000Z</v>
      </c>
      <c r="BB137" t="inlineStr">
        <f>IF(1,"Ghalimi, Ismael","stc_user!31415926-9df7-4aa6-994f-600567b0a37a")</f>
        <is>
          <t>31415926-9df7-4aa6-994f-600567b0a37a</t>
        </is>
      </c>
      <c r="BC137" t="d" s="3">
        <v>2014-02-15T11:19:43.536Z</v>
      </c>
      <c r="BH137" t="inlineStr">
        <is>
          <t>{"stc_license":"wto_c","stc_creator":"stoic.com","stc_year":2012}</t>
        </is>
      </c>
    </row>
    <row r="138">
      <c r="A138" t="inlineStr">
        <is>
          <t>1192d901-5086-455a-a475-020065a79823</t>
        </is>
      </c>
      <c r="B138" t="inlineStr">
        <is>
          <t>Transitioned on</t>
        </is>
      </c>
      <c r="C138" t="inlineStr">
        <is>
          <t>stc_deployed</t>
        </is>
      </c>
      <c r="D138" t="inlineStr">
        <is>
          <t>stc_transitioned_on</t>
        </is>
      </c>
      <c r="E138" t="inlineStr">
        <is>
          <t>stc</t>
        </is>
      </c>
      <c r="F138" t="inlineStr">
        <f>IF(1,"Platform","stc_application!dff30f21-0bc1-427b-b37e-871d5643c8ce")</f>
        <is>
          <t>dff30f21-0bc1-427b-b37e-871d5643c8ce</t>
        </is>
      </c>
      <c r="G138" t="inlineStr">
        <f>IF(1,"User","stc_object!a8335e32-5c1f-4b9c-9a51-bd9e40535d3b")</f>
        <is>
          <t>a8335e32-5c1f-4b9c-9a51-bd9e40535d3b</t>
        </is>
      </c>
      <c r="H138" t="inlineStr">
        <f>IF(1,"Timestamp","stc_datatype!dea608f2-a257-4ebf-982b-ecea1e1fa38d")</f>
        <is>
          <t>dea608f2-a257-4ebf-982b-ecea1e1fa38d</t>
        </is>
      </c>
      <c r="K138" t="b">
        <v>0</v>
      </c>
      <c r="L138" t="b">
        <v>0</v>
      </c>
      <c r="M138" t="b">
        <v>1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Y138" t="inlineStr">
        <f>RIGHT("stc_content If content",10)</f>
        <is>
          <t>If content</t>
        </is>
      </c>
      <c r="AB138">
        <v>20</v>
      </c>
      <c r="AE138" t="inlineStr">
        <is>
          <t>When did the last workflow transition of this $$stc_object$$ take place?</t>
        </is>
      </c>
      <c r="AF138" t="inlineStr">
        <is>
          <t>Indicates the date and time when the workflow of the $$stc_object$$ was last transitioned.</t>
        </is>
      </c>
      <c r="AW138" t="inlineStr">
        <f>IF(1,"Ghalimi, Ismael","stc_user!31415926-9df7-4aa6-994f-600567b0a37a")</f>
        <is>
          <t>31415926-9df7-4aa6-994f-600567b0a37a</t>
        </is>
      </c>
      <c r="AX138" t="inlineStr">
        <f>IF(1,"Ghalimi, Ismael","stc_user!31415926-9df7-4aa6-994f-600567b0a37a")</f>
        <is>
          <t>31415926-9df7-4aa6-994f-600567b0a37a</t>
        </is>
      </c>
      <c r="AY138" t="d" s="3">
        <v>2013-12-13T19:47:33.000Z</v>
      </c>
      <c r="AZ138" t="inlineStr">
        <f>IF(1,"Ghalimi, Ismael","stc_user!31415926-9df7-4aa6-994f-600567b0a37a")</f>
        <is>
          <t>31415926-9df7-4aa6-994f-600567b0a37a</t>
        </is>
      </c>
      <c r="BA138" t="d" s="3">
        <v>2012-03-29T16:00:00.000Z</v>
      </c>
      <c r="BB138" t="inlineStr">
        <f>IF(1,"Ghalimi, Ismael","stc_user!31415926-9df7-4aa6-994f-600567b0a37a")</f>
        <is>
          <t>31415926-9df7-4aa6-994f-600567b0a37a</t>
        </is>
      </c>
      <c r="BC138" t="d" s="3">
        <v>2014-02-15T11:19:43.536Z</v>
      </c>
      <c r="BH138" t="inlineStr">
        <is>
          <t>{"stc_license":"wto_c","stc_creator":"stoic.com","stc_year":2012}</t>
        </is>
      </c>
    </row>
    <row r="139">
      <c r="A139" t="inlineStr">
        <is>
          <t>121110a8-b447-4eed-8ff3-6249e2adadb9</t>
        </is>
      </c>
      <c r="B139" t="inlineStr">
        <is>
          <t>Updated by</t>
        </is>
      </c>
      <c r="C139" t="inlineStr">
        <is>
          <t>stc_deployed</t>
        </is>
      </c>
      <c r="D139" t="inlineStr">
        <is>
          <t>stc_updated_by</t>
        </is>
      </c>
      <c r="E139" t="inlineStr">
        <is>
          <t>stc</t>
        </is>
      </c>
      <c r="F139" t="inlineStr">
        <f>IF(1,"Platform","stc_application!dff30f21-0bc1-427b-b37e-871d5643c8ce")</f>
        <is>
          <t>dff30f21-0bc1-427b-b37e-871d5643c8ce</t>
        </is>
      </c>
      <c r="G139" t="inlineStr">
        <f>IF(1,"User","stc_object!a8335e32-5c1f-4b9c-9a51-bd9e40535d3b")</f>
        <is>
          <t>a8335e32-5c1f-4b9c-9a51-bd9e40535d3b</t>
        </is>
      </c>
      <c r="H139" t="inlineStr">
        <f>IF(1,"Relationship","stc_datatype!aba4d80d-8da6-4a64-80cc-0363aaf2e8fa")</f>
        <is>
          <t>aba4d80d-8da6-4a64-80cc-0363aaf2e8fa</t>
        </is>
      </c>
      <c r="K139" t="b">
        <v>0</v>
      </c>
      <c r="L139" t="b">
        <v>0</v>
      </c>
      <c r="M139" t="b">
        <v>1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Y139" t="inlineStr">
        <f>RIGHT("stc_content If content",10)</f>
        <is>
          <t>If content</t>
        </is>
      </c>
      <c r="AB139">
        <v>21</v>
      </c>
      <c r="AE139" t="inlineStr">
        <is>
          <t>Which user was reponsible for the last update to this $$stc_object$$?</t>
        </is>
      </c>
      <c r="AF139" t="inlineStr">
        <is>
          <t>References the user who last updated the $$stc_object$$.</t>
        </is>
      </c>
      <c r="AJ139" t="inlineStr">
        <is>
          <t>{"stc_target_object":"stc_user"}</t>
        </is>
      </c>
      <c r="AW139" t="inlineStr">
        <f>IF(1,"Ghalimi, Ismael","stc_user!31415926-9df7-4aa6-994f-600567b0a37a")</f>
        <is>
          <t>31415926-9df7-4aa6-994f-600567b0a37a</t>
        </is>
      </c>
      <c r="AX139" t="inlineStr">
        <f>IF(1,"Ghalimi, Ismael","stc_user!31415926-9df7-4aa6-994f-600567b0a37a")</f>
        <is>
          <t>31415926-9df7-4aa6-994f-600567b0a37a</t>
        </is>
      </c>
      <c r="AY139" t="d" s="3">
        <v>2013-12-13T19:47:33.000Z</v>
      </c>
      <c r="AZ139" t="inlineStr">
        <f>IF(1,"Ghalimi, Ismael","stc_user!31415926-9df7-4aa6-994f-600567b0a37a")</f>
        <is>
          <t>31415926-9df7-4aa6-994f-600567b0a37a</t>
        </is>
      </c>
      <c r="BA139" t="d" s="3">
        <v>2012-03-29T16:00:00.000Z</v>
      </c>
      <c r="BB139" t="inlineStr">
        <f>IF(1,"Ghalimi, Ismael","stc_user!31415926-9df7-4aa6-994f-600567b0a37a")</f>
        <is>
          <t>31415926-9df7-4aa6-994f-600567b0a37a</t>
        </is>
      </c>
      <c r="BC139" t="d" s="3">
        <v>2014-02-15T11:19:43.536Z</v>
      </c>
      <c r="BH139" t="inlineStr">
        <is>
          <t>{"stc_license":"wto_c","stc_creator":"stoic.com","stc_year":2012}</t>
        </is>
      </c>
    </row>
    <row r="140">
      <c r="A140" t="inlineStr">
        <is>
          <t>a9b5c203-57e7-42ee-89b2-77c4c62eb0c2</t>
        </is>
      </c>
      <c r="B140" t="inlineStr">
        <is>
          <t>Updated on</t>
        </is>
      </c>
      <c r="C140" t="inlineStr">
        <is>
          <t>stc_deployed</t>
        </is>
      </c>
      <c r="D140" t="inlineStr">
        <is>
          <t>stc_updated_on</t>
        </is>
      </c>
      <c r="E140" t="inlineStr">
        <is>
          <t>stc</t>
        </is>
      </c>
      <c r="F140" t="inlineStr">
        <f>IF(1,"Platform","stc_application!dff30f21-0bc1-427b-b37e-871d5643c8ce")</f>
        <is>
          <t>dff30f21-0bc1-427b-b37e-871d5643c8ce</t>
        </is>
      </c>
      <c r="G140" t="inlineStr">
        <f>IF(1,"User","stc_object!a8335e32-5c1f-4b9c-9a51-bd9e40535d3b")</f>
        <is>
          <t>a8335e32-5c1f-4b9c-9a51-bd9e40535d3b</t>
        </is>
      </c>
      <c r="H140" t="inlineStr">
        <f>IF(1,"Timestamp","stc_datatype!dea608f2-a257-4ebf-982b-ecea1e1fa38d")</f>
        <is>
          <t>dea608f2-a257-4ebf-982b-ecea1e1fa38d</t>
        </is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Y140" t="inlineStr">
        <f>RIGHT("stc_content If content",10)</f>
        <is>
          <t>If content</t>
        </is>
      </c>
      <c r="AB140">
        <v>22</v>
      </c>
      <c r="AE140" t="inlineStr">
        <is>
          <t>When did the last update to this $$stc_object$$ take place?</t>
        </is>
      </c>
      <c r="AF140" t="inlineStr">
        <is>
          <t>Indicates the date and time when the $$stc_object$$ was last updated.</t>
        </is>
      </c>
      <c r="AW140" t="inlineStr">
        <f>IF(1,"Ghalimi, Ismael","stc_user!31415926-9df7-4aa6-994f-600567b0a37a")</f>
        <is>
          <t>31415926-9df7-4aa6-994f-600567b0a37a</t>
        </is>
      </c>
      <c r="AX140" t="inlineStr">
        <f>IF(1,"Ghalimi, Ismael","stc_user!31415926-9df7-4aa6-994f-600567b0a37a")</f>
        <is>
          <t>31415926-9df7-4aa6-994f-600567b0a37a</t>
        </is>
      </c>
      <c r="AY140" t="d" s="3">
        <v>2013-12-13T19:47:33.000Z</v>
      </c>
      <c r="AZ140" t="inlineStr">
        <f>IF(1,"Ghalimi, Ismael","stc_user!31415926-9df7-4aa6-994f-600567b0a37a")</f>
        <is>
          <t>31415926-9df7-4aa6-994f-600567b0a37a</t>
        </is>
      </c>
      <c r="BA140" t="d" s="3">
        <v>2012-03-29T16:00:00.000Z</v>
      </c>
      <c r="BB140" t="inlineStr">
        <f>IF(1,"Ghalimi, Ismael","stc_user!31415926-9df7-4aa6-994f-600567b0a37a")</f>
        <is>
          <t>31415926-9df7-4aa6-994f-600567b0a37a</t>
        </is>
      </c>
      <c r="BC140" t="d" s="3">
        <v>2014-02-15T11:19:43.536Z</v>
      </c>
      <c r="BH140" t="inlineStr">
        <is>
          <t>{"stc_license":"wto_c","stc_creator":"stoic.com","stc_year":2012}</t>
        </is>
      </c>
    </row>
    <row r="141">
      <c r="A141" t="inlineStr">
        <is>
          <t>7ab696d3-6160-4072-8b4a-d1559384efb1</t>
        </is>
      </c>
      <c r="B141" t="inlineStr">
        <is>
          <t>CID</t>
        </is>
      </c>
      <c r="C141" t="inlineStr">
        <is>
          <t>stc_deployed</t>
        </is>
      </c>
      <c r="D141" t="inlineStr">
        <is>
          <t>stc_cid</t>
        </is>
      </c>
      <c r="E141" t="inlineStr">
        <is>
          <t>stc</t>
        </is>
      </c>
      <c r="F141" t="inlineStr">
        <f>IF(1,"Platform","stc_application!dff30f21-0bc1-427b-b37e-871d5643c8ce")</f>
        <is>
          <t>dff30f21-0bc1-427b-b37e-871d5643c8ce</t>
        </is>
      </c>
      <c r="G141" t="inlineStr">
        <f>IF(1,"User","stc_object!a8335e32-5c1f-4b9c-9a51-bd9e40535d3b")</f>
        <is>
          <t>a8335e32-5c1f-4b9c-9a51-bd9e40535d3b</t>
        </is>
      </c>
      <c r="H141" t="inlineStr">
        <f>IF(1,"UUID","stc_datatype!e9f3ee19-47c0-468a-96ac-83f8822c3d90")</f>
        <is>
          <t>e9f3ee19-47c0-468a-96ac-83f8822c3d90</t>
        </is>
      </c>
      <c r="K141" t="b">
        <v>0</v>
      </c>
      <c r="L141" t="b">
        <v>0</v>
      </c>
      <c r="M141" t="b">
        <v>1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Y141" t="inlineStr">
        <f>RIGHT("stc_content If content",10)</f>
        <is>
          <t>If content</t>
        </is>
      </c>
      <c r="AB141">
        <v>23</v>
      </c>
      <c r="AE141" t="inlineStr">
        <is>
          <t>What is the change identifier used for synchronizing changes made to this $$stc_object$$?</t>
        </is>
      </c>
      <c r="AF141" t="inlineStr">
        <is>
          <t>Registers a change identifier used for synchronizing changes made to this $$stc_object$$.</t>
        </is>
      </c>
      <c r="AW141" t="inlineStr">
        <f>IF(1,"Ghalimi, Ismael","stc_user!31415926-9df7-4aa6-994f-600567b0a37a")</f>
        <is>
          <t>31415926-9df7-4aa6-994f-600567b0a37a</t>
        </is>
      </c>
      <c r="AX141" t="inlineStr">
        <f>IF(1,"Ghalimi, Ismael","stc_user!31415926-9df7-4aa6-994f-600567b0a37a")</f>
        <is>
          <t>31415926-9df7-4aa6-994f-600567b0a37a</t>
        </is>
      </c>
      <c r="AY141" t="d" s="3">
        <v>2013-12-13T19:47:33.000Z</v>
      </c>
      <c r="AZ141" t="inlineStr">
        <f>IF(1,"Ghalimi, Ismael","stc_user!31415926-9df7-4aa6-994f-600567b0a37a")</f>
        <is>
          <t>31415926-9df7-4aa6-994f-600567b0a37a</t>
        </is>
      </c>
      <c r="BA141" t="d" s="3">
        <v>2012-03-29T16:00:00.000Z</v>
      </c>
      <c r="BB141" t="inlineStr">
        <f>IF(1,"Ghalimi, Ismael","stc_user!31415926-9df7-4aa6-994f-600567b0a37a")</f>
        <is>
          <t>31415926-9df7-4aa6-994f-600567b0a37a</t>
        </is>
      </c>
      <c r="BC141" t="d" s="3">
        <v>2014-02-15T11:19:43.536Z</v>
      </c>
      <c r="BH141" t="inlineStr">
        <is>
          <t>{"stc_license":"wto_c","stc_creator":"stoic.com","stc_year":2012}</t>
        </is>
      </c>
    </row>
    <row r="142">
      <c r="A142" t="inlineStr">
        <is>
          <t>bb511093-28fd-4085-9e4b-e68abfd8a784</t>
        </is>
      </c>
      <c r="B142" t="inlineStr">
        <is>
          <t>Context</t>
        </is>
      </c>
      <c r="C142" t="inlineStr">
        <is>
          <t>stc_deployed</t>
        </is>
      </c>
      <c r="D142" t="inlineStr">
        <is>
          <t>stc_context</t>
        </is>
      </c>
      <c r="E142" t="inlineStr">
        <is>
          <t>stc</t>
        </is>
      </c>
      <c r="F142" t="inlineStr">
        <f>IF(1,"Platform","stc_application!dff30f21-0bc1-427b-b37e-871d5643c8ce")</f>
        <is>
          <t>dff30f21-0bc1-427b-b37e-871d5643c8ce</t>
        </is>
      </c>
      <c r="G142" t="inlineStr">
        <f>IF(1,"User","stc_object!a8335e32-5c1f-4b9c-9a51-bd9e40535d3b")</f>
        <is>
          <t>a8335e32-5c1f-4b9c-9a51-bd9e40535d3b</t>
        </is>
      </c>
      <c r="H142" t="inlineStr">
        <f>IF(1,"JSON","stc_datatype!df26e30c-b6a3-4020-a474-6ce9be15a4f3")</f>
        <is>
          <t>df26e30c-b6a3-4020-a474-6ce9be15a4f3</t>
        </is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Y142" t="inlineStr">
        <f>RIGHT("stc_content If content",10)</f>
        <is>
          <t>If content</t>
        </is>
      </c>
      <c r="AB142">
        <v>24</v>
      </c>
      <c r="AE142" t="inlineStr">
        <is>
          <t>What is the meta-data context of this $$stc_object$$?</t>
        </is>
      </c>
      <c r="AF142" t="inlineStr">
        <is>
          <t>Defines the meta-data context of the $$stc_object$$.</t>
        </is>
      </c>
      <c r="AW142" t="inlineStr">
        <f>IF(1,"Ghalimi, Ismael","stc_user!31415926-9df7-4aa6-994f-600567b0a37a")</f>
        <is>
          <t>31415926-9df7-4aa6-994f-600567b0a37a</t>
        </is>
      </c>
      <c r="AX142" t="inlineStr">
        <f>IF(1,"Ghalimi, Ismael","stc_user!31415926-9df7-4aa6-994f-600567b0a37a")</f>
        <is>
          <t>31415926-9df7-4aa6-994f-600567b0a37a</t>
        </is>
      </c>
      <c r="AY142" t="d" s="3">
        <v>2013-12-13T19:47:33.000Z</v>
      </c>
      <c r="AZ142" t="inlineStr">
        <f>IF(1,"Ghalimi, Ismael","stc_user!31415926-9df7-4aa6-994f-600567b0a37a")</f>
        <is>
          <t>31415926-9df7-4aa6-994f-600567b0a37a</t>
        </is>
      </c>
      <c r="BA142" t="d" s="3">
        <v>2012-03-29T16:00:00.000Z</v>
      </c>
      <c r="BB142" t="inlineStr">
        <f>IF(1,"Ghalimi, Ismael","stc_user!31415926-9df7-4aa6-994f-600567b0a37a")</f>
        <is>
          <t>31415926-9df7-4aa6-994f-600567b0a37a</t>
        </is>
      </c>
      <c r="BC142" t="d" s="3">
        <v>2014-02-15T11:19:43.536Z</v>
      </c>
      <c r="BH142" t="inlineStr">
        <is>
          <t>{"stc_license":"wto_c","stc_creator":"stoic.com","stc_year":2012}</t>
        </is>
      </c>
    </row>
    <row r="143">
      <c r="A143" t="inlineStr">
        <is>
          <t>8c2c77ff-b9b6-49e8-a5f1-2debf928e0f4</t>
        </is>
      </c>
      <c r="B143" t="inlineStr">
        <is>
          <t>FID</t>
        </is>
      </c>
      <c r="C143" t="inlineStr">
        <is>
          <t>stc_deployed</t>
        </is>
      </c>
      <c r="D143" t="inlineStr">
        <is>
          <t>stc_fid</t>
        </is>
      </c>
      <c r="E143" t="inlineStr">
        <is>
          <t>stc</t>
        </is>
      </c>
      <c r="F143" t="inlineStr">
        <f>IF(1,"Platform","stc_application!dff30f21-0bc1-427b-b37e-871d5643c8ce")</f>
        <is>
          <t>dff30f21-0bc1-427b-b37e-871d5643c8ce</t>
        </is>
      </c>
      <c r="G143" t="inlineStr">
        <f>IF(1,"User","stc_object!a8335e32-5c1f-4b9c-9a51-bd9e40535d3b")</f>
        <is>
          <t>a8335e32-5c1f-4b9c-9a51-bd9e40535d3b</t>
        </is>
      </c>
      <c r="H143" t="inlineStr">
        <f>IF(1,"String","stc_datatype!994c9ef8-277b-46b2-a77b-e6cd4e33adf2")</f>
        <is>
          <t>994c9ef8-277b-46b2-a77b-e6cd4e33adf2</t>
        </is>
      </c>
      <c r="K143" t="b">
        <v>0</v>
      </c>
      <c r="L143" t="b">
        <v>0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Y143" t="inlineStr">
        <f>RIGHT("stc_content If content",10)</f>
        <is>
          <t>If content</t>
        </is>
      </c>
      <c r="AB143">
        <v>25</v>
      </c>
      <c r="AE143" t="inlineStr">
        <is>
          <t>What is the foreign identifier of the $$stc_object$$ within its source system?</t>
        </is>
      </c>
      <c r="AF143" t="inlineStr">
        <is>
          <t>References the foreign identifier of the $$stc_object$$ within its source system.</t>
        </is>
      </c>
      <c r="AW143" t="inlineStr">
        <f>IF(1,"Ghalimi, Ismael","stc_user!31415926-9df7-4aa6-994f-600567b0a37a")</f>
        <is>
          <t>31415926-9df7-4aa6-994f-600567b0a37a</t>
        </is>
      </c>
      <c r="AX143" t="inlineStr">
        <f>IF(1,"Ghalimi, Ismael","stc_user!31415926-9df7-4aa6-994f-600567b0a37a")</f>
        <is>
          <t>31415926-9df7-4aa6-994f-600567b0a37a</t>
        </is>
      </c>
      <c r="AY143" t="d" s="3">
        <v>2013-12-13T19:47:33.000Z</v>
      </c>
      <c r="AZ143" t="inlineStr">
        <f>IF(1,"Ghalimi, Ismael","stc_user!31415926-9df7-4aa6-994f-600567b0a37a")</f>
        <is>
          <t>31415926-9df7-4aa6-994f-600567b0a37a</t>
        </is>
      </c>
      <c r="BA143" t="d" s="3">
        <v>2012-03-29T16:00:00.000Z</v>
      </c>
      <c r="BB143" t="inlineStr">
        <f>IF(1,"Ghalimi, Ismael","stc_user!31415926-9df7-4aa6-994f-600567b0a37a")</f>
        <is>
          <t>31415926-9df7-4aa6-994f-600567b0a37a</t>
        </is>
      </c>
      <c r="BC143" t="d" s="3">
        <v>2014-02-15T11:19:43.536Z</v>
      </c>
      <c r="BH143" t="inlineStr">
        <is>
          <t>{"stc_license":"wto_c","stc_creator":"stoic.com","stc_year":2012}</t>
        </is>
      </c>
    </row>
    <row r="144">
      <c r="A144" t="inlineStr">
        <is>
          <t>873e1279-e9c3-4673-87e7-743ded1d820b</t>
        </is>
      </c>
      <c r="B144" t="inlineStr">
        <is>
          <t>Copyright</t>
        </is>
      </c>
      <c r="C144" t="inlineStr">
        <is>
          <t>stc_deployed</t>
        </is>
      </c>
      <c r="D144" t="inlineStr">
        <is>
          <t>stc_copyright</t>
        </is>
      </c>
      <c r="E144" t="inlineStr">
        <is>
          <t>stc</t>
        </is>
      </c>
      <c r="F144" t="inlineStr">
        <f>IF(1,"Platform","stc_application!dff30f21-0bc1-427b-b37e-871d5643c8ce")</f>
        <is>
          <t>dff30f21-0bc1-427b-b37e-871d5643c8ce</t>
        </is>
      </c>
      <c r="G144" t="inlineStr">
        <f>IF(1,"User","stc_object!a8335e32-5c1f-4b9c-9a51-bd9e40535d3b")</f>
        <is>
          <t>a8335e32-5c1f-4b9c-9a51-bd9e40535d3b</t>
        </is>
      </c>
      <c r="H144" t="inlineStr">
        <f>IF(1,"JSON","stc_datatype!df26e30c-b6a3-4020-a474-6ce9be15a4f3")</f>
        <is>
          <t>df26e30c-b6a3-4020-a474-6ce9be15a4f3</t>
        </is>
      </c>
      <c r="I144" t="inlineStr">
        <is>
          <t>{"stc_license": "wto_c"}</t>
        </is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Y144" t="inlineStr">
        <f>RIGHT("stc_content If content",10)</f>
        <is>
          <t>If content</t>
        </is>
      </c>
      <c r="Z144" t="inlineStr">
        <f>IF(1,"Copyright Editor","stc_control!b6d34d83-5ac7-47b6-8f30-2bac1e12d9ce")</f>
        <is>
          <t>b6d34d83-5ac7-47b6-8f30-2bac1e12d9ce</t>
        </is>
      </c>
      <c r="AB144">
        <v>26</v>
      </c>
      <c r="AE144" t="inlineStr">
        <is>
          <t>What is the copyright information about this $$stc_object$$?</t>
        </is>
      </c>
      <c r="AF144" t="inlineStr">
        <is>
          <t>Captures the copyright or licensing information about the $$stc_object$$.</t>
        </is>
      </c>
      <c r="AJ144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144" t="inlineStr">
        <f>IF(1,"Ghalimi, Ismael","stc_user!31415926-9df7-4aa6-994f-600567b0a37a")</f>
        <is>
          <t>31415926-9df7-4aa6-994f-600567b0a37a</t>
        </is>
      </c>
      <c r="AX144" t="inlineStr">
        <f>IF(1,"Ghalimi, Ismael","stc_user!31415926-9df7-4aa6-994f-600567b0a37a")</f>
        <is>
          <t>31415926-9df7-4aa6-994f-600567b0a37a</t>
        </is>
      </c>
      <c r="AY144" t="d" s="3">
        <v>2013-12-13T19:47:33.000Z</v>
      </c>
      <c r="AZ144" t="inlineStr">
        <f>IF(1,"Ghalimi, Ismael","stc_user!31415926-9df7-4aa6-994f-600567b0a37a")</f>
        <is>
          <t>31415926-9df7-4aa6-994f-600567b0a37a</t>
        </is>
      </c>
      <c r="BA144" t="d" s="3">
        <v>2012-03-29T16:00:00.000Z</v>
      </c>
      <c r="BB144" t="inlineStr">
        <f>IF(1,"Ghalimi, Ismael","stc_user!31415926-9df7-4aa6-994f-600567b0a37a")</f>
        <is>
          <t>31415926-9df7-4aa6-994f-600567b0a37a</t>
        </is>
      </c>
      <c r="BC144" t="d" s="3">
        <v>2014-02-15T11:19:43.536Z</v>
      </c>
      <c r="BH144" t="inlineStr">
        <is>
          <t>{"stc_license":"wto_c","stc_creator":"stoic.com","stc_year":2012}</t>
        </is>
      </c>
    </row>
    <row r="145">
      <c r="A145" t="inlineStr">
        <is>
          <t>f463763e-64fc-4e64-b569-b18e9056275d</t>
        </is>
      </c>
      <c r="B145" t="inlineStr">
        <is>
          <t>Datasource</t>
        </is>
      </c>
      <c r="C145" t="inlineStr">
        <is>
          <t>stc_deployed</t>
        </is>
      </c>
      <c r="D145" t="inlineStr">
        <is>
          <t>stc_datasource</t>
        </is>
      </c>
      <c r="E145" t="inlineStr">
        <is>
          <t>stc</t>
        </is>
      </c>
      <c r="F145" t="inlineStr">
        <f>IF(1,"Platform","stc_application!dff30f21-0bc1-427b-b37e-871d5643c8ce")</f>
        <is>
          <t>dff30f21-0bc1-427b-b37e-871d5643c8ce</t>
        </is>
      </c>
      <c r="G145" t="inlineStr">
        <f>IF(1,"User","stc_object!a8335e32-5c1f-4b9c-9a51-bd9e40535d3b")</f>
        <is>
          <t>a8335e32-5c1f-4b9c-9a51-bd9e40535d3b</t>
        </is>
      </c>
      <c r="H145" t="inlineStr">
        <f>IF(1,"Relationship","stc_datatype!aba4d80d-8da6-4a64-80cc-0363aaf2e8fa")</f>
        <is>
          <t>aba4d80d-8da6-4a64-80cc-0363aaf2e8fa</t>
        </is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Y145" t="inlineStr">
        <f>RIGHT("stc_content If content",10)</f>
        <is>
          <t>If content</t>
        </is>
      </c>
      <c r="AB145">
        <v>27</v>
      </c>
      <c r="AJ145" t="inlineStr">
        <is>
          <t>{"stc_target_object":"stc_datasource"}</t>
        </is>
      </c>
      <c r="AW145" t="inlineStr">
        <f>IF(1,"Ghalimi, Ismael","stc_user!31415926-9df7-4aa6-994f-600567b0a37a")</f>
        <is>
          <t>31415926-9df7-4aa6-994f-600567b0a37a</t>
        </is>
      </c>
      <c r="AX145" t="inlineStr">
        <f>IF(1,"Ghalimi, Ismael","stc_user!31415926-9df7-4aa6-994f-600567b0a37a")</f>
        <is>
          <t>31415926-9df7-4aa6-994f-600567b0a37a</t>
        </is>
      </c>
      <c r="AY145" t="d" s="3">
        <v>2013-12-13T19:47:33.000Z</v>
      </c>
      <c r="AZ145" t="inlineStr">
        <f>IF(1,"Ghalimi, Ismael","stc_user!31415926-9df7-4aa6-994f-600567b0a37a")</f>
        <is>
          <t>31415926-9df7-4aa6-994f-600567b0a37a</t>
        </is>
      </c>
      <c r="BA145" t="d" s="3">
        <v>2012-03-29T16:00:00.000Z</v>
      </c>
      <c r="BB145" t="inlineStr">
        <f>IF(1,"Ghalimi, Ismael","stc_user!31415926-9df7-4aa6-994f-600567b0a37a")</f>
        <is>
          <t>31415926-9df7-4aa6-994f-600567b0a37a</t>
        </is>
      </c>
      <c r="BC145" t="d" s="3">
        <v>2014-02-15T11:19:43.536Z</v>
      </c>
      <c r="BH145" t="inlineStr">
        <is>
          <t>{"stc_license":"wto_c","stc_creator":"stoic.com","stc_year":2012}</t>
        </is>
      </c>
    </row>
    <row r="146">
      <c r="A146" t="inlineStr">
        <is>
          <t>2d760c4a-d811-46af-ac12-7b317f4c5a36</t>
        </is>
      </c>
      <c r="B146" t="inlineStr">
        <is>
          <t>Connection</t>
        </is>
      </c>
      <c r="C146" t="inlineStr">
        <is>
          <t>stc_deployed</t>
        </is>
      </c>
      <c r="D146" t="inlineStr">
        <is>
          <t>stc_connection</t>
        </is>
      </c>
      <c r="E146" t="inlineStr">
        <is>
          <t>stc</t>
        </is>
      </c>
      <c r="F146" t="inlineStr">
        <f>IF(1,"Platform","stc_application!dff30f21-0bc1-427b-b37e-871d5643c8ce")</f>
        <is>
          <t>dff30f21-0bc1-427b-b37e-871d5643c8ce</t>
        </is>
      </c>
      <c r="G146" t="inlineStr">
        <f>IF(1,"User","stc_object!a8335e32-5c1f-4b9c-9a51-bd9e40535d3b")</f>
        <is>
          <t>a8335e32-5c1f-4b9c-9a51-bd9e40535d3b</t>
        </is>
      </c>
      <c r="H146" t="inlineStr">
        <f>IF(1,"JSON","stc_datatype!df26e30c-b6a3-4020-a474-6ce9be15a4f3")</f>
        <is>
          <t>df26e30c-b6a3-4020-a474-6ce9be15a4f3</t>
        </is>
      </c>
      <c r="K146" t="b">
        <v>0</v>
      </c>
      <c r="L146" t="b">
        <v>0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Y146" t="inlineStr">
        <f>RIGHT("stc_content If content",10)</f>
        <is>
          <t>If content</t>
        </is>
      </c>
      <c r="AB146">
        <v>28</v>
      </c>
      <c r="AE146" t="inlineStr">
        <is>
          <t>How is this $$stc_object$$ synchronized with its source record?</t>
        </is>
      </c>
      <c r="AF146" t="inlineStr">
        <is>
          <t>Captures information about the synchronization of the $$stc_object$$ with its source record.</t>
        </is>
      </c>
      <c r="AJ146" t="inlineStr">
        <is>
          <t>{"stc_schema_reference":"FIELD('stc_setting', 'b13f51e8-0d89-4d75-ae34-b13516207993', 'stc_value')"}</t>
        </is>
      </c>
      <c r="AW146" t="inlineStr">
        <f>IF(1,"Ghalimi, Ismael","stc_user!31415926-9df7-4aa6-994f-600567b0a37a")</f>
        <is>
          <t>31415926-9df7-4aa6-994f-600567b0a37a</t>
        </is>
      </c>
      <c r="AX146" t="inlineStr">
        <f>IF(1,"Ghalimi, Ismael","stc_user!31415926-9df7-4aa6-994f-600567b0a37a")</f>
        <is>
          <t>31415926-9df7-4aa6-994f-600567b0a37a</t>
        </is>
      </c>
      <c r="AY146" t="d" s="3">
        <v>2013-12-13T19:47:33.000Z</v>
      </c>
      <c r="AZ146" t="inlineStr">
        <f>IF(1,"Ghalimi, Ismael","stc_user!31415926-9df7-4aa6-994f-600567b0a37a")</f>
        <is>
          <t>31415926-9df7-4aa6-994f-600567b0a37a</t>
        </is>
      </c>
      <c r="BA146" t="d" s="3">
        <v>2012-03-29T16:00:00.000Z</v>
      </c>
      <c r="BB146" t="inlineStr">
        <f>IF(1,"Ghalimi, Ismael","stc_user!31415926-9df7-4aa6-994f-600567b0a37a")</f>
        <is>
          <t>31415926-9df7-4aa6-994f-600567b0a37a</t>
        </is>
      </c>
      <c r="BC146" t="d" s="3">
        <v>2014-02-15T11:19:43.536Z</v>
      </c>
      <c r="BH146" t="inlineStr">
        <is>
          <t>{"stc_license":"wto_c","stc_creator":"stoic.com","stc_year":2012}</t>
        </is>
      </c>
    </row>
    <row r="147">
      <c r="A147" t="inlineStr">
        <is>
          <t>99d74b3e-59b0-44d5-a468-eb50cd6217c2</t>
        </is>
      </c>
      <c r="B147" t="inlineStr">
        <is>
          <t>UUID</t>
        </is>
      </c>
      <c r="C147" t="inlineStr">
        <is>
          <t>stc_deployed</t>
        </is>
      </c>
      <c r="D147" t="inlineStr">
        <is>
          <t>stc_uuid</t>
        </is>
      </c>
      <c r="E147" t="inlineStr">
        <is>
          <t>stc</t>
        </is>
      </c>
      <c r="F147" t="inlineStr">
        <f>IF(1,"Platform","stc_application!dff30f21-0bc1-427b-b37e-871d5643c8ce")</f>
        <is>
          <t>dff30f21-0bc1-427b-b37e-871d5643c8ce</t>
        </is>
      </c>
      <c r="G147" t="inlineStr">
        <f>IF(1,"Company","stc_object!e64b0952-78e2-45ae-9dd6-5d9e6f267b64")</f>
        <is>
          <t>e64b0952-78e2-45ae-9dd6-5d9e6f267b64</t>
        </is>
      </c>
      <c r="H147" t="inlineStr">
        <f>IF(1,"UUID","stc_datatype!e9f3ee19-47c0-468a-96ac-83f8822c3d90")</f>
        <is>
          <t>e9f3ee19-47c0-468a-96ac-83f8822c3d90</t>
        </is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Y147" t="inlineStr">
        <f>RIGHT("stc_content If content",10)</f>
        <is>
          <t>If content</t>
        </is>
      </c>
      <c r="AB147">
        <v>1</v>
      </c>
      <c r="AE147" t="inlineStr">
        <is>
          <t>What is the universally unique identifier for this $$stc_object$$?</t>
        </is>
      </c>
      <c r="AF147" t="inlineStr">
        <is>
          <t>Provides a universally unique identifier for the $$stc_object$$.</t>
        </is>
      </c>
      <c r="AW147" t="inlineStr">
        <f>IF(1,"Ghalimi, Ismael","stc_user!31415926-9df7-4aa6-994f-600567b0a37a")</f>
        <is>
          <t>31415926-9df7-4aa6-994f-600567b0a37a</t>
        </is>
      </c>
      <c r="AX147" t="inlineStr">
        <f>IF(1,"Ghalimi, Ismael","stc_user!31415926-9df7-4aa6-994f-600567b0a37a")</f>
        <is>
          <t>31415926-9df7-4aa6-994f-600567b0a37a</t>
        </is>
      </c>
      <c r="AY147" t="d" s="3">
        <v>2013-12-13T19:47:33.000Z</v>
      </c>
      <c r="AZ147" t="inlineStr">
        <f>IF(1,"Ghalimi, Ismael","stc_user!31415926-9df7-4aa6-994f-600567b0a37a")</f>
        <is>
          <t>31415926-9df7-4aa6-994f-600567b0a37a</t>
        </is>
      </c>
      <c r="BA147" t="d" s="3">
        <v>2012-03-29T16:00:00.000Z</v>
      </c>
      <c r="BB147" t="inlineStr">
        <f>IF(1,"Ghalimi, Ismael","stc_user!31415926-9df7-4aa6-994f-600567b0a37a")</f>
        <is>
          <t>31415926-9df7-4aa6-994f-600567b0a37a</t>
        </is>
      </c>
      <c r="BC147" t="d" s="3">
        <v>2014-02-15T11:19:43.536Z</v>
      </c>
      <c r="BH147" t="inlineStr">
        <is>
          <t>{"stc_license":"wto_c","stc_creator":"stoic.com","stc_year":2012}</t>
        </is>
      </c>
    </row>
    <row r="148">
      <c r="A148" t="inlineStr">
        <is>
          <t>69bb2c4d-3c10-417a-a10e-eb6657ad5691</t>
        </is>
      </c>
      <c r="B148" t="inlineStr">
        <is>
          <t>Name</t>
        </is>
      </c>
      <c r="C148" t="inlineStr">
        <is>
          <t>stc_deployed</t>
        </is>
      </c>
      <c r="D148" t="inlineStr">
        <is>
          <t>stc_name</t>
        </is>
      </c>
      <c r="E148" t="inlineStr">
        <is>
          <t>stc</t>
        </is>
      </c>
      <c r="F148" t="inlineStr">
        <f>IF(1,"Platform","stc_application!dff30f21-0bc1-427b-b37e-871d5643c8ce")</f>
        <is>
          <t>dff30f21-0bc1-427b-b37e-871d5643c8ce</t>
        </is>
      </c>
      <c r="G148" t="inlineStr">
        <f>IF(1,"Company","stc_object!e64b0952-78e2-45ae-9dd6-5d9e6f267b64")</f>
        <is>
          <t>e64b0952-78e2-45ae-9dd6-5d9e6f267b64</t>
        </is>
      </c>
      <c r="H148" t="inlineStr">
        <f>IF(1,"String","stc_datatype!994c9ef8-277b-46b2-a77b-e6cd4e33adf2")</f>
        <is>
          <t>994c9ef8-277b-46b2-a77b-e6cd4e33adf2</t>
        </is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Y148" t="inlineStr">
        <f>RIGHT("stc_content If content",10)</f>
        <is>
          <t>If content</t>
        </is>
      </c>
      <c r="AB148">
        <v>2</v>
      </c>
      <c r="AE148" t="inlineStr">
        <is>
          <t>What is the human-readable name for this $$stc_object$$?</t>
        </is>
      </c>
      <c r="AF148" t="inlineStr">
        <is>
          <t>Provides a human-readable name or title for the $$stc_object$$.</t>
        </is>
      </c>
      <c r="AW148" t="inlineStr">
        <f>IF(1,"Ghalimi, Ismael","stc_user!31415926-9df7-4aa6-994f-600567b0a37a")</f>
        <is>
          <t>31415926-9df7-4aa6-994f-600567b0a37a</t>
        </is>
      </c>
      <c r="AX148" t="inlineStr">
        <f>IF(1,"Ghalimi, Ismael","stc_user!31415926-9df7-4aa6-994f-600567b0a37a")</f>
        <is>
          <t>31415926-9df7-4aa6-994f-600567b0a37a</t>
        </is>
      </c>
      <c r="AY148" t="d" s="3">
        <v>2013-12-13T19:47:33.000Z</v>
      </c>
      <c r="AZ148" t="inlineStr">
        <f>IF(1,"Ghalimi, Ismael","stc_user!31415926-9df7-4aa6-994f-600567b0a37a")</f>
        <is>
          <t>31415926-9df7-4aa6-994f-600567b0a37a</t>
        </is>
      </c>
      <c r="BA148" t="d" s="3">
        <v>2012-03-29T16:00:00.000Z</v>
      </c>
      <c r="BB148" t="inlineStr">
        <f>IF(1,"Ghalimi, Ismael","stc_user!31415926-9df7-4aa6-994f-600567b0a37a")</f>
        <is>
          <t>31415926-9df7-4aa6-994f-600567b0a37a</t>
        </is>
      </c>
      <c r="BC148" t="d" s="3">
        <v>2014-02-15T11:19:43.536Z</v>
      </c>
      <c r="BH148" t="inlineStr">
        <is>
          <t>{"stc_license":"wto_c","stc_creator":"stoic.com","stc_year":2012}</t>
        </is>
      </c>
    </row>
    <row r="149">
      <c r="A149" t="inlineStr">
        <is>
          <t>ecb7ae03-022f-47dd-90cf-c5ca3b7c3bb9</t>
        </is>
      </c>
      <c r="B149" t="inlineStr">
        <is>
          <t>Logo</t>
        </is>
      </c>
      <c r="C149" t="inlineStr">
        <is>
          <t>stc_deployed</t>
        </is>
      </c>
      <c r="D149" t="inlineStr">
        <is>
          <t>stc_logo</t>
        </is>
      </c>
      <c r="E149" t="inlineStr">
        <is>
          <t>stc</t>
        </is>
      </c>
      <c r="F149" t="inlineStr">
        <f>IF(1,"Platform","stc_application!dff30f21-0bc1-427b-b37e-871d5643c8ce")</f>
        <is>
          <t>dff30f21-0bc1-427b-b37e-871d5643c8ce</t>
        </is>
      </c>
      <c r="G149" t="inlineStr">
        <f>IF(1,"Company","stc_object!e64b0952-78e2-45ae-9dd6-5d9e6f267b64")</f>
        <is>
          <t>e64b0952-78e2-45ae-9dd6-5d9e6f267b64</t>
        </is>
      </c>
      <c r="H149" t="inlineStr">
        <f>IF(1,"Image","stc_datatype!11875772-4fef-445c-98d9-53668c801205")</f>
        <is>
          <t>11875772-4fef-445c-98d9-53668c801205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Y149" t="inlineStr">
        <f>RIGHT("stc_content If content",10)</f>
        <is>
          <t>If content</t>
        </is>
      </c>
      <c r="AB149">
        <v>3</v>
      </c>
      <c r="AF149" t="inlineStr">
        <is>
          <t>Logo of the company.</t>
        </is>
      </c>
      <c r="AI149" t="inlineStr">
        <is>
          <t>{"stc_column_name":"Logo","report":"Updated"}</t>
        </is>
      </c>
      <c r="AW149" t="inlineStr">
        <f>IF(1,"Ghalimi, Ismael","stc_user!31415926-9df7-4aa6-994f-600567b0a37a")</f>
        <is>
          <t>31415926-9df7-4aa6-994f-600567b0a37a</t>
        </is>
      </c>
      <c r="AX149" t="inlineStr">
        <f>IF(1,"Ghalimi, Ismael","stc_user!31415926-9df7-4aa6-994f-600567b0a37a")</f>
        <is>
          <t>31415926-9df7-4aa6-994f-600567b0a37a</t>
        </is>
      </c>
      <c r="AY149" t="d" s="3">
        <v>2012-03-29T16:00:00.000Z</v>
      </c>
      <c r="AZ149" t="inlineStr">
        <f>IF(1,"Ghalimi, Ismael","stc_user!31415926-9df7-4aa6-994f-600567b0a37a")</f>
        <is>
          <t>31415926-9df7-4aa6-994f-600567b0a37a</t>
        </is>
      </c>
      <c r="BA149" t="d" s="3">
        <v>2012-03-29T16:00:00.000Z</v>
      </c>
      <c r="BB149" t="inlineStr">
        <f>IF(1,"Ghalimi, Ismael","stc_user!31415926-9df7-4aa6-994f-600567b0a37a")</f>
        <is>
          <t>31415926-9df7-4aa6-994f-600567b0a37a</t>
        </is>
      </c>
      <c r="BC149" t="d" s="3">
        <v>2012-03-29T16:00:00.000Z</v>
      </c>
      <c r="BH149" t="inlineStr">
        <is>
          <t>{"stc_license":"wto_c","stc_creator":"stoic.com","stc_year":2012}</t>
        </is>
      </c>
    </row>
    <row r="150">
      <c r="A150" t="inlineStr">
        <is>
          <t>3e8b4810-45f1-4d0a-a126-c44024fe7ca1</t>
        </is>
      </c>
      <c r="B150" t="inlineStr">
        <is>
          <t>CID</t>
        </is>
      </c>
      <c r="C150" t="inlineStr">
        <is>
          <t>stc_deployed</t>
        </is>
      </c>
      <c r="D150" t="inlineStr">
        <is>
          <t>stc_cid</t>
        </is>
      </c>
      <c r="E150" t="inlineStr">
        <is>
          <t>stc</t>
        </is>
      </c>
      <c r="F150" t="inlineStr">
        <f>IF(1,"Platform","stc_application!dff30f21-0bc1-427b-b37e-871d5643c8ce")</f>
        <is>
          <t>dff30f21-0bc1-427b-b37e-871d5643c8ce</t>
        </is>
      </c>
      <c r="G150" t="inlineStr">
        <f>IF(1,"Company","stc_object!e64b0952-78e2-45ae-9dd6-5d9e6f267b64")</f>
        <is>
          <t>e64b0952-78e2-45ae-9dd6-5d9e6f267b64</t>
        </is>
      </c>
      <c r="H150" t="inlineStr">
        <f>IF(1,"UUID","stc_datatype!e9f3ee19-47c0-468a-96ac-83f8822c3d90")</f>
        <is>
          <t>e9f3ee19-47c0-468a-96ac-83f8822c3d90</t>
        </is>
      </c>
      <c r="K150" t="b">
        <v>0</v>
      </c>
      <c r="L150" t="b">
        <v>0</v>
      </c>
      <c r="M150" t="b">
        <v>1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Y150" t="inlineStr">
        <f>RIGHT("stc_content If content",10)</f>
        <is>
          <t>If content</t>
        </is>
      </c>
      <c r="AB150">
        <v>3</v>
      </c>
      <c r="AE150" t="inlineStr">
        <is>
          <t>What is the change identifier used for synchronizing changes made to this $$stc_object$$?</t>
        </is>
      </c>
      <c r="AF150" t="inlineStr">
        <is>
          <t>Registers a change identifier used for synchronizing changes made to this $$stc_object$$.</t>
        </is>
      </c>
      <c r="AW150" t="inlineStr">
        <f>IF(1,"Ghalimi, Ismael","stc_user!31415926-9df7-4aa6-994f-600567b0a37a")</f>
        <is>
          <t>31415926-9df7-4aa6-994f-600567b0a37a</t>
        </is>
      </c>
      <c r="AX150" t="inlineStr">
        <f>IF(1,"Ghalimi, Ismael","stc_user!31415926-9df7-4aa6-994f-600567b0a37a")</f>
        <is>
          <t>31415926-9df7-4aa6-994f-600567b0a37a</t>
        </is>
      </c>
      <c r="AY150" t="d" s="3">
        <v>2013-12-13T19:47:33.000Z</v>
      </c>
      <c r="AZ150" t="inlineStr">
        <f>IF(1,"Ghalimi, Ismael","stc_user!31415926-9df7-4aa6-994f-600567b0a37a")</f>
        <is>
          <t>31415926-9df7-4aa6-994f-600567b0a37a</t>
        </is>
      </c>
      <c r="BA150" t="d" s="3">
        <v>2012-03-29T16:00:00.000Z</v>
      </c>
      <c r="BB150" t="inlineStr">
        <f>IF(1,"Ghalimi, Ismael","stc_user!31415926-9df7-4aa6-994f-600567b0a37a")</f>
        <is>
          <t>31415926-9df7-4aa6-994f-600567b0a37a</t>
        </is>
      </c>
      <c r="BC150" t="d" s="3">
        <v>2014-02-15T11:19:43.536Z</v>
      </c>
      <c r="BH150" t="inlineStr">
        <is>
          <t>{"stc_license":"wto_c","stc_creator":"stoic.com","stc_year":2012}</t>
        </is>
      </c>
    </row>
    <row r="151">
      <c r="A151" t="inlineStr">
        <is>
          <t>6c56eda2-295e-46e6-a1a3-cea45ff9de88</t>
        </is>
      </c>
      <c r="B151" t="inlineStr">
        <is>
          <t>Parent</t>
        </is>
      </c>
      <c r="C151" t="inlineStr">
        <is>
          <t>stc_deployed</t>
        </is>
      </c>
      <c r="D151" t="inlineStr">
        <is>
          <t>stc_parent</t>
        </is>
      </c>
      <c r="E151" t="inlineStr">
        <is>
          <t>stc</t>
        </is>
      </c>
      <c r="F151" t="inlineStr">
        <f>IF(1,"Platform","stc_application!dff30f21-0bc1-427b-b37e-871d5643c8ce")</f>
        <is>
          <t>dff30f21-0bc1-427b-b37e-871d5643c8ce</t>
        </is>
      </c>
      <c r="G151" t="inlineStr">
        <f>IF(1,"Company","stc_object!e64b0952-78e2-45ae-9dd6-5d9e6f267b64")</f>
        <is>
          <t>e64b0952-78e2-45ae-9dd6-5d9e6f267b64</t>
        </is>
      </c>
      <c r="H151" t="inlineStr">
        <f>IF(1,"Relationship","stc_datatype!aba4d80d-8da6-4a64-80cc-0363aaf2e8fa")</f>
        <is>
          <t>aba4d80d-8da6-4a64-80cc-0363aaf2e8fa</t>
        </is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Y151" t="inlineStr">
        <f>RIGHT("stc_content If content",10)</f>
        <is>
          <t>If content</t>
        </is>
      </c>
      <c r="AB151">
        <v>4</v>
      </c>
      <c r="AF151" t="inlineStr">
        <is>
          <t>Company of which the company is a subsidiary.</t>
        </is>
      </c>
      <c r="AI151" t="inlineStr">
        <is>
          <t>{"stc_target_object":"stc_company","stc_column_name":"Parent","report":"Updated"}</t>
        </is>
      </c>
      <c r="AJ151" t="inlineStr">
        <is>
          <t>{"stc_target_object":"stc_company","stc_root":{"stc_name":"Corporate Group","stc_plural_name":"Corporate Groups","stc_identifier":"stc_corporate_group"},"stc_inheritance":"stc_ascending"}</t>
        </is>
      </c>
      <c r="AW151" t="inlineStr">
        <f>IF(1,"Ghalimi, Ismael","stc_user!31415926-9df7-4aa6-994f-600567b0a37a")</f>
        <is>
          <t>31415926-9df7-4aa6-994f-600567b0a37a</t>
        </is>
      </c>
      <c r="AX151" t="inlineStr">
        <f>IF(1,"Ghalimi, Ismael","stc_user!31415926-9df7-4aa6-994f-600567b0a37a")</f>
        <is>
          <t>31415926-9df7-4aa6-994f-600567b0a37a</t>
        </is>
      </c>
      <c r="AY151" t="d" s="3">
        <v>2012-03-29T16:00:00.000Z</v>
      </c>
      <c r="AZ151" t="inlineStr">
        <f>IF(1,"Ghalimi, Ismael","stc_user!31415926-9df7-4aa6-994f-600567b0a37a")</f>
        <is>
          <t>31415926-9df7-4aa6-994f-600567b0a37a</t>
        </is>
      </c>
      <c r="BA151" t="d" s="3">
        <v>2012-03-29T16:00:00.000Z</v>
      </c>
      <c r="BB151" t="inlineStr">
        <f>IF(1,"Ghalimi, Ismael","stc_user!31415926-9df7-4aa6-994f-600567b0a37a")</f>
        <is>
          <t>31415926-9df7-4aa6-994f-600567b0a37a</t>
        </is>
      </c>
      <c r="BC151" t="d" s="3">
        <v>2012-03-29T16:00:00.000Z</v>
      </c>
      <c r="BH151" t="inlineStr">
        <is>
          <t>{"stc_license":"wto_c","stc_creator":"stoic.com","stc_year":2012}</t>
        </is>
      </c>
    </row>
    <row r="152">
      <c r="A152" t="inlineStr">
        <is>
          <t>01654a7c-b0b2-4105-98c6-8bdae226ce0e</t>
        </is>
      </c>
      <c r="B152" t="inlineStr">
        <is>
          <t>Competitor</t>
        </is>
      </c>
      <c r="C152" t="inlineStr">
        <is>
          <t>stc_deployed</t>
        </is>
      </c>
      <c r="D152" t="inlineStr">
        <is>
          <t>stc_competitor</t>
        </is>
      </c>
      <c r="E152" t="inlineStr">
        <is>
          <t>stc</t>
        </is>
      </c>
      <c r="F152" t="inlineStr">
        <f>IF(1,"Platform","stc_application!dff30f21-0bc1-427b-b37e-871d5643c8ce")</f>
        <is>
          <t>dff30f21-0bc1-427b-b37e-871d5643c8ce</t>
        </is>
      </c>
      <c r="G152" t="inlineStr">
        <f>IF(1,"Company","stc_object!e64b0952-78e2-45ae-9dd6-5d9e6f267b64")</f>
        <is>
          <t>e64b0952-78e2-45ae-9dd6-5d9e6f267b64</t>
        </is>
      </c>
      <c r="H152" t="inlineStr">
        <f>IF(1,"Variation","stc_datatype!85f02b34-7935-4894-b792-0783afb9963d")</f>
        <is>
          <t>85f02b34-7935-4894-b792-0783afb9963d</t>
        </is>
      </c>
      <c r="I152" t="inlineStr">
        <is>
          <t>false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Y152" t="inlineStr">
        <f>RIGHT("stc_content If content",10)</f>
        <is>
          <t>If content</t>
        </is>
      </c>
      <c r="AB152">
        <v>5</v>
      </c>
      <c r="AF152" t="inlineStr">
        <is>
          <t>Whether the company is a competitor.</t>
        </is>
      </c>
      <c r="AI152" t="inlineStr">
        <is>
          <t>{"stc_column_name":"Competitor","report":"Updated"}</t>
        </is>
      </c>
      <c r="AW152" t="inlineStr">
        <f>IF(1,"Ghalimi, Ismael","stc_user!31415926-9df7-4aa6-994f-600567b0a37a")</f>
        <is>
          <t>31415926-9df7-4aa6-994f-600567b0a37a</t>
        </is>
      </c>
      <c r="AX152" t="inlineStr">
        <f>IF(1,"Ghalimi, Ismael","stc_user!31415926-9df7-4aa6-994f-600567b0a37a")</f>
        <is>
          <t>31415926-9df7-4aa6-994f-600567b0a37a</t>
        </is>
      </c>
      <c r="AY152" t="d" s="3">
        <v>2012-03-29T16:00:00.000Z</v>
      </c>
      <c r="AZ152" t="inlineStr">
        <f>IF(1,"Ghalimi, Ismael","stc_user!31415926-9df7-4aa6-994f-600567b0a37a")</f>
        <is>
          <t>31415926-9df7-4aa6-994f-600567b0a37a</t>
        </is>
      </c>
      <c r="BA152" t="d" s="3">
        <v>2012-03-29T16:00:00.000Z</v>
      </c>
      <c r="BB152" t="inlineStr">
        <f>IF(1,"Ghalimi, Ismael","stc_user!31415926-9df7-4aa6-994f-600567b0a37a")</f>
        <is>
          <t>31415926-9df7-4aa6-994f-600567b0a37a</t>
        </is>
      </c>
      <c r="BC152" t="d" s="3">
        <v>2012-03-29T16:00:00.000Z</v>
      </c>
      <c r="BH152" t="inlineStr">
        <is>
          <t>{"stc_license":"wto_c","stc_creator":"stoic.com","stc_year":2012}</t>
        </is>
      </c>
    </row>
    <row r="153">
      <c r="A153" t="inlineStr">
        <is>
          <t>f7bba8d1-417d-46b4-99b6-ba1cee64a501</t>
        </is>
      </c>
      <c r="B153" t="inlineStr">
        <is>
          <t>Customer</t>
        </is>
      </c>
      <c r="C153" t="inlineStr">
        <is>
          <t>stc_deployed</t>
        </is>
      </c>
      <c r="D153" t="inlineStr">
        <is>
          <t>stc_customer</t>
        </is>
      </c>
      <c r="E153" t="inlineStr">
        <is>
          <t>stc</t>
        </is>
      </c>
      <c r="F153" t="inlineStr">
        <f>IF(1,"Platform","stc_application!dff30f21-0bc1-427b-b37e-871d5643c8ce")</f>
        <is>
          <t>dff30f21-0bc1-427b-b37e-871d5643c8ce</t>
        </is>
      </c>
      <c r="G153" t="inlineStr">
        <f>IF(1,"Company","stc_object!e64b0952-78e2-45ae-9dd6-5d9e6f267b64")</f>
        <is>
          <t>e64b0952-78e2-45ae-9dd6-5d9e6f267b64</t>
        </is>
      </c>
      <c r="H153" t="inlineStr">
        <f>IF(1,"Variation","stc_datatype!85f02b34-7935-4894-b792-0783afb9963d")</f>
        <is>
          <t>85f02b34-7935-4894-b792-0783afb9963d</t>
        </is>
      </c>
      <c r="I153" t="inlineStr">
        <is>
          <t>false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Y153" t="inlineStr">
        <f>RIGHT("stc_content If content",10)</f>
        <is>
          <t>If content</t>
        </is>
      </c>
      <c r="AB153">
        <v>6</v>
      </c>
      <c r="AF153" t="inlineStr">
        <is>
          <t>Whether the company is a customer.</t>
        </is>
      </c>
      <c r="AI153" t="inlineStr">
        <is>
          <t>{"stc_column_name":"Customer","report":"Updated"}</t>
        </is>
      </c>
      <c r="AW153" t="inlineStr">
        <f>IF(1,"Ghalimi, Ismael","stc_user!31415926-9df7-4aa6-994f-600567b0a37a")</f>
        <is>
          <t>31415926-9df7-4aa6-994f-600567b0a37a</t>
        </is>
      </c>
      <c r="AX153" t="inlineStr">
        <f>IF(1,"Ghalimi, Ismael","stc_user!31415926-9df7-4aa6-994f-600567b0a37a")</f>
        <is>
          <t>31415926-9df7-4aa6-994f-600567b0a37a</t>
        </is>
      </c>
      <c r="AY153" t="d" s="3">
        <v>2012-03-29T16:00:00.000Z</v>
      </c>
      <c r="AZ153" t="inlineStr">
        <f>IF(1,"Ghalimi, Ismael","stc_user!31415926-9df7-4aa6-994f-600567b0a37a")</f>
        <is>
          <t>31415926-9df7-4aa6-994f-600567b0a37a</t>
        </is>
      </c>
      <c r="BA153" t="d" s="3">
        <v>2012-03-29T16:00:00.000Z</v>
      </c>
      <c r="BB153" t="inlineStr">
        <f>IF(1,"Ghalimi, Ismael","stc_user!31415926-9df7-4aa6-994f-600567b0a37a")</f>
        <is>
          <t>31415926-9df7-4aa6-994f-600567b0a37a</t>
        </is>
      </c>
      <c r="BC153" t="d" s="3">
        <v>2012-03-29T16:00:00.000Z</v>
      </c>
      <c r="BH153" t="inlineStr">
        <is>
          <t>{"stc_license":"wto_c","stc_creator":"stoic.com","stc_year":2012}</t>
        </is>
      </c>
    </row>
    <row r="154">
      <c r="A154" t="inlineStr">
        <is>
          <t>0997a52d-307e-43ae-9abb-1bc04a1304ee</t>
        </is>
      </c>
      <c r="B154" t="inlineStr">
        <is>
          <t>Partner</t>
        </is>
      </c>
      <c r="C154" t="inlineStr">
        <is>
          <t>stc_deployed</t>
        </is>
      </c>
      <c r="D154" t="inlineStr">
        <is>
          <t>stc_partner</t>
        </is>
      </c>
      <c r="E154" t="inlineStr">
        <is>
          <t>stc</t>
        </is>
      </c>
      <c r="F154" t="inlineStr">
        <f>IF(1,"Platform","stc_application!dff30f21-0bc1-427b-b37e-871d5643c8ce")</f>
        <is>
          <t>dff30f21-0bc1-427b-b37e-871d5643c8ce</t>
        </is>
      </c>
      <c r="G154" t="inlineStr">
        <f>IF(1,"Company","stc_object!e64b0952-78e2-45ae-9dd6-5d9e6f267b64")</f>
        <is>
          <t>e64b0952-78e2-45ae-9dd6-5d9e6f267b64</t>
        </is>
      </c>
      <c r="H154" t="inlineStr">
        <f>IF(1,"Variation","stc_datatype!85f02b34-7935-4894-b792-0783afb9963d")</f>
        <is>
          <t>85f02b34-7935-4894-b792-0783afb9963d</t>
        </is>
      </c>
      <c r="I154" t="inlineStr">
        <is>
          <t>false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Y154" t="inlineStr">
        <f>RIGHT("stc_content If content",10)</f>
        <is>
          <t>If content</t>
        </is>
      </c>
      <c r="AB154">
        <v>7</v>
      </c>
      <c r="AF154" t="inlineStr">
        <is>
          <t>Whether the company is a partner.</t>
        </is>
      </c>
      <c r="AI154" t="inlineStr">
        <is>
          <t>{"stc_column_name":"Partner","report":"Updated"}</t>
        </is>
      </c>
      <c r="AW154" t="inlineStr">
        <f>IF(1,"Ghalimi, Ismael","stc_user!31415926-9df7-4aa6-994f-600567b0a37a")</f>
        <is>
          <t>31415926-9df7-4aa6-994f-600567b0a37a</t>
        </is>
      </c>
      <c r="AX154" t="inlineStr">
        <f>IF(1,"Ghalimi, Ismael","stc_user!31415926-9df7-4aa6-994f-600567b0a37a")</f>
        <is>
          <t>31415926-9df7-4aa6-994f-600567b0a37a</t>
        </is>
      </c>
      <c r="AY154" t="d" s="3">
        <v>2012-03-29T16:00:00.000Z</v>
      </c>
      <c r="AZ154" t="inlineStr">
        <f>IF(1,"Ghalimi, Ismael","stc_user!31415926-9df7-4aa6-994f-600567b0a37a")</f>
        <is>
          <t>31415926-9df7-4aa6-994f-600567b0a37a</t>
        </is>
      </c>
      <c r="BA154" t="d" s="3">
        <v>2012-03-29T16:00:00.000Z</v>
      </c>
      <c r="BB154" t="inlineStr">
        <f>IF(1,"Ghalimi, Ismael","stc_user!31415926-9df7-4aa6-994f-600567b0a37a")</f>
        <is>
          <t>31415926-9df7-4aa6-994f-600567b0a37a</t>
        </is>
      </c>
      <c r="BC154" t="d" s="3">
        <v>2012-03-29T16:00:00.000Z</v>
      </c>
      <c r="BH154" t="inlineStr">
        <is>
          <t>{"stc_license":"wto_c","stc_creator":"stoic.com","stc_year":2012}</t>
        </is>
      </c>
    </row>
    <row r="155">
      <c r="A155" t="inlineStr">
        <is>
          <t>921c5602-d487-4b29-be1c-444efc8941c5</t>
        </is>
      </c>
      <c r="B155" t="inlineStr">
        <is>
          <t>Provider</t>
        </is>
      </c>
      <c r="C155" t="inlineStr">
        <is>
          <t>stc_deployed</t>
        </is>
      </c>
      <c r="D155" t="inlineStr">
        <is>
          <t>stc_provider</t>
        </is>
      </c>
      <c r="E155" t="inlineStr">
        <is>
          <t>stc</t>
        </is>
      </c>
      <c r="F155" t="inlineStr">
        <f>IF(1,"Platform","stc_application!dff30f21-0bc1-427b-b37e-871d5643c8ce")</f>
        <is>
          <t>dff30f21-0bc1-427b-b37e-871d5643c8ce</t>
        </is>
      </c>
      <c r="G155" t="inlineStr">
        <f>IF(1,"Company","stc_object!e64b0952-78e2-45ae-9dd6-5d9e6f267b64")</f>
        <is>
          <t>e64b0952-78e2-45ae-9dd6-5d9e6f267b64</t>
        </is>
      </c>
      <c r="H155" t="inlineStr">
        <f>IF(1,"Variation","stc_datatype!85f02b34-7935-4894-b792-0783afb9963d")</f>
        <is>
          <t>85f02b34-7935-4894-b792-0783afb9963d</t>
        </is>
      </c>
      <c r="I155" t="inlineStr">
        <is>
          <t>false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Y155" t="inlineStr">
        <f>RIGHT("stc_content If content",10)</f>
        <is>
          <t>If content</t>
        </is>
      </c>
      <c r="AB155">
        <v>8</v>
      </c>
      <c r="AF155" t="inlineStr">
        <is>
          <t>Whether the company is a provider.</t>
        </is>
      </c>
      <c r="AI155" t="inlineStr">
        <is>
          <t>{"stc_column_name":"Provider","report":"Updated"}</t>
        </is>
      </c>
      <c r="AW155" t="inlineStr">
        <f>IF(1,"Ghalimi, Ismael","stc_user!31415926-9df7-4aa6-994f-600567b0a37a")</f>
        <is>
          <t>31415926-9df7-4aa6-994f-600567b0a37a</t>
        </is>
      </c>
      <c r="AX155" t="inlineStr">
        <f>IF(1,"Ghalimi, Ismael","stc_user!31415926-9df7-4aa6-994f-600567b0a37a")</f>
        <is>
          <t>31415926-9df7-4aa6-994f-600567b0a37a</t>
        </is>
      </c>
      <c r="AY155" t="d" s="3">
        <v>2012-03-29T16:00:00.000Z</v>
      </c>
      <c r="AZ155" t="inlineStr">
        <f>IF(1,"Ghalimi, Ismael","stc_user!31415926-9df7-4aa6-994f-600567b0a37a")</f>
        <is>
          <t>31415926-9df7-4aa6-994f-600567b0a37a</t>
        </is>
      </c>
      <c r="BA155" t="d" s="3">
        <v>2012-03-29T16:00:00.000Z</v>
      </c>
      <c r="BB155" t="inlineStr">
        <f>IF(1,"Ghalimi, Ismael","stc_user!31415926-9df7-4aa6-994f-600567b0a37a")</f>
        <is>
          <t>31415926-9df7-4aa6-994f-600567b0a37a</t>
        </is>
      </c>
      <c r="BC155" t="d" s="3">
        <v>2012-03-29T16:00:00.000Z</v>
      </c>
      <c r="BH155" t="inlineStr">
        <is>
          <t>{"stc_license":"wto_c","stc_creator":"stoic.com","stc_year":2012}</t>
        </is>
      </c>
    </row>
    <row r="156">
      <c r="A156" t="inlineStr">
        <is>
          <t>cef13547-5633-45a3-8962-9999cb8229a5</t>
        </is>
      </c>
      <c r="B156" t="inlineStr">
        <is>
          <t>Email</t>
        </is>
      </c>
      <c r="C156" t="inlineStr">
        <is>
          <t>stc_deployed</t>
        </is>
      </c>
      <c r="D156" t="inlineStr">
        <is>
          <t>stc_email</t>
        </is>
      </c>
      <c r="E156" t="inlineStr">
        <is>
          <t>stc</t>
        </is>
      </c>
      <c r="F156" t="inlineStr">
        <f>IF(1,"Platform","stc_application!dff30f21-0bc1-427b-b37e-871d5643c8ce")</f>
        <is>
          <t>dff30f21-0bc1-427b-b37e-871d5643c8ce</t>
        </is>
      </c>
      <c r="G156" t="inlineStr">
        <f>IF(1,"Company","stc_object!e64b0952-78e2-45ae-9dd6-5d9e6f267b64")</f>
        <is>
          <t>e64b0952-78e2-45ae-9dd6-5d9e6f267b64</t>
        </is>
      </c>
      <c r="H156" t="inlineStr">
        <f>IF(1,"Email","stc_datatype!727bceeb-8236-42fb-9b79-fcd6d0f76bb2")</f>
        <is>
          <t>727bceeb-8236-42fb-9b79-fcd6d0f76bb2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Y156" t="inlineStr">
        <f>RIGHT("stc_content If content",10)</f>
        <is>
          <t>If content</t>
        </is>
      </c>
      <c r="AB156">
        <v>9</v>
      </c>
      <c r="AF156" t="inlineStr">
        <is>
          <t>Email address of the company.</t>
        </is>
      </c>
      <c r="AI156" t="inlineStr">
        <is>
          <t>{"stc_column_name":"Email","report":"Updated"}</t>
        </is>
      </c>
      <c r="AW156" t="inlineStr">
        <f>IF(1,"Ghalimi, Ismael","stc_user!31415926-9df7-4aa6-994f-600567b0a37a")</f>
        <is>
          <t>31415926-9df7-4aa6-994f-600567b0a37a</t>
        </is>
      </c>
      <c r="AX156" t="inlineStr">
        <f>IF(1,"Ghalimi, Ismael","stc_user!31415926-9df7-4aa6-994f-600567b0a37a")</f>
        <is>
          <t>31415926-9df7-4aa6-994f-600567b0a37a</t>
        </is>
      </c>
      <c r="AY156" t="d" s="3">
        <v>2012-03-29T16:00:00.000Z</v>
      </c>
      <c r="AZ156" t="inlineStr">
        <f>IF(1,"Ghalimi, Ismael","stc_user!31415926-9df7-4aa6-994f-600567b0a37a")</f>
        <is>
          <t>31415926-9df7-4aa6-994f-600567b0a37a</t>
        </is>
      </c>
      <c r="BA156" t="d" s="3">
        <v>2012-03-29T16:00:00.000Z</v>
      </c>
      <c r="BB156" t="inlineStr">
        <f>IF(1,"Ghalimi, Ismael","stc_user!31415926-9df7-4aa6-994f-600567b0a37a")</f>
        <is>
          <t>31415926-9df7-4aa6-994f-600567b0a37a</t>
        </is>
      </c>
      <c r="BC156" t="d" s="3">
        <v>2012-03-29T16:00:00.000Z</v>
      </c>
      <c r="BH156" t="inlineStr">
        <is>
          <t>{"stc_license":"wto_c","stc_creator":"stoic.com","stc_year":2012}</t>
        </is>
      </c>
    </row>
    <row r="157">
      <c r="A157" t="inlineStr">
        <is>
          <t>3aac84e7-d42a-4af2-9196-dbfd89dde5ce</t>
        </is>
      </c>
      <c r="B157" t="inlineStr">
        <is>
          <t>Website</t>
        </is>
      </c>
      <c r="C157" t="inlineStr">
        <is>
          <t>stc_deployed</t>
        </is>
      </c>
      <c r="D157" t="inlineStr">
        <is>
          <t>stc_website</t>
        </is>
      </c>
      <c r="E157" t="inlineStr">
        <is>
          <t>stc</t>
        </is>
      </c>
      <c r="F157" t="inlineStr">
        <f>IF(1,"Platform","stc_application!dff30f21-0bc1-427b-b37e-871d5643c8ce")</f>
        <is>
          <t>dff30f21-0bc1-427b-b37e-871d5643c8ce</t>
        </is>
      </c>
      <c r="G157" t="inlineStr">
        <f>IF(1,"Company","stc_object!e64b0952-78e2-45ae-9dd6-5d9e6f267b64")</f>
        <is>
          <t>e64b0952-78e2-45ae-9dd6-5d9e6f267b64</t>
        </is>
      </c>
      <c r="H157" t="inlineStr">
        <f>IF(1,"Link","stc_datatype!dfb7fa14-14a0-48fc-a695-45f8b9580772")</f>
        <is>
          <t>dfb7fa14-14a0-48fc-a695-45f8b9580772</t>
        </is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Y157" t="inlineStr">
        <f>RIGHT("stc_content If content",10)</f>
        <is>
          <t>If content</t>
        </is>
      </c>
      <c r="AB157">
        <v>10</v>
      </c>
      <c r="AF157" t="inlineStr">
        <is>
          <t>Website of the company.</t>
        </is>
      </c>
      <c r="AI157" t="inlineStr">
        <is>
          <t>{"stc_column_name":"Website","report":"Updated"}</t>
        </is>
      </c>
      <c r="AW157" t="inlineStr">
        <f>IF(1,"Ghalimi, Ismael","stc_user!31415926-9df7-4aa6-994f-600567b0a37a")</f>
        <is>
          <t>31415926-9df7-4aa6-994f-600567b0a37a</t>
        </is>
      </c>
      <c r="AX157" t="inlineStr">
        <f>IF(1,"Ghalimi, Ismael","stc_user!31415926-9df7-4aa6-994f-600567b0a37a")</f>
        <is>
          <t>31415926-9df7-4aa6-994f-600567b0a37a</t>
        </is>
      </c>
      <c r="AY157" t="d" s="3">
        <v>2012-03-29T16:00:00.000Z</v>
      </c>
      <c r="AZ157" t="inlineStr">
        <f>IF(1,"Ghalimi, Ismael","stc_user!31415926-9df7-4aa6-994f-600567b0a37a")</f>
        <is>
          <t>31415926-9df7-4aa6-994f-600567b0a37a</t>
        </is>
      </c>
      <c r="BA157" t="d" s="3">
        <v>2012-03-29T16:00:00.000Z</v>
      </c>
      <c r="BB157" t="inlineStr">
        <f>IF(1,"Ghalimi, Ismael","stc_user!31415926-9df7-4aa6-994f-600567b0a37a")</f>
        <is>
          <t>31415926-9df7-4aa6-994f-600567b0a37a</t>
        </is>
      </c>
      <c r="BC157" t="d" s="3">
        <v>2012-03-29T16:00:00.000Z</v>
      </c>
      <c r="BH157" t="inlineStr">
        <is>
          <t>{"stc_license":"wto_c","stc_creator":"stoic.com","stc_year":2012}</t>
        </is>
      </c>
    </row>
    <row r="158">
      <c r="A158" t="inlineStr">
        <is>
          <t>9ca98002-c2a2-4685-ab9c-a5e46cf2dfe5</t>
        </is>
      </c>
      <c r="B158" t="inlineStr">
        <is>
          <t>Phone number</t>
        </is>
      </c>
      <c r="C158" t="inlineStr">
        <is>
          <t>stc_deployed</t>
        </is>
      </c>
      <c r="D158" t="inlineStr">
        <is>
          <t>stc_phone_number</t>
        </is>
      </c>
      <c r="E158" t="inlineStr">
        <is>
          <t>stc</t>
        </is>
      </c>
      <c r="F158" t="inlineStr">
        <f>IF(1,"Platform","stc_application!dff30f21-0bc1-427b-b37e-871d5643c8ce")</f>
        <is>
          <t>dff30f21-0bc1-427b-b37e-871d5643c8ce</t>
        </is>
      </c>
      <c r="G158" t="inlineStr">
        <f>IF(1,"Company","stc_object!e64b0952-78e2-45ae-9dd6-5d9e6f267b64")</f>
        <is>
          <t>e64b0952-78e2-45ae-9dd6-5d9e6f267b64</t>
        </is>
      </c>
      <c r="H158" t="inlineStr">
        <f>IF(1,"Phone number","stc_datatype!5a224d23-30b3-4fae-bc27-7321d8a4d58c")</f>
        <is>
          <t>5a224d23-30b3-4fae-bc27-7321d8a4d58c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Y158" t="inlineStr">
        <f>RIGHT("stc_content If content",10)</f>
        <is>
          <t>If content</t>
        </is>
      </c>
      <c r="AB158">
        <v>11</v>
      </c>
      <c r="AF158" t="inlineStr">
        <is>
          <t>Primary phone number for the company.</t>
        </is>
      </c>
      <c r="AI158" t="inlineStr">
        <is>
          <t>{"stc_column_name":"Phone number","report":"Updated"}</t>
        </is>
      </c>
      <c r="AW158" t="inlineStr">
        <f>IF(1,"Ghalimi, Ismael","stc_user!31415926-9df7-4aa6-994f-600567b0a37a")</f>
        <is>
          <t>31415926-9df7-4aa6-994f-600567b0a37a</t>
        </is>
      </c>
      <c r="AX158" t="inlineStr">
        <f>IF(1,"Ghalimi, Ismael","stc_user!31415926-9df7-4aa6-994f-600567b0a37a")</f>
        <is>
          <t>31415926-9df7-4aa6-994f-600567b0a37a</t>
        </is>
      </c>
      <c r="AY158" t="d" s="3">
        <v>2012-03-29T16:00:00.000Z</v>
      </c>
      <c r="AZ158" t="inlineStr">
        <f>IF(1,"Ghalimi, Ismael","stc_user!31415926-9df7-4aa6-994f-600567b0a37a")</f>
        <is>
          <t>31415926-9df7-4aa6-994f-600567b0a37a</t>
        </is>
      </c>
      <c r="BA158" t="d" s="3">
        <v>2012-03-29T16:00:00.000Z</v>
      </c>
      <c r="BB158" t="inlineStr">
        <f>IF(1,"Ghalimi, Ismael","stc_user!31415926-9df7-4aa6-994f-600567b0a37a")</f>
        <is>
          <t>31415926-9df7-4aa6-994f-600567b0a37a</t>
        </is>
      </c>
      <c r="BC158" t="d" s="3">
        <v>2012-03-29T16:00:00.000Z</v>
      </c>
      <c r="BH158" t="inlineStr">
        <is>
          <t>{"stc_license":"wto_c","stc_creator":"stoic.com","stc_year":2012}</t>
        </is>
      </c>
    </row>
    <row r="159">
      <c r="A159" t="inlineStr">
        <is>
          <t>86b28dab-3ef3-4ce8-bd9a-7e63af1ebd34</t>
        </is>
      </c>
      <c r="B159" t="inlineStr">
        <is>
          <t>Fax number</t>
        </is>
      </c>
      <c r="C159" t="inlineStr">
        <is>
          <t>stc_deployed</t>
        </is>
      </c>
      <c r="D159" t="inlineStr">
        <is>
          <t>stc_fax_number</t>
        </is>
      </c>
      <c r="E159" t="inlineStr">
        <is>
          <t>stc</t>
        </is>
      </c>
      <c r="F159" t="inlineStr">
        <f>IF(1,"Platform","stc_application!dff30f21-0bc1-427b-b37e-871d5643c8ce")</f>
        <is>
          <t>dff30f21-0bc1-427b-b37e-871d5643c8ce</t>
        </is>
      </c>
      <c r="G159" t="inlineStr">
        <f>IF(1,"Company","stc_object!e64b0952-78e2-45ae-9dd6-5d9e6f267b64")</f>
        <is>
          <t>e64b0952-78e2-45ae-9dd6-5d9e6f267b64</t>
        </is>
      </c>
      <c r="H159" t="inlineStr">
        <f>IF(1,"Phone number","stc_datatype!5a224d23-30b3-4fae-bc27-7321d8a4d58c")</f>
        <is>
          <t>5a224d23-30b3-4fae-bc27-7321d8a4d58c</t>
        </is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Y159" t="inlineStr">
        <f>RIGHT("stc_content If content",10)</f>
        <is>
          <t>If content</t>
        </is>
      </c>
      <c r="AB159">
        <v>12</v>
      </c>
      <c r="AF159" t="inlineStr">
        <is>
          <t>Primary fax number for the company.</t>
        </is>
      </c>
      <c r="AI159" t="inlineStr">
        <is>
          <t>{"stc_column_name":"Fax number","report":"Updated"}</t>
        </is>
      </c>
      <c r="AW159" t="inlineStr">
        <f>IF(1,"Ghalimi, Ismael","stc_user!31415926-9df7-4aa6-994f-600567b0a37a")</f>
        <is>
          <t>31415926-9df7-4aa6-994f-600567b0a37a</t>
        </is>
      </c>
      <c r="AX159" t="inlineStr">
        <f>IF(1,"Ghalimi, Ismael","stc_user!31415926-9df7-4aa6-994f-600567b0a37a")</f>
        <is>
          <t>31415926-9df7-4aa6-994f-600567b0a37a</t>
        </is>
      </c>
      <c r="AY159" t="d" s="3">
        <v>2012-03-29T16:00:00.000Z</v>
      </c>
      <c r="AZ159" t="inlineStr">
        <f>IF(1,"Ghalimi, Ismael","stc_user!31415926-9df7-4aa6-994f-600567b0a37a")</f>
        <is>
          <t>31415926-9df7-4aa6-994f-600567b0a37a</t>
        </is>
      </c>
      <c r="BA159" t="d" s="3">
        <v>2012-03-29T16:00:00.000Z</v>
      </c>
      <c r="BB159" t="inlineStr">
        <f>IF(1,"Ghalimi, Ismael","stc_user!31415926-9df7-4aa6-994f-600567b0a37a")</f>
        <is>
          <t>31415926-9df7-4aa6-994f-600567b0a37a</t>
        </is>
      </c>
      <c r="BC159" t="d" s="3">
        <v>2012-03-29T16:00:00.000Z</v>
      </c>
      <c r="BH159" t="inlineStr">
        <is>
          <t>{"stc_license":"wto_c","stc_creator":"stoic.com","stc_year":2012}</t>
        </is>
      </c>
    </row>
    <row r="160">
      <c r="A160" t="inlineStr">
        <is>
          <t>ad966448-e7b8-4b7a-b7c0-85efb4e7b7d4</t>
        </is>
      </c>
      <c r="B160" t="inlineStr">
        <is>
          <t>Billing address</t>
        </is>
      </c>
      <c r="C160" t="inlineStr">
        <is>
          <t>stc_deployed</t>
        </is>
      </c>
      <c r="D160" t="inlineStr">
        <is>
          <t>stc_billing_address</t>
        </is>
      </c>
      <c r="E160" t="inlineStr">
        <is>
          <t>stc</t>
        </is>
      </c>
      <c r="F160" t="inlineStr">
        <f>IF(1,"Platform","stc_application!dff30f21-0bc1-427b-b37e-871d5643c8ce")</f>
        <is>
          <t>dff30f21-0bc1-427b-b37e-871d5643c8ce</t>
        </is>
      </c>
      <c r="G160" t="inlineStr">
        <f>IF(1,"Company","stc_object!e64b0952-78e2-45ae-9dd6-5d9e6f267b64")</f>
        <is>
          <t>e64b0952-78e2-45ae-9dd6-5d9e6f267b64</t>
        </is>
      </c>
      <c r="H160" t="inlineStr">
        <f>IF(1,"Address","stc_datatype!d6339921-4a0b-4d80-9be1-a2ab5cb7036f")</f>
        <is>
          <t>d6339921-4a0b-4d80-9be1-a2ab5cb7036f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Y160" t="inlineStr">
        <f>RIGHT("stc_content If content",10)</f>
        <is>
          <t>If content</t>
        </is>
      </c>
      <c r="AB160">
        <v>13</v>
      </c>
      <c r="AF160" t="inlineStr">
        <is>
          <t>Primary billing address of the company.</t>
        </is>
      </c>
      <c r="AI160" t="inlineStr">
        <is>
          <t>{"stc_column_name":"Billing address","report":"Updated"}</t>
        </is>
      </c>
      <c r="AW160" t="inlineStr">
        <f>IF(1,"Ghalimi, Ismael","stc_user!31415926-9df7-4aa6-994f-600567b0a37a")</f>
        <is>
          <t>31415926-9df7-4aa6-994f-600567b0a37a</t>
        </is>
      </c>
      <c r="AX160" t="inlineStr">
        <f>IF(1,"Ghalimi, Ismael","stc_user!31415926-9df7-4aa6-994f-600567b0a37a")</f>
        <is>
          <t>31415926-9df7-4aa6-994f-600567b0a37a</t>
        </is>
      </c>
      <c r="AY160" t="d" s="3">
        <v>2012-03-29T16:00:00.000Z</v>
      </c>
      <c r="AZ160" t="inlineStr">
        <f>IF(1,"Ghalimi, Ismael","stc_user!31415926-9df7-4aa6-994f-600567b0a37a")</f>
        <is>
          <t>31415926-9df7-4aa6-994f-600567b0a37a</t>
        </is>
      </c>
      <c r="BA160" t="d" s="3">
        <v>2012-03-29T16:00:00.000Z</v>
      </c>
      <c r="BB160" t="inlineStr">
        <f>IF(1,"Ghalimi, Ismael","stc_user!31415926-9df7-4aa6-994f-600567b0a37a")</f>
        <is>
          <t>31415926-9df7-4aa6-994f-600567b0a37a</t>
        </is>
      </c>
      <c r="BC160" t="d" s="3">
        <v>2012-03-29T16:00:00.000Z</v>
      </c>
      <c r="BH160" t="inlineStr">
        <is>
          <t>{"stc_license":"wto_c","stc_creator":"stoic.com","stc_year":2012}</t>
        </is>
      </c>
    </row>
    <row r="161">
      <c r="A161" t="inlineStr">
        <is>
          <t>a4283ae6-abcc-4147-8032-92f3f1967f90</t>
        </is>
      </c>
      <c r="B161" t="inlineStr">
        <is>
          <t>Shipping address</t>
        </is>
      </c>
      <c r="C161" t="inlineStr">
        <is>
          <t>stc_deployed</t>
        </is>
      </c>
      <c r="D161" t="inlineStr">
        <is>
          <t>stc_shipping_address</t>
        </is>
      </c>
      <c r="E161" t="inlineStr">
        <is>
          <t>stc</t>
        </is>
      </c>
      <c r="F161" t="inlineStr">
        <f>IF(1,"Platform","stc_application!dff30f21-0bc1-427b-b37e-871d5643c8ce")</f>
        <is>
          <t>dff30f21-0bc1-427b-b37e-871d5643c8ce</t>
        </is>
      </c>
      <c r="G161" t="inlineStr">
        <f>IF(1,"Company","stc_object!e64b0952-78e2-45ae-9dd6-5d9e6f267b64")</f>
        <is>
          <t>e64b0952-78e2-45ae-9dd6-5d9e6f267b64</t>
        </is>
      </c>
      <c r="H161" t="inlineStr">
        <f>IF(1,"Address","stc_datatype!d6339921-4a0b-4d80-9be1-a2ab5cb7036f")</f>
        <is>
          <t>d6339921-4a0b-4d80-9be1-a2ab5cb7036f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Y161" t="inlineStr">
        <f>RIGHT("stc_content If content",10)</f>
        <is>
          <t>If content</t>
        </is>
      </c>
      <c r="AB161">
        <v>14</v>
      </c>
      <c r="AF161" t="inlineStr">
        <is>
          <t>Primary shipping address of the company.</t>
        </is>
      </c>
      <c r="AI161" t="inlineStr">
        <is>
          <t>{"stc_column_name":"Shipping address","report":"Updated"}</t>
        </is>
      </c>
      <c r="AW161" t="inlineStr">
        <f>IF(1,"Ghalimi, Ismael","stc_user!31415926-9df7-4aa6-994f-600567b0a37a")</f>
        <is>
          <t>31415926-9df7-4aa6-994f-600567b0a37a</t>
        </is>
      </c>
      <c r="AX161" t="inlineStr">
        <f>IF(1,"Ghalimi, Ismael","stc_user!31415926-9df7-4aa6-994f-600567b0a37a")</f>
        <is>
          <t>31415926-9df7-4aa6-994f-600567b0a37a</t>
        </is>
      </c>
      <c r="AY161" t="d" s="3">
        <v>2012-03-29T16:00:00.000Z</v>
      </c>
      <c r="AZ161" t="inlineStr">
        <f>IF(1,"Ghalimi, Ismael","stc_user!31415926-9df7-4aa6-994f-600567b0a37a")</f>
        <is>
          <t>31415926-9df7-4aa6-994f-600567b0a37a</t>
        </is>
      </c>
      <c r="BA161" t="d" s="3">
        <v>2012-03-29T16:00:00.000Z</v>
      </c>
      <c r="BB161" t="inlineStr">
        <f>IF(1,"Ghalimi, Ismael","stc_user!31415926-9df7-4aa6-994f-600567b0a37a")</f>
        <is>
          <t>31415926-9df7-4aa6-994f-600567b0a37a</t>
        </is>
      </c>
      <c r="BC161" t="d" s="3">
        <v>2012-03-29T16:00:00.000Z</v>
      </c>
      <c r="BH161" t="inlineStr">
        <is>
          <t>{"stc_license":"wto_c","stc_creator":"stoic.com","stc_year":2012}</t>
        </is>
      </c>
    </row>
    <row r="162">
      <c r="A162" t="inlineStr">
        <is>
          <t>62291f57-e3f4-436e-a14b-c8d8895ed5fe</t>
        </is>
      </c>
      <c r="B162" t="inlineStr">
        <is>
          <t>Country</t>
        </is>
      </c>
      <c r="C162" t="inlineStr">
        <is>
          <t>stc_deployed</t>
        </is>
      </c>
      <c r="D162" t="inlineStr">
        <is>
          <t>stc_country</t>
        </is>
      </c>
      <c r="E162" t="inlineStr">
        <is>
          <t>stc</t>
        </is>
      </c>
      <c r="F162" t="inlineStr">
        <f>IF(1,"Platform","stc_application!dff30f21-0bc1-427b-b37e-871d5643c8ce")</f>
        <is>
          <t>dff30f21-0bc1-427b-b37e-871d5643c8ce</t>
        </is>
      </c>
      <c r="G162" t="inlineStr">
        <f>IF(1,"Company","stc_object!e64b0952-78e2-45ae-9dd6-5d9e6f267b64")</f>
        <is>
          <t>e64b0952-78e2-45ae-9dd6-5d9e6f267b64</t>
        </is>
      </c>
      <c r="H162" t="inlineStr">
        <f>IF(1,"Relationship","stc_datatype!aba4d80d-8da6-4a64-80cc-0363aaf2e8fa")</f>
        <is>
          <t>aba4d80d-8da6-4a64-80cc-0363aaf2e8fa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Y162" t="inlineStr">
        <f>RIGHT("stc_content If content",10)</f>
        <is>
          <t>If content</t>
        </is>
      </c>
      <c r="AB162">
        <v>15</v>
      </c>
      <c r="AF162" t="inlineStr">
        <is>
          <t>Country where the company is incorporated.</t>
        </is>
      </c>
      <c r="AI162" t="inlineStr">
        <is>
          <t>{"stc_column_name":"Country","report":"Updated"}</t>
        </is>
      </c>
      <c r="AJ162" t="inlineStr">
        <is>
          <t>{"stc_target_object":"stc_country"}</t>
        </is>
      </c>
      <c r="AW162" t="inlineStr">
        <f>IF(1,"Ghalimi, Ismael","stc_user!31415926-9df7-4aa6-994f-600567b0a37a")</f>
        <is>
          <t>31415926-9df7-4aa6-994f-600567b0a37a</t>
        </is>
      </c>
      <c r="AX162" t="inlineStr">
        <f>IF(1,"Ghalimi, Ismael","stc_user!31415926-9df7-4aa6-994f-600567b0a37a")</f>
        <is>
          <t>31415926-9df7-4aa6-994f-600567b0a37a</t>
        </is>
      </c>
      <c r="AY162" t="d" s="3">
        <v>2012-03-29T16:00:00.000Z</v>
      </c>
      <c r="AZ162" t="inlineStr">
        <f>IF(1,"Ghalimi, Ismael","stc_user!31415926-9df7-4aa6-994f-600567b0a37a")</f>
        <is>
          <t>31415926-9df7-4aa6-994f-600567b0a37a</t>
        </is>
      </c>
      <c r="BA162" t="d" s="3">
        <v>2012-03-29T16:00:00.000Z</v>
      </c>
      <c r="BB162" t="inlineStr">
        <f>IF(1,"Ghalimi, Ismael","stc_user!31415926-9df7-4aa6-994f-600567b0a37a")</f>
        <is>
          <t>31415926-9df7-4aa6-994f-600567b0a37a</t>
        </is>
      </c>
      <c r="BC162" t="d" s="3">
        <v>2012-03-29T16:00:00.000Z</v>
      </c>
      <c r="BH162" t="inlineStr">
        <is>
          <t>{"stc_license":"wto_c","stc_creator":"stoic.com","stc_year":2012}</t>
        </is>
      </c>
    </row>
    <row r="163">
      <c r="A163" t="inlineStr">
        <is>
          <t>d1aae5f8-af9a-4291-9b83-fb7632864736</t>
        </is>
      </c>
      <c r="B163" t="inlineStr">
        <is>
          <t>Identifier</t>
        </is>
      </c>
      <c r="C163" t="inlineStr">
        <is>
          <t>stc_deployed</t>
        </is>
      </c>
      <c r="D163" t="inlineStr">
        <is>
          <t>stc_identifier</t>
        </is>
      </c>
      <c r="E163" t="inlineStr">
        <is>
          <t>stc</t>
        </is>
      </c>
      <c r="F163" t="inlineStr">
        <f>IF(1,"Platform","stc_application!dff30f21-0bc1-427b-b37e-871d5643c8ce")</f>
        <is>
          <t>dff30f21-0bc1-427b-b37e-871d5643c8ce</t>
        </is>
      </c>
      <c r="G163" t="inlineStr">
        <f>IF(1,"Company","stc_object!e64b0952-78e2-45ae-9dd6-5d9e6f267b64")</f>
        <is>
          <t>e64b0952-78e2-45ae-9dd6-5d9e6f267b64</t>
        </is>
      </c>
      <c r="H163" t="inlineStr">
        <f>IF(1,"Identifier","stc_datatype!4add36ca-d5ca-436b-9d3f-48297fd05308")</f>
        <is>
          <t>4add36ca-d5ca-436b-9d3f-48297fd05308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Y163" t="inlineStr">
        <f>RIGHT("stc_content If content",10)</f>
        <is>
          <t>If content</t>
        </is>
      </c>
      <c r="AB163">
        <v>16</v>
      </c>
      <c r="AF163" t="inlineStr">
        <is>
          <t>Identifier of the company.</t>
        </is>
      </c>
      <c r="AI163" t="inlineStr">
        <is>
          <t>{"stc_column_name":"Identifier","report":"Updated"}</t>
        </is>
      </c>
      <c r="AW163" t="inlineStr">
        <f>IF(1,"Ghalimi, Ismael","stc_user!31415926-9df7-4aa6-994f-600567b0a37a")</f>
        <is>
          <t>31415926-9df7-4aa6-994f-600567b0a37a</t>
        </is>
      </c>
      <c r="AX163" t="inlineStr">
        <f>IF(1,"Ghalimi, Ismael","stc_user!31415926-9df7-4aa6-994f-600567b0a37a")</f>
        <is>
          <t>31415926-9df7-4aa6-994f-600567b0a37a</t>
        </is>
      </c>
      <c r="AY163" t="d" s="3">
        <v>2012-03-29T16:00:00.000Z</v>
      </c>
      <c r="AZ163" t="inlineStr">
        <f>IF(1,"Ghalimi, Ismael","stc_user!31415926-9df7-4aa6-994f-600567b0a37a")</f>
        <is>
          <t>31415926-9df7-4aa6-994f-600567b0a37a</t>
        </is>
      </c>
      <c r="BA163" t="d" s="3">
        <v>2012-03-29T16:00:00.000Z</v>
      </c>
      <c r="BB163" t="inlineStr">
        <f>IF(1,"Ghalimi, Ismael","stc_user!31415926-9df7-4aa6-994f-600567b0a37a")</f>
        <is>
          <t>31415926-9df7-4aa6-994f-600567b0a37a</t>
        </is>
      </c>
      <c r="BC163" t="d" s="3">
        <v>2012-03-29T16:00:00.000Z</v>
      </c>
      <c r="BH163" t="inlineStr">
        <is>
          <t>{"stc_license":"wto_c","stc_creator":"stoic.com","stc_year":2012}</t>
        </is>
      </c>
    </row>
    <row r="164">
      <c r="A164" t="inlineStr">
        <is>
          <t>8e56606c-7d24-4960-9c3c-b452eb1d5453</t>
        </is>
      </c>
      <c r="B164" t="inlineStr">
        <is>
          <t>Account number</t>
        </is>
      </c>
      <c r="C164" t="inlineStr">
        <is>
          <t>stc_deployed</t>
        </is>
      </c>
      <c r="D164" t="inlineStr">
        <is>
          <t>stc_account_number</t>
        </is>
      </c>
      <c r="E164" t="inlineStr">
        <is>
          <t>stc</t>
        </is>
      </c>
      <c r="F164" t="inlineStr">
        <f>IF(1,"Platform","stc_application!dff30f21-0bc1-427b-b37e-871d5643c8ce")</f>
        <is>
          <t>dff30f21-0bc1-427b-b37e-871d5643c8ce</t>
        </is>
      </c>
      <c r="G164" t="inlineStr">
        <f>IF(1,"Company","stc_object!e64b0952-78e2-45ae-9dd6-5d9e6f267b64")</f>
        <is>
          <t>e64b0952-78e2-45ae-9dd6-5d9e6f267b64</t>
        </is>
      </c>
      <c r="H164" t="inlineStr">
        <f>IF(1,"String","stc_datatype!994c9ef8-277b-46b2-a77b-e6cd4e33adf2")</f>
        <is>
          <t>994c9ef8-277b-46b2-a77b-e6cd4e33adf2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Y164" t="inlineStr">
        <f>RIGHT("stc_content If content",10)</f>
        <is>
          <t>If content</t>
        </is>
      </c>
      <c r="AB164">
        <v>17</v>
      </c>
      <c r="AF164" t="inlineStr">
        <is>
          <t>Account number of the company.</t>
        </is>
      </c>
      <c r="AI164" t="inlineStr">
        <is>
          <t>{"stc_column_name":"Account number","report":"Updated"}</t>
        </is>
      </c>
      <c r="AW164" t="inlineStr">
        <f>IF(1,"Ghalimi, Ismael","stc_user!31415926-9df7-4aa6-994f-600567b0a37a")</f>
        <is>
          <t>31415926-9df7-4aa6-994f-600567b0a37a</t>
        </is>
      </c>
      <c r="AX164" t="inlineStr">
        <f>IF(1,"Ghalimi, Ismael","stc_user!31415926-9df7-4aa6-994f-600567b0a37a")</f>
        <is>
          <t>31415926-9df7-4aa6-994f-600567b0a37a</t>
        </is>
      </c>
      <c r="AY164" t="d" s="3">
        <v>2012-03-29T16:00:00.000Z</v>
      </c>
      <c r="AZ164" t="inlineStr">
        <f>IF(1,"Ghalimi, Ismael","stc_user!31415926-9df7-4aa6-994f-600567b0a37a")</f>
        <is>
          <t>31415926-9df7-4aa6-994f-600567b0a37a</t>
        </is>
      </c>
      <c r="BA164" t="d" s="3">
        <v>2012-03-29T16:00:00.000Z</v>
      </c>
      <c r="BB164" t="inlineStr">
        <f>IF(1,"Ghalimi, Ismael","stc_user!31415926-9df7-4aa6-994f-600567b0a37a")</f>
        <is>
          <t>31415926-9df7-4aa6-994f-600567b0a37a</t>
        </is>
      </c>
      <c r="BC164" t="d" s="3">
        <v>2012-03-29T16:00:00.000Z</v>
      </c>
      <c r="BH164" t="inlineStr">
        <is>
          <t>{"stc_license":"wto_c","stc_creator":"stoic.com","stc_year":2012}</t>
        </is>
      </c>
    </row>
    <row r="165">
      <c r="A165" t="inlineStr">
        <is>
          <t>6e364fe7-acab-4aa8-91cb-69919386ac61</t>
        </is>
      </c>
      <c r="B165" t="inlineStr">
        <is>
          <t>DUNS number</t>
        </is>
      </c>
      <c r="C165" t="inlineStr">
        <is>
          <t>stc_deployed</t>
        </is>
      </c>
      <c r="D165" t="inlineStr">
        <is>
          <t>stc_duns_number</t>
        </is>
      </c>
      <c r="E165" t="inlineStr">
        <is>
          <t>stc</t>
        </is>
      </c>
      <c r="F165" t="inlineStr">
        <f>IF(1,"Platform","stc_application!dff30f21-0bc1-427b-b37e-871d5643c8ce")</f>
        <is>
          <t>dff30f21-0bc1-427b-b37e-871d5643c8ce</t>
        </is>
      </c>
      <c r="G165" t="inlineStr">
        <f>IF(1,"Company","stc_object!e64b0952-78e2-45ae-9dd6-5d9e6f267b64")</f>
        <is>
          <t>e64b0952-78e2-45ae-9dd6-5d9e6f267b64</t>
        </is>
      </c>
      <c r="H165" t="inlineStr">
        <f>IF(1,"String","stc_datatype!994c9ef8-277b-46b2-a77b-e6cd4e33adf2")</f>
        <is>
          <t>994c9ef8-277b-46b2-a77b-e6cd4e33adf2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Y165" t="inlineStr">
        <f>RIGHT("stc_content If content",10)</f>
        <is>
          <t>If content</t>
        </is>
      </c>
      <c r="AB165">
        <v>18</v>
      </c>
      <c r="AF165" t="inlineStr">
        <is>
          <t>Dun &amp; Bradstreet number of the company.</t>
        </is>
      </c>
      <c r="AI165" t="inlineStr">
        <is>
          <t>{"stc_column_name":"DUNS number","report":"Updated"}</t>
        </is>
      </c>
      <c r="AW165" t="inlineStr">
        <f>IF(1,"Ghalimi, Ismael","stc_user!31415926-9df7-4aa6-994f-600567b0a37a")</f>
        <is>
          <t>31415926-9df7-4aa6-994f-600567b0a37a</t>
        </is>
      </c>
      <c r="AX165" t="inlineStr">
        <f>IF(1,"Ghalimi, Ismael","stc_user!31415926-9df7-4aa6-994f-600567b0a37a")</f>
        <is>
          <t>31415926-9df7-4aa6-994f-600567b0a37a</t>
        </is>
      </c>
      <c r="AY165" t="d" s="3">
        <v>2012-03-29T16:00:00.000Z</v>
      </c>
      <c r="AZ165" t="inlineStr">
        <f>IF(1,"Ghalimi, Ismael","stc_user!31415926-9df7-4aa6-994f-600567b0a37a")</f>
        <is>
          <t>31415926-9df7-4aa6-994f-600567b0a37a</t>
        </is>
      </c>
      <c r="BA165" t="d" s="3">
        <v>2012-03-29T16:00:00.000Z</v>
      </c>
      <c r="BB165" t="inlineStr">
        <f>IF(1,"Ghalimi, Ismael","stc_user!31415926-9df7-4aa6-994f-600567b0a37a")</f>
        <is>
          <t>31415926-9df7-4aa6-994f-600567b0a37a</t>
        </is>
      </c>
      <c r="BC165" t="d" s="3">
        <v>2012-03-29T16:00:00.000Z</v>
      </c>
      <c r="BH165" t="inlineStr">
        <is>
          <t>{"stc_license":"wto_c","stc_creator":"stoic.com","stc_year":2012}</t>
        </is>
      </c>
    </row>
    <row r="166">
      <c r="A166" t="inlineStr">
        <is>
          <t>887c5a37-469b-4c5a-9c3d-9fe03062322b</t>
        </is>
      </c>
      <c r="B166" t="inlineStr">
        <is>
          <t>Industry</t>
        </is>
      </c>
      <c r="C166" t="inlineStr">
        <is>
          <t>stc_deployed</t>
        </is>
      </c>
      <c r="D166" t="inlineStr">
        <is>
          <t>stc_industry</t>
        </is>
      </c>
      <c r="E166" t="inlineStr">
        <is>
          <t>stc</t>
        </is>
      </c>
      <c r="F166" t="inlineStr">
        <f>IF(1,"Platform","stc_application!dff30f21-0bc1-427b-b37e-871d5643c8ce")</f>
        <is>
          <t>dff30f21-0bc1-427b-b37e-871d5643c8ce</t>
        </is>
      </c>
      <c r="G166" t="inlineStr">
        <f>IF(1,"Company","stc_object!e64b0952-78e2-45ae-9dd6-5d9e6f267b64")</f>
        <is>
          <t>e64b0952-78e2-45ae-9dd6-5d9e6f267b64</t>
        </is>
      </c>
      <c r="H166" t="inlineStr">
        <f>IF(1,"Relationship","stc_datatype!aba4d80d-8da6-4a64-80cc-0363aaf2e8fa")</f>
        <is>
          <t>aba4d80d-8da6-4a64-80cc-0363aaf2e8fa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Y166" t="inlineStr">
        <f>RIGHT("stc_content If content",10)</f>
        <is>
          <t>If content</t>
        </is>
      </c>
      <c r="AB166">
        <v>19</v>
      </c>
      <c r="AF166" t="inlineStr">
        <is>
          <t>Primary industry of the company.</t>
        </is>
      </c>
      <c r="AI166" t="inlineStr">
        <is>
          <t>{"stc_column_name":"Industry","report":"Updated"}</t>
        </is>
      </c>
      <c r="AJ166" t="inlineStr">
        <is>
          <t>{"stc_target_object":"stc_industry"}</t>
        </is>
      </c>
      <c r="AW166" t="inlineStr">
        <f>IF(1,"Ghalimi, Ismael","stc_user!31415926-9df7-4aa6-994f-600567b0a37a")</f>
        <is>
          <t>31415926-9df7-4aa6-994f-600567b0a37a</t>
        </is>
      </c>
      <c r="AX166" t="inlineStr">
        <f>IF(1,"Ghalimi, Ismael","stc_user!31415926-9df7-4aa6-994f-600567b0a37a")</f>
        <is>
          <t>31415926-9df7-4aa6-994f-600567b0a37a</t>
        </is>
      </c>
      <c r="AY166" t="d" s="3">
        <v>2012-03-29T16:00:00.000Z</v>
      </c>
      <c r="AZ166" t="inlineStr">
        <f>IF(1,"Ghalimi, Ismael","stc_user!31415926-9df7-4aa6-994f-600567b0a37a")</f>
        <is>
          <t>31415926-9df7-4aa6-994f-600567b0a37a</t>
        </is>
      </c>
      <c r="BA166" t="d" s="3">
        <v>2012-03-29T16:00:00.000Z</v>
      </c>
      <c r="BB166" t="inlineStr">
        <f>IF(1,"Ghalimi, Ismael","stc_user!31415926-9df7-4aa6-994f-600567b0a37a")</f>
        <is>
          <t>31415926-9df7-4aa6-994f-600567b0a37a</t>
        </is>
      </c>
      <c r="BC166" t="d" s="3">
        <v>2012-03-29T16:00:00.000Z</v>
      </c>
      <c r="BH166" t="inlineStr">
        <is>
          <t>{"stc_license":"wto_c","stc_creator":"stoic.com","stc_year":2012}</t>
        </is>
      </c>
    </row>
    <row r="167">
      <c r="A167" t="inlineStr">
        <is>
          <t>6786be27-a436-4091-9281-80f502139ec0</t>
        </is>
      </c>
      <c r="B167" t="inlineStr">
        <is>
          <t>Ownership</t>
        </is>
      </c>
      <c r="C167" t="inlineStr">
        <is>
          <t>stc_deployed</t>
        </is>
      </c>
      <c r="D167" t="inlineStr">
        <is>
          <t>stc_ownership</t>
        </is>
      </c>
      <c r="E167" t="inlineStr">
        <is>
          <t>stc</t>
        </is>
      </c>
      <c r="F167" t="inlineStr">
        <f>IF(1,"Platform","stc_application!dff30f21-0bc1-427b-b37e-871d5643c8ce")</f>
        <is>
          <t>dff30f21-0bc1-427b-b37e-871d5643c8ce</t>
        </is>
      </c>
      <c r="G167" t="inlineStr">
        <f>IF(1,"Company","stc_object!e64b0952-78e2-45ae-9dd6-5d9e6f267b64")</f>
        <is>
          <t>e64b0952-78e2-45ae-9dd6-5d9e6f267b64</t>
        </is>
      </c>
      <c r="H167" t="inlineStr">
        <f>IF(1,"Category","stc_datatype!df3e9f11-48a6-4478-91ad-454521354c06")</f>
        <is>
          <t>df3e9f11-48a6-4478-91ad-454521354c06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Y167" t="inlineStr">
        <f>RIGHT("stc_content If content",10)</f>
        <is>
          <t>If content</t>
        </is>
      </c>
      <c r="AB167">
        <v>20</v>
      </c>
      <c r="AF167" t="inlineStr">
        <is>
          <t>Ownership of the company (public or private).</t>
        </is>
      </c>
      <c r="AI167" t="inlineStr">
        <is>
          <t>{"stc_column_name":"Ownership","report":"Updated"}</t>
        </is>
      </c>
      <c r="AJ167" t="inlineStr">
        <is>
          <t>{"stc_categories":[{"stc_name":"Government","stc_identifier":"stc_government","stc_icon":"icon-di-hall-of-justice","stc_color":"#be0032"},{"stc_name":"Private","stc_identifier":"stc_private","stc_icon":"icon-di-store","stc_color":"#27a64c"},{"stc_name":"Public","stc_identifier":"stc_public","stc_icon":"icon-di-stock-exchange","stc_color":"#00a1c2"}]}</t>
        </is>
      </c>
      <c r="AW167" t="inlineStr">
        <f>IF(1,"Ghalimi, Ismael","stc_user!31415926-9df7-4aa6-994f-600567b0a37a")</f>
        <is>
          <t>31415926-9df7-4aa6-994f-600567b0a37a</t>
        </is>
      </c>
      <c r="AX167" t="inlineStr">
        <f>IF(1,"Ghalimi, Ismael","stc_user!31415926-9df7-4aa6-994f-600567b0a37a")</f>
        <is>
          <t>31415926-9df7-4aa6-994f-600567b0a37a</t>
        </is>
      </c>
      <c r="AY167" t="d" s="3">
        <v>2012-03-29T16:00:00.000Z</v>
      </c>
      <c r="AZ167" t="inlineStr">
        <f>IF(1,"Ghalimi, Ismael","stc_user!31415926-9df7-4aa6-994f-600567b0a37a")</f>
        <is>
          <t>31415926-9df7-4aa6-994f-600567b0a37a</t>
        </is>
      </c>
      <c r="BA167" t="d" s="3">
        <v>2012-03-29T16:00:00.000Z</v>
      </c>
      <c r="BB167" t="inlineStr">
        <f>IF(1,"Ghalimi, Ismael","stc_user!31415926-9df7-4aa6-994f-600567b0a37a")</f>
        <is>
          <t>31415926-9df7-4aa6-994f-600567b0a37a</t>
        </is>
      </c>
      <c r="BC167" t="d" s="3">
        <v>2012-03-29T16:00:00.000Z</v>
      </c>
      <c r="BH167" t="inlineStr">
        <is>
          <t>{"stc_license":"wto_c","stc_creator":"stoic.com","stc_year":2012}</t>
        </is>
      </c>
    </row>
    <row r="168">
      <c r="A168" t="inlineStr">
        <is>
          <t>78fc889d-d5a8-4036-9924-cdc105b4883e</t>
        </is>
      </c>
      <c r="B168" t="inlineStr">
        <is>
          <t>Ticker symbol</t>
        </is>
      </c>
      <c r="C168" t="inlineStr">
        <is>
          <t>stc_deployed</t>
        </is>
      </c>
      <c r="D168" t="inlineStr">
        <is>
          <t>stc_ticker_symbol</t>
        </is>
      </c>
      <c r="E168" t="inlineStr">
        <is>
          <t>stc</t>
        </is>
      </c>
      <c r="F168" t="inlineStr">
        <f>IF(1,"Platform","stc_application!dff30f21-0bc1-427b-b37e-871d5643c8ce")</f>
        <is>
          <t>dff30f21-0bc1-427b-b37e-871d5643c8ce</t>
        </is>
      </c>
      <c r="G168" t="inlineStr">
        <f>IF(1,"Company","stc_object!e64b0952-78e2-45ae-9dd6-5d9e6f267b64")</f>
        <is>
          <t>e64b0952-78e2-45ae-9dd6-5d9e6f267b64</t>
        </is>
      </c>
      <c r="H168" t="inlineStr">
        <f>IF(1,"String","stc_datatype!994c9ef8-277b-46b2-a77b-e6cd4e33adf2")</f>
        <is>
          <t>994c9ef8-277b-46b2-a77b-e6cd4e33adf2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Y168" t="inlineStr">
        <f>RIGHT("stc_content If content",10)</f>
        <is>
          <t>If content</t>
        </is>
      </c>
      <c r="AB168">
        <v>21</v>
      </c>
      <c r="AF168" t="inlineStr">
        <is>
          <t>Ticker symbol for the company.</t>
        </is>
      </c>
      <c r="AI168" t="inlineStr">
        <is>
          <t>{"stc_column_name":"Ticker symbol","report":"Updated"}</t>
        </is>
      </c>
      <c r="AW168" t="inlineStr">
        <f>IF(1,"Ghalimi, Ismael","stc_user!31415926-9df7-4aa6-994f-600567b0a37a")</f>
        <is>
          <t>31415926-9df7-4aa6-994f-600567b0a37a</t>
        </is>
      </c>
      <c r="AX168" t="inlineStr">
        <f>IF(1,"Ghalimi, Ismael","stc_user!31415926-9df7-4aa6-994f-600567b0a37a")</f>
        <is>
          <t>31415926-9df7-4aa6-994f-600567b0a37a</t>
        </is>
      </c>
      <c r="AY168" t="d" s="3">
        <v>2012-03-29T16:00:00.000Z</v>
      </c>
      <c r="AZ168" t="inlineStr">
        <f>IF(1,"Ghalimi, Ismael","stc_user!31415926-9df7-4aa6-994f-600567b0a37a")</f>
        <is>
          <t>31415926-9df7-4aa6-994f-600567b0a37a</t>
        </is>
      </c>
      <c r="BA168" t="d" s="3">
        <v>2012-03-29T16:00:00.000Z</v>
      </c>
      <c r="BB168" t="inlineStr">
        <f>IF(1,"Ghalimi, Ismael","stc_user!31415926-9df7-4aa6-994f-600567b0a37a")</f>
        <is>
          <t>31415926-9df7-4aa6-994f-600567b0a37a</t>
        </is>
      </c>
      <c r="BC168" t="d" s="3">
        <v>2012-03-29T16:00:00.000Z</v>
      </c>
      <c r="BG168" t="inlineStr">
        <is>
          <t>{"stc_fields":{"stc_hidden":{"stc_value":"record.stc_ownership != 'stc_public'"},"stc_required":{"stc_value":"record.stc_ownership = 'stc_public'"}}}</t>
        </is>
      </c>
      <c r="BH168" t="inlineStr">
        <is>
          <t>{"stc_license":"wto_c","stc_creator":"stoic.com","stc_year":2012}</t>
        </is>
      </c>
    </row>
    <row r="169">
      <c r="A169" t="inlineStr">
        <is>
          <t>402ee3bb-0fe6-4939-b00b-743477bf1901</t>
        </is>
      </c>
      <c r="B169" t="inlineStr">
        <is>
          <t>Workforce</t>
        </is>
      </c>
      <c r="C169" t="inlineStr">
        <is>
          <t>stc_deployed</t>
        </is>
      </c>
      <c r="D169" t="inlineStr">
        <is>
          <t>stc_workforce</t>
        </is>
      </c>
      <c r="E169" t="inlineStr">
        <is>
          <t>stc</t>
        </is>
      </c>
      <c r="F169" t="inlineStr">
        <f>IF(1,"Platform","stc_application!dff30f21-0bc1-427b-b37e-871d5643c8ce")</f>
        <is>
          <t>dff30f21-0bc1-427b-b37e-871d5643c8ce</t>
        </is>
      </c>
      <c r="G169" t="inlineStr">
        <f>IF(1,"Company","stc_object!e64b0952-78e2-45ae-9dd6-5d9e6f267b64")</f>
        <is>
          <t>e64b0952-78e2-45ae-9dd6-5d9e6f267b64</t>
        </is>
      </c>
      <c r="H169" t="inlineStr">
        <f>IF(1,"Integer","stc_datatype!4022dcc6-110c-4a8e-affc-1890112ef6ff")</f>
        <is>
          <t>4022dcc6-110c-4a8e-affc-1890112ef6ff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inlineStr">
        <f>RIGHT("more More",4)</f>
        <is>
          <t>More</t>
        </is>
      </c>
      <c r="Y169" t="inlineStr">
        <f>RIGHT("stc_content If content",10)</f>
        <is>
          <t>If content</t>
        </is>
      </c>
      <c r="AB169">
        <v>22</v>
      </c>
      <c r="AF169" t="inlineStr">
        <is>
          <t>Number of employees of the company.</t>
        </is>
      </c>
      <c r="AI169" t="inlineStr">
        <is>
          <t>{"stc_column_name":"Workforce","report":"Updated"}</t>
        </is>
      </c>
      <c r="AW169" t="inlineStr">
        <f>IF(1,"Ghalimi, Ismael","stc_user!31415926-9df7-4aa6-994f-600567b0a37a")</f>
        <is>
          <t>31415926-9df7-4aa6-994f-600567b0a37a</t>
        </is>
      </c>
      <c r="AX169" t="inlineStr">
        <f>IF(1,"Ghalimi, Ismael","stc_user!31415926-9df7-4aa6-994f-600567b0a37a")</f>
        <is>
          <t>31415926-9df7-4aa6-994f-600567b0a37a</t>
        </is>
      </c>
      <c r="AY169" t="d" s="3">
        <v>2012-03-29T16:00:00.000Z</v>
      </c>
      <c r="AZ169" t="inlineStr">
        <f>IF(1,"Ghalimi, Ismael","stc_user!31415926-9df7-4aa6-994f-600567b0a37a")</f>
        <is>
          <t>31415926-9df7-4aa6-994f-600567b0a37a</t>
        </is>
      </c>
      <c r="BA169" t="d" s="3">
        <v>2012-03-29T16:00:00.000Z</v>
      </c>
      <c r="BB169" t="inlineStr">
        <f>IF(1,"Ghalimi, Ismael","stc_user!31415926-9df7-4aa6-994f-600567b0a37a")</f>
        <is>
          <t>31415926-9df7-4aa6-994f-600567b0a37a</t>
        </is>
      </c>
      <c r="BC169" t="d" s="3">
        <v>2012-03-29T16:00:00.000Z</v>
      </c>
      <c r="BH169" t="inlineStr">
        <is>
          <t>{"stc_license":"wto_c","stc_creator":"stoic.com","stc_year":2012}</t>
        </is>
      </c>
    </row>
    <row r="170">
      <c r="A170" t="inlineStr">
        <is>
          <t>7f5743a2-fe19-45bc-bafe-fae4fde46967</t>
        </is>
      </c>
      <c r="B170" t="inlineStr">
        <is>
          <t>Revenue</t>
        </is>
      </c>
      <c r="C170" t="inlineStr">
        <is>
          <t>stc_deployed</t>
        </is>
      </c>
      <c r="D170" t="inlineStr">
        <is>
          <t>stc_revenue</t>
        </is>
      </c>
      <c r="E170" t="inlineStr">
        <is>
          <t>stc</t>
        </is>
      </c>
      <c r="F170" t="inlineStr">
        <f>IF(1,"Platform","stc_application!dff30f21-0bc1-427b-b37e-871d5643c8ce")</f>
        <is>
          <t>dff30f21-0bc1-427b-b37e-871d5643c8ce</t>
        </is>
      </c>
      <c r="G170" t="inlineStr">
        <f>IF(1,"Company","stc_object!e64b0952-78e2-45ae-9dd6-5d9e6f267b64")</f>
        <is>
          <t>e64b0952-78e2-45ae-9dd6-5d9e6f267b64</t>
        </is>
      </c>
      <c r="H170" t="inlineStr">
        <f>IF(1,"Currency amount","stc_datatype!2d1e1b57-9cdf-4f6b-9a27-04b8996851aa")</f>
        <is>
          <t>2d1e1b57-9cdf-4f6b-9a27-04b8996851aa</t>
        </is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inlineStr">
        <f>RIGHT("more More",4)</f>
        <is>
          <t>More</t>
        </is>
      </c>
      <c r="Y170" t="inlineStr">
        <f>RIGHT("stc_content If content",10)</f>
        <is>
          <t>If content</t>
        </is>
      </c>
      <c r="AB170">
        <v>23</v>
      </c>
      <c r="AF170" t="inlineStr">
        <is>
          <t>Annual revenue of the company.</t>
        </is>
      </c>
      <c r="AI170" t="inlineStr">
        <is>
          <t>{"stc_column_name":"Revenue","report":"Updated"}</t>
        </is>
      </c>
      <c r="AW170" t="inlineStr">
        <f>IF(1,"Ghalimi, Ismael","stc_user!31415926-9df7-4aa6-994f-600567b0a37a")</f>
        <is>
          <t>31415926-9df7-4aa6-994f-600567b0a37a</t>
        </is>
      </c>
      <c r="AX170" t="inlineStr">
        <f>IF(1,"Ghalimi, Ismael","stc_user!31415926-9df7-4aa6-994f-600567b0a37a")</f>
        <is>
          <t>31415926-9df7-4aa6-994f-600567b0a37a</t>
        </is>
      </c>
      <c r="AY170" t="d" s="3">
        <v>2012-03-29T16:00:00.000Z</v>
      </c>
      <c r="AZ170" t="inlineStr">
        <f>IF(1,"Ghalimi, Ismael","stc_user!31415926-9df7-4aa6-994f-600567b0a37a")</f>
        <is>
          <t>31415926-9df7-4aa6-994f-600567b0a37a</t>
        </is>
      </c>
      <c r="BA170" t="d" s="3">
        <v>2012-03-29T16:00:00.000Z</v>
      </c>
      <c r="BB170" t="inlineStr">
        <f>IF(1,"Ghalimi, Ismael","stc_user!31415926-9df7-4aa6-994f-600567b0a37a")</f>
        <is>
          <t>31415926-9df7-4aa6-994f-600567b0a37a</t>
        </is>
      </c>
      <c r="BC170" t="d" s="3">
        <v>2012-03-29T16:00:00.000Z</v>
      </c>
      <c r="BH170" t="inlineStr">
        <is>
          <t>{"stc_license":"wto_c","stc_creator":"stoic.com","stc_year":2012}</t>
        </is>
      </c>
    </row>
    <row r="171">
      <c r="A171" t="inlineStr">
        <is>
          <t>011851c3-a103-4ae2-9084-b9ec57fdedd5</t>
        </is>
      </c>
      <c r="B171" t="inlineStr">
        <is>
          <t>Employees</t>
        </is>
      </c>
      <c r="C171" t="inlineStr">
        <is>
          <t>stc_deployed</t>
        </is>
      </c>
      <c r="D171" t="inlineStr">
        <is>
          <t>stc_employees</t>
        </is>
      </c>
      <c r="E171" t="inlineStr">
        <is>
          <t>stc</t>
        </is>
      </c>
      <c r="F171" t="inlineStr">
        <f>IF(1,"Platform","stc_application!dff30f21-0bc1-427b-b37e-871d5643c8ce")</f>
        <is>
          <t>dff30f21-0bc1-427b-b37e-871d5643c8ce</t>
        </is>
      </c>
      <c r="G171" t="inlineStr">
        <f>IF(1,"Company","stc_object!e64b0952-78e2-45ae-9dd6-5d9e6f267b64")</f>
        <is>
          <t>e64b0952-78e2-45ae-9dd6-5d9e6f267b64</t>
        </is>
      </c>
      <c r="H171" t="inlineStr">
        <f>IF(1,"Reverse relationship","stc_datatype!53e56251-6082-4a13-8cb8-b038a4727fd3")</f>
        <is>
          <t>53e56251-6082-4a13-8cb8-b038a4727fd3</t>
        </is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Y171" t="inlineStr">
        <f>RIGHT("stc_content If content",10)</f>
        <is>
          <t>If content</t>
        </is>
      </c>
      <c r="AB171">
        <v>24</v>
      </c>
      <c r="AF171" t="inlineStr">
        <is>
          <t>Employees of the company.</t>
        </is>
      </c>
      <c r="AI171" t="inlineStr">
        <is>
          <t>{"stc_column_name":"Employees","report":"Updated"}</t>
        </is>
      </c>
      <c r="AJ171" t="inlineStr">
        <is>
          <t>{"stc_relationship":"49920e52-56ec-42e2-b90c-bc21258af3c6"}</t>
        </is>
      </c>
      <c r="AW171" t="inlineStr">
        <f>IF(1,"Ghalimi, Ismael","stc_user!31415926-9df7-4aa6-994f-600567b0a37a")</f>
        <is>
          <t>31415926-9df7-4aa6-994f-600567b0a37a</t>
        </is>
      </c>
      <c r="AX171" t="inlineStr">
        <f>IF(1,"Ghalimi, Ismael","stc_user!31415926-9df7-4aa6-994f-600567b0a37a")</f>
        <is>
          <t>31415926-9df7-4aa6-994f-600567b0a37a</t>
        </is>
      </c>
      <c r="AY171" t="d" s="3">
        <v>2012-03-29T16:00:00.000Z</v>
      </c>
      <c r="AZ171" t="inlineStr">
        <f>IF(1,"Ghalimi, Ismael","stc_user!31415926-9df7-4aa6-994f-600567b0a37a")</f>
        <is>
          <t>31415926-9df7-4aa6-994f-600567b0a37a</t>
        </is>
      </c>
      <c r="BA171" t="d" s="3">
        <v>2012-03-29T16:00:00.000Z</v>
      </c>
      <c r="BB171" t="inlineStr">
        <f>IF(1,"Ghalimi, Ismael","stc_user!31415926-9df7-4aa6-994f-600567b0a37a")</f>
        <is>
          <t>31415926-9df7-4aa6-994f-600567b0a37a</t>
        </is>
      </c>
      <c r="BC171" t="d" s="3">
        <v>2012-03-29T16:00:00.000Z</v>
      </c>
      <c r="BH171" t="inlineStr">
        <is>
          <t>{"stc_license":"wto_c","stc_creator":"stoic.com","stc_year":2012}</t>
        </is>
      </c>
    </row>
    <row r="172">
      <c r="A172" t="inlineStr">
        <is>
          <t>9b3ac853-da60-4125-9c59-fc1113c7a6a5</t>
        </is>
      </c>
      <c r="B172" t="inlineStr">
        <is>
          <t>Events</t>
        </is>
      </c>
      <c r="C172" t="inlineStr">
        <is>
          <t>stc_deployed</t>
        </is>
      </c>
      <c r="D172" t="inlineStr">
        <is>
          <t>stc_events</t>
        </is>
      </c>
      <c r="E172" t="inlineStr">
        <is>
          <t>stc</t>
        </is>
      </c>
      <c r="F172" t="inlineStr">
        <f>IF(1,"Platform","stc_application!dff30f21-0bc1-427b-b37e-871d5643c8ce")</f>
        <is>
          <t>dff30f21-0bc1-427b-b37e-871d5643c8ce</t>
        </is>
      </c>
      <c r="G172" t="inlineStr">
        <f>IF(1,"Company","stc_object!e64b0952-78e2-45ae-9dd6-5d9e6f267b64")</f>
        <is>
          <t>e64b0952-78e2-45ae-9dd6-5d9e6f267b64</t>
        </is>
      </c>
      <c r="H172" t="inlineStr">
        <f>IF(1,"Advanced relationship","stc_datatype!d9a8cb2b-950c-40ba-b6cd-c63e700029ab")</f>
        <is>
          <t>d9a8cb2b-950c-40ba-b6cd-c63e700029ab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Y172" t="inlineStr">
        <f>RIGHT("stc_content If content",10)</f>
        <is>
          <t>If content</t>
        </is>
      </c>
      <c r="AB172">
        <v>25</v>
      </c>
      <c r="AF172" t="inlineStr">
        <is>
          <t>Events related to the company.</t>
        </is>
      </c>
      <c r="AI172" t="inlineStr">
        <is>
          <t>{"stc_column_name":"Events","report":"Updated"}</t>
        </is>
      </c>
      <c r="AJ172" t="inlineStr">
        <is>
          <t>{"stc_target_objects":["stc_event"],"stc_multiple":true,"stc_perspective":"73f7dea9-107d-4618-8056-9863202eeb8a"}</t>
        </is>
      </c>
      <c r="AW172" t="inlineStr">
        <f>IF(1,"Ghalimi, Ismael","stc_user!31415926-9df7-4aa6-994f-600567b0a37a")</f>
        <is>
          <t>31415926-9df7-4aa6-994f-600567b0a37a</t>
        </is>
      </c>
      <c r="AX172" t="inlineStr">
        <f>IF(1,"Ghalimi, Ismael","stc_user!31415926-9df7-4aa6-994f-600567b0a37a")</f>
        <is>
          <t>31415926-9df7-4aa6-994f-600567b0a37a</t>
        </is>
      </c>
      <c r="AY172" t="d" s="3">
        <v>2012-03-29T16:00:00.000Z</v>
      </c>
      <c r="AZ172" t="inlineStr">
        <f>IF(1,"Ghalimi, Ismael","stc_user!31415926-9df7-4aa6-994f-600567b0a37a")</f>
        <is>
          <t>31415926-9df7-4aa6-994f-600567b0a37a</t>
        </is>
      </c>
      <c r="BA172" t="d" s="3">
        <v>2012-03-29T16:00:00.000Z</v>
      </c>
      <c r="BB172" t="inlineStr">
        <f>IF(1,"Ghalimi, Ismael","stc_user!31415926-9df7-4aa6-994f-600567b0a37a")</f>
        <is>
          <t>31415926-9df7-4aa6-994f-600567b0a37a</t>
        </is>
      </c>
      <c r="BC172" t="d" s="3">
        <v>2012-03-29T16:00:00.000Z</v>
      </c>
      <c r="BH172" t="inlineStr">
        <is>
          <t>{"stc_license":"wto_c","stc_creator":"stoic.com","stc_year":2012}</t>
        </is>
      </c>
    </row>
    <row r="173">
      <c r="A173" t="inlineStr">
        <is>
          <t>4670edca-1c0f-434d-93ec-976e28cfdc7b</t>
        </is>
      </c>
      <c r="B173" t="inlineStr">
        <is>
          <t>FID</t>
        </is>
      </c>
      <c r="C173" t="inlineStr">
        <is>
          <t>stc_deployed</t>
        </is>
      </c>
      <c r="D173" t="inlineStr">
        <is>
          <t>stc_fid</t>
        </is>
      </c>
      <c r="E173" t="inlineStr">
        <is>
          <t>stc</t>
        </is>
      </c>
      <c r="F173" t="inlineStr">
        <f>IF(1,"Platform","stc_application!dff30f21-0bc1-427b-b37e-871d5643c8ce")</f>
        <is>
          <t>dff30f21-0bc1-427b-b37e-871d5643c8ce</t>
        </is>
      </c>
      <c r="G173" t="inlineStr">
        <f>IF(1,"Company","stc_object!e64b0952-78e2-45ae-9dd6-5d9e6f267b64")</f>
        <is>
          <t>e64b0952-78e2-45ae-9dd6-5d9e6f267b64</t>
        </is>
      </c>
      <c r="H173" t="inlineStr">
        <f>IF(1,"String","stc_datatype!994c9ef8-277b-46b2-a77b-e6cd4e33adf2")</f>
        <is>
          <t>994c9ef8-277b-46b2-a77b-e6cd4e33adf2</t>
        </is>
      </c>
      <c r="K173" t="b">
        <v>0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Y173" t="inlineStr">
        <f>RIGHT("stc_content If content",10)</f>
        <is>
          <t>If content</t>
        </is>
      </c>
      <c r="AB173">
        <v>25</v>
      </c>
      <c r="AE173" t="inlineStr">
        <is>
          <t>What is the foreign identifier of the $$stc_object$$ within its source system?</t>
        </is>
      </c>
      <c r="AF173" t="inlineStr">
        <is>
          <t>References the foreign identifier of the $$stc_object$$ within its source system.</t>
        </is>
      </c>
      <c r="AW173" t="inlineStr">
        <f>IF(1,"Ghalimi, Ismael","stc_user!31415926-9df7-4aa6-994f-600567b0a37a")</f>
        <is>
          <t>31415926-9df7-4aa6-994f-600567b0a37a</t>
        </is>
      </c>
      <c r="AX173" t="inlineStr">
        <f>IF(1,"Ghalimi, Ismael","stc_user!31415926-9df7-4aa6-994f-600567b0a37a")</f>
        <is>
          <t>31415926-9df7-4aa6-994f-600567b0a37a</t>
        </is>
      </c>
      <c r="AY173" t="d" s="3">
        <v>2013-12-13T19:47:33.000Z</v>
      </c>
      <c r="AZ173" t="inlineStr">
        <f>IF(1,"Ghalimi, Ismael","stc_user!31415926-9df7-4aa6-994f-600567b0a37a")</f>
        <is>
          <t>31415926-9df7-4aa6-994f-600567b0a37a</t>
        </is>
      </c>
      <c r="BA173" t="d" s="3">
        <v>2012-03-29T16:00:00.000Z</v>
      </c>
      <c r="BB173" t="inlineStr">
        <f>IF(1,"Ghalimi, Ismael","stc_user!31415926-9df7-4aa6-994f-600567b0a37a")</f>
        <is>
          <t>31415926-9df7-4aa6-994f-600567b0a37a</t>
        </is>
      </c>
      <c r="BC173" t="d" s="3">
        <v>2014-02-15T11:19:43.536Z</v>
      </c>
      <c r="BH173" t="inlineStr">
        <is>
          <t>{"stc_license":"wto_c","stc_creator":"stoic.com","stc_year":2012}</t>
        </is>
      </c>
    </row>
    <row r="174">
      <c r="A174" t="inlineStr">
        <is>
          <t>530ef05d-4bde-465c-a51c-a6b0895c4b95</t>
        </is>
      </c>
      <c r="B174" t="inlineStr">
        <is>
          <t>Tasks</t>
        </is>
      </c>
      <c r="C174" t="inlineStr">
        <is>
          <t>stc_deployed</t>
        </is>
      </c>
      <c r="D174" t="inlineStr">
        <is>
          <t>stc_tasks</t>
        </is>
      </c>
      <c r="E174" t="inlineStr">
        <is>
          <t>stc</t>
        </is>
      </c>
      <c r="F174" t="inlineStr">
        <f>IF(1,"Platform","stc_application!dff30f21-0bc1-427b-b37e-871d5643c8ce")</f>
        <is>
          <t>dff30f21-0bc1-427b-b37e-871d5643c8ce</t>
        </is>
      </c>
      <c r="G174" t="inlineStr">
        <f>IF(1,"Company","stc_object!e64b0952-78e2-45ae-9dd6-5d9e6f267b64")</f>
        <is>
          <t>e64b0952-78e2-45ae-9dd6-5d9e6f267b64</t>
        </is>
      </c>
      <c r="H174" t="inlineStr">
        <f>IF(1,"Advanced relationship","stc_datatype!d9a8cb2b-950c-40ba-b6cd-c63e700029ab")</f>
        <is>
          <t>d9a8cb2b-950c-40ba-b6cd-c63e700029ab</t>
        </is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Y174" t="inlineStr">
        <f>RIGHT("stc_content If content",10)</f>
        <is>
          <t>If content</t>
        </is>
      </c>
      <c r="AB174">
        <v>26</v>
      </c>
      <c r="AF174" t="inlineStr">
        <is>
          <t>Tasks related to the company.</t>
        </is>
      </c>
      <c r="AI174" t="inlineStr">
        <is>
          <t>{"stc_column_name":"Tasks","report":"Updated"}</t>
        </is>
      </c>
      <c r="AJ174" t="inlineStr">
        <is>
          <t>{"stc_target_objects":["stc_task"],"stc_multiple":true,"stc_perspective":"73f7dea9-107d-4618-8056-9863202eeb8a"}</t>
        </is>
      </c>
      <c r="AW174" t="inlineStr">
        <f>IF(1,"Ghalimi, Ismael","stc_user!31415926-9df7-4aa6-994f-600567b0a37a")</f>
        <is>
          <t>31415926-9df7-4aa6-994f-600567b0a37a</t>
        </is>
      </c>
      <c r="AX174" t="inlineStr">
        <f>IF(1,"Ghalimi, Ismael","stc_user!31415926-9df7-4aa6-994f-600567b0a37a")</f>
        <is>
          <t>31415926-9df7-4aa6-994f-600567b0a37a</t>
        </is>
      </c>
      <c r="AY174" t="d" s="3">
        <v>2012-03-29T16:00:00.000Z</v>
      </c>
      <c r="AZ174" t="inlineStr">
        <f>IF(1,"Ghalimi, Ismael","stc_user!31415926-9df7-4aa6-994f-600567b0a37a")</f>
        <is>
          <t>31415926-9df7-4aa6-994f-600567b0a37a</t>
        </is>
      </c>
      <c r="BA174" t="d" s="3">
        <v>2012-03-29T16:00:00.000Z</v>
      </c>
      <c r="BB174" t="inlineStr">
        <f>IF(1,"Ghalimi, Ismael","stc_user!31415926-9df7-4aa6-994f-600567b0a37a")</f>
        <is>
          <t>31415926-9df7-4aa6-994f-600567b0a37a</t>
        </is>
      </c>
      <c r="BC174" t="d" s="3">
        <v>2012-03-29T16:00:00.000Z</v>
      </c>
      <c r="BH174" t="inlineStr">
        <is>
          <t>{"stc_license":"wto_c","stc_creator":"stoic.com","stc_year":2012}</t>
        </is>
      </c>
    </row>
    <row r="175">
      <c r="A175" t="inlineStr">
        <is>
          <t>d51aa42c-7baa-4467-8eb5-b78972d8c243</t>
        </is>
      </c>
      <c r="B175" t="inlineStr">
        <is>
          <t>Connection</t>
        </is>
      </c>
      <c r="C175" t="inlineStr">
        <is>
          <t>stc_deployed</t>
        </is>
      </c>
      <c r="D175" t="inlineStr">
        <is>
          <t>stc_connection</t>
        </is>
      </c>
      <c r="E175" t="inlineStr">
        <is>
          <t>stc</t>
        </is>
      </c>
      <c r="F175" t="inlineStr">
        <f>IF(1,"Platform","stc_application!dff30f21-0bc1-427b-b37e-871d5643c8ce")</f>
        <is>
          <t>dff30f21-0bc1-427b-b37e-871d5643c8ce</t>
        </is>
      </c>
      <c r="G175" t="inlineStr">
        <f>IF(1,"Company","stc_object!e64b0952-78e2-45ae-9dd6-5d9e6f267b64")</f>
        <is>
          <t>e64b0952-78e2-45ae-9dd6-5d9e6f267b64</t>
        </is>
      </c>
      <c r="H175" t="inlineStr">
        <f>IF(1,"JSON","stc_datatype!df26e30c-b6a3-4020-a474-6ce9be15a4f3")</f>
        <is>
          <t>df26e30c-b6a3-4020-a474-6ce9be15a4f3</t>
        </is>
      </c>
      <c r="K175" t="b">
        <v>0</v>
      </c>
      <c r="L175" t="b">
        <v>0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Y175" t="inlineStr">
        <f>RIGHT("stc_content If content",10)</f>
        <is>
          <t>If content</t>
        </is>
      </c>
      <c r="AB175">
        <v>28</v>
      </c>
      <c r="AE175" t="inlineStr">
        <is>
          <t>How is this $$stc_object$$ synchronized with its source record?</t>
        </is>
      </c>
      <c r="AF175" t="inlineStr">
        <is>
          <t>Captures information about the synchronization of the $$stc_object$$ with its source record.</t>
        </is>
      </c>
      <c r="AJ175" t="inlineStr">
        <is>
          <t>{"stc_schema_reference":"FIELD('stc_setting', 'b13f51e8-0d89-4d75-ae34-b13516207993', 'stc_value')"}</t>
        </is>
      </c>
      <c r="AW175" t="inlineStr">
        <f>IF(1,"Ghalimi, Ismael","stc_user!31415926-9df7-4aa6-994f-600567b0a37a")</f>
        <is>
          <t>31415926-9df7-4aa6-994f-600567b0a37a</t>
        </is>
      </c>
      <c r="AX175" t="inlineStr">
        <f>IF(1,"Ghalimi, Ismael","stc_user!31415926-9df7-4aa6-994f-600567b0a37a")</f>
        <is>
          <t>31415926-9df7-4aa6-994f-600567b0a37a</t>
        </is>
      </c>
      <c r="AY175" t="d" s="3">
        <v>2013-12-13T19:47:33.000Z</v>
      </c>
      <c r="AZ175" t="inlineStr">
        <f>IF(1,"Ghalimi, Ismael","stc_user!31415926-9df7-4aa6-994f-600567b0a37a")</f>
        <is>
          <t>31415926-9df7-4aa6-994f-600567b0a37a</t>
        </is>
      </c>
      <c r="BA175" t="d" s="3">
        <v>2012-03-29T16:00:00.000Z</v>
      </c>
      <c r="BB175" t="inlineStr">
        <f>IF(1,"Ghalimi, Ismael","stc_user!31415926-9df7-4aa6-994f-600567b0a37a")</f>
        <is>
          <t>31415926-9df7-4aa6-994f-600567b0a37a</t>
        </is>
      </c>
      <c r="BC175" t="d" s="3">
        <v>2014-02-15T11:19:43.536Z</v>
      </c>
      <c r="BH175" t="inlineStr">
        <is>
          <t>{"stc_license":"wto_c","stc_creator":"stoic.com","stc_year":2012}</t>
        </is>
      </c>
    </row>
    <row r="176">
      <c r="A176" t="inlineStr">
        <is>
          <t>347812c4-3120-45aa-9170-fb2194b22f61</t>
        </is>
      </c>
      <c r="B176" t="inlineStr">
        <is>
          <t>Properties</t>
        </is>
      </c>
      <c r="C176" t="inlineStr">
        <is>
          <t>stc_deployed</t>
        </is>
      </c>
      <c r="D176" t="inlineStr">
        <is>
          <t>stc_properties</t>
        </is>
      </c>
      <c r="E176" t="inlineStr">
        <is>
          <t>stc</t>
        </is>
      </c>
      <c r="F176" t="inlineStr">
        <f>IF(1,"Platform","stc_application!dff30f21-0bc1-427b-b37e-871d5643c8ce")</f>
        <is>
          <t>dff30f21-0bc1-427b-b37e-871d5643c8ce</t>
        </is>
      </c>
      <c r="G176" t="inlineStr">
        <f>IF(1,"Company","stc_object!e64b0952-78e2-45ae-9dd6-5d9e6f267b64")</f>
        <is>
          <t>e64b0952-78e2-45ae-9dd6-5d9e6f267b64</t>
        </is>
      </c>
      <c r="H176" t="inlineStr">
        <f>IF(1,"Attributes","stc_datatype!148de59d-6120-4cbc-bf50-66273944e175")</f>
        <is>
          <t>148de59d-6120-4cbc-bf50-66273944e175</t>
        </is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Y176" t="inlineStr">
        <f>RIGHT("stc_content If content",10)</f>
        <is>
          <t>If content</t>
        </is>
      </c>
      <c r="AB176">
        <v>30</v>
      </c>
      <c r="AE176" t="inlineStr">
        <is>
          <t>What are the user-defined properties for this $$stc_object$$?</t>
        </is>
      </c>
      <c r="AF176" t="inlineStr">
        <is>
          <t>Sets user-defined properties for the $$stc_object$$.</t>
        </is>
      </c>
      <c r="AW176" t="inlineStr">
        <f>IF(1,"Ghalimi, Ismael","stc_user!31415926-9df7-4aa6-994f-600567b0a37a")</f>
        <is>
          <t>31415926-9df7-4aa6-994f-600567b0a37a</t>
        </is>
      </c>
      <c r="AX176" t="inlineStr">
        <f>IF(1,"Ghalimi, Ismael","stc_user!31415926-9df7-4aa6-994f-600567b0a37a")</f>
        <is>
          <t>31415926-9df7-4aa6-994f-600567b0a37a</t>
        </is>
      </c>
      <c r="AY176" t="d" s="3">
        <v>2013-12-13T19:47:33.000Z</v>
      </c>
      <c r="AZ176" t="inlineStr">
        <f>IF(1,"Ghalimi, Ismael","stc_user!31415926-9df7-4aa6-994f-600567b0a37a")</f>
        <is>
          <t>31415926-9df7-4aa6-994f-600567b0a37a</t>
        </is>
      </c>
      <c r="BA176" t="d" s="3">
        <v>2012-03-29T16:00:00.000Z</v>
      </c>
      <c r="BB176" t="inlineStr">
        <f>IF(1,"Ghalimi, Ismael","stc_user!31415926-9df7-4aa6-994f-600567b0a37a")</f>
        <is>
          <t>31415926-9df7-4aa6-994f-600567b0a37a</t>
        </is>
      </c>
      <c r="BC176" t="d" s="3">
        <v>2014-02-15T11:19:43.536Z</v>
      </c>
      <c r="BH176" t="inlineStr">
        <is>
          <t>{"stc_license":"wto_c","stc_creator":"stoic.com","stc_year":2012}</t>
        </is>
      </c>
    </row>
    <row r="177">
      <c r="A177" t="inlineStr">
        <is>
          <t>ca9118bb-1a15-4bad-b91c-d8b498122ed8</t>
        </is>
      </c>
      <c r="B177" t="inlineStr">
        <is>
          <t>Description</t>
        </is>
      </c>
      <c r="C177" t="inlineStr">
        <is>
          <t>stc_deployed</t>
        </is>
      </c>
      <c r="D177" t="inlineStr">
        <is>
          <t>stc_description</t>
        </is>
      </c>
      <c r="E177" t="inlineStr">
        <is>
          <t>stc</t>
        </is>
      </c>
      <c r="F177" t="inlineStr">
        <f>IF(1,"Platform","stc_application!dff30f21-0bc1-427b-b37e-871d5643c8ce")</f>
        <is>
          <t>dff30f21-0bc1-427b-b37e-871d5643c8ce</t>
        </is>
      </c>
      <c r="G177" t="inlineStr">
        <f>IF(1,"Company","stc_object!e64b0952-78e2-45ae-9dd6-5d9e6f267b64")</f>
        <is>
          <t>e64b0952-78e2-45ae-9dd6-5d9e6f267b64</t>
        </is>
      </c>
      <c r="H177" t="inlineStr">
        <f>IF(1,"String","stc_datatype!994c9ef8-277b-46b2-a77b-e6cd4e33adf2")</f>
        <is>
          <t>994c9ef8-277b-46b2-a77b-e6cd4e33adf2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Y177" t="inlineStr">
        <f>RIGHT("stc_content If content",10)</f>
        <is>
          <t>If content</t>
        </is>
      </c>
      <c r="AB177">
        <v>31</v>
      </c>
      <c r="AE177" t="inlineStr">
        <is>
          <t>How would you describe this $$stc_object$$ in a few words?</t>
        </is>
      </c>
      <c r="AF177" t="inlineStr">
        <is>
          <t>Provides a short description of the $$stc_object$$.</t>
        </is>
      </c>
      <c r="AW177" t="inlineStr">
        <f>IF(1,"Ghalimi, Ismael","stc_user!31415926-9df7-4aa6-994f-600567b0a37a")</f>
        <is>
          <t>31415926-9df7-4aa6-994f-600567b0a37a</t>
        </is>
      </c>
      <c r="AX177" t="inlineStr">
        <f>IF(1,"Ghalimi, Ismael","stc_user!31415926-9df7-4aa6-994f-600567b0a37a")</f>
        <is>
          <t>31415926-9df7-4aa6-994f-600567b0a37a</t>
        </is>
      </c>
      <c r="AY177" t="d" s="3">
        <v>2013-12-13T19:47:33.000Z</v>
      </c>
      <c r="AZ177" t="inlineStr">
        <f>IF(1,"Ghalimi, Ismael","stc_user!31415926-9df7-4aa6-994f-600567b0a37a")</f>
        <is>
          <t>31415926-9df7-4aa6-994f-600567b0a37a</t>
        </is>
      </c>
      <c r="BA177" t="d" s="3">
        <v>2012-03-29T16:00:00.000Z</v>
      </c>
      <c r="BB177" t="inlineStr">
        <f>IF(1,"Ghalimi, Ismael","stc_user!31415926-9df7-4aa6-994f-600567b0a37a")</f>
        <is>
          <t>31415926-9df7-4aa6-994f-600567b0a37a</t>
        </is>
      </c>
      <c r="BC177" t="d" s="3">
        <v>2014-02-15T11:19:43.536Z</v>
      </c>
      <c r="BH177" t="inlineStr">
        <is>
          <t>{"stc_license":"wto_c","stc_creator":"stoic.com","stc_year":2012}</t>
        </is>
      </c>
    </row>
    <row r="178">
      <c r="A178" t="inlineStr">
        <is>
          <t>34c50c5a-ab4b-4666-96a4-5e69c7a9d666</t>
        </is>
      </c>
      <c r="B178" t="inlineStr">
        <is>
          <t>Notes</t>
        </is>
      </c>
      <c r="C178" t="inlineStr">
        <is>
          <t>stc_deployed</t>
        </is>
      </c>
      <c r="D178" t="inlineStr">
        <is>
          <t>stc_notes</t>
        </is>
      </c>
      <c r="E178" t="inlineStr">
        <is>
          <t>stc</t>
        </is>
      </c>
      <c r="F178" t="inlineStr">
        <f>IF(1,"Platform","stc_application!dff30f21-0bc1-427b-b37e-871d5643c8ce")</f>
        <is>
          <t>dff30f21-0bc1-427b-b37e-871d5643c8ce</t>
        </is>
      </c>
      <c r="G178" t="inlineStr">
        <f>IF(1,"Company","stc_object!e64b0952-78e2-45ae-9dd6-5d9e6f267b64")</f>
        <is>
          <t>e64b0952-78e2-45ae-9dd6-5d9e6f267b64</t>
        </is>
      </c>
      <c r="H178" t="inlineStr">
        <f>IF(1,"Rich Content","stc_datatype!0802cd2f-c851-4882-8158-3724c1938fc0")</f>
        <is>
          <t>0802cd2f-c851-4882-8158-3724c1938fc0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Y178" t="inlineStr">
        <f>RIGHT("stc_content If content",10)</f>
        <is>
          <t>If content</t>
        </is>
      </c>
      <c r="AB178">
        <v>32</v>
      </c>
      <c r="AE178" t="inlineStr">
        <is>
          <t>What should be noted about this $$stc_object$$?</t>
        </is>
      </c>
      <c r="AF178" t="inlineStr">
        <is>
          <t>Captures contextual notes added to the $$stc_object$$.</t>
        </is>
      </c>
      <c r="AW178" t="inlineStr">
        <f>IF(1,"Ghalimi, Ismael","stc_user!31415926-9df7-4aa6-994f-600567b0a37a")</f>
        <is>
          <t>31415926-9df7-4aa6-994f-600567b0a37a</t>
        </is>
      </c>
      <c r="AX178" t="inlineStr">
        <f>IF(1,"Ghalimi, Ismael","stc_user!31415926-9df7-4aa6-994f-600567b0a37a")</f>
        <is>
          <t>31415926-9df7-4aa6-994f-600567b0a37a</t>
        </is>
      </c>
      <c r="AY178" t="d" s="3">
        <v>2013-12-13T19:47:33.000Z</v>
      </c>
      <c r="AZ178" t="inlineStr">
        <f>IF(1,"Ghalimi, Ismael","stc_user!31415926-9df7-4aa6-994f-600567b0a37a")</f>
        <is>
          <t>31415926-9df7-4aa6-994f-600567b0a37a</t>
        </is>
      </c>
      <c r="BA178" t="d" s="3">
        <v>2012-03-29T16:00:00.000Z</v>
      </c>
      <c r="BB178" t="inlineStr">
        <f>IF(1,"Ghalimi, Ismael","stc_user!31415926-9df7-4aa6-994f-600567b0a37a")</f>
        <is>
          <t>31415926-9df7-4aa6-994f-600567b0a37a</t>
        </is>
      </c>
      <c r="BC178" t="d" s="3">
        <v>2014-02-15T11:19:43.536Z</v>
      </c>
      <c r="BH178" t="inlineStr">
        <is>
          <t>{"stc_license":"wto_c","stc_creator":"stoic.com","stc_year":2012}</t>
        </is>
      </c>
    </row>
    <row r="179">
      <c r="A179" t="inlineStr">
        <is>
          <t>9691a0b6-5f94-421c-85db-5ab19b462720</t>
        </is>
      </c>
      <c r="B179" t="inlineStr">
        <is>
          <t>Comments</t>
        </is>
      </c>
      <c r="C179" t="inlineStr">
        <is>
          <t>stc_deployed</t>
        </is>
      </c>
      <c r="D179" t="inlineStr">
        <is>
          <t>stc_comments</t>
        </is>
      </c>
      <c r="E179" t="inlineStr">
        <is>
          <t>stc</t>
        </is>
      </c>
      <c r="F179" t="inlineStr">
        <f>IF(1,"Platform","stc_application!dff30f21-0bc1-427b-b37e-871d5643c8ce")</f>
        <is>
          <t>dff30f21-0bc1-427b-b37e-871d5643c8ce</t>
        </is>
      </c>
      <c r="G179" t="inlineStr">
        <f>IF(1,"Company","stc_object!e64b0952-78e2-45ae-9dd6-5d9e6f267b64")</f>
        <is>
          <t>e64b0952-78e2-45ae-9dd6-5d9e6f267b64</t>
        </is>
      </c>
      <c r="H179" t="inlineStr">
        <f>IF(1,"Advanced relationship","stc_datatype!d9a8cb2b-950c-40ba-b6cd-c63e700029ab")</f>
        <is>
          <t>d9a8cb2b-950c-40ba-b6cd-c63e700029ab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Y179" t="inlineStr">
        <f>RIGHT("stc_content If content",10)</f>
        <is>
          <t>If content</t>
        </is>
      </c>
      <c r="Z179" t="inlineStr">
        <f>IF(1,"Comments Box","stc_control!a0fa31c7-189f-4ddc-8792-ffba526b5a7a")</f>
        <is>
          <t>a0fa31c7-189f-4ddc-8792-ffba526b5a7a</t>
        </is>
      </c>
      <c r="AB179">
        <v>33</v>
      </c>
      <c r="AE179" t="inlineStr">
        <is>
          <t>What do you want to say about this $$stc_object$$?</t>
        </is>
      </c>
      <c r="AF179" t="inlineStr">
        <is>
          <t>Captures comments added to the $$stc_object$$.</t>
        </is>
      </c>
      <c r="AJ179" t="inlineStr">
        <is>
          <t>{"stc_target_objects":["stc_comment"],"stc_multiple":true,"stc_target_cache":["stc_created_by","stc_created_on"]}</t>
        </is>
      </c>
      <c r="AW179" t="inlineStr">
        <f>IF(1,"Ghalimi, Ismael","stc_user!31415926-9df7-4aa6-994f-600567b0a37a")</f>
        <is>
          <t>31415926-9df7-4aa6-994f-600567b0a37a</t>
        </is>
      </c>
      <c r="AX179" t="inlineStr">
        <f>IF(1,"Ghalimi, Ismael","stc_user!31415926-9df7-4aa6-994f-600567b0a37a")</f>
        <is>
          <t>31415926-9df7-4aa6-994f-600567b0a37a</t>
        </is>
      </c>
      <c r="AY179" t="d" s="3">
        <v>2013-12-13T19:47:33.000Z</v>
      </c>
      <c r="AZ179" t="inlineStr">
        <f>IF(1,"Ghalimi, Ismael","stc_user!31415926-9df7-4aa6-994f-600567b0a37a")</f>
        <is>
          <t>31415926-9df7-4aa6-994f-600567b0a37a</t>
        </is>
      </c>
      <c r="BA179" t="d" s="3">
        <v>2012-03-29T16:00:00.000Z</v>
      </c>
      <c r="BB179" t="inlineStr">
        <f>IF(1,"Ghalimi, Ismael","stc_user!31415926-9df7-4aa6-994f-600567b0a37a")</f>
        <is>
          <t>31415926-9df7-4aa6-994f-600567b0a37a</t>
        </is>
      </c>
      <c r="BC179" t="d" s="3">
        <v>2014-02-15T11:19:43.536Z</v>
      </c>
      <c r="BH179" t="inlineStr">
        <is>
          <t>{"stc_license":"wto_c","stc_creator":"stoic.com","stc_year":2012}</t>
        </is>
      </c>
    </row>
    <row r="180">
      <c r="A180" t="inlineStr">
        <is>
          <t>cc998db3-523a-4f91-8ea5-521e7bc0f5c8</t>
        </is>
      </c>
      <c r="B180" t="inlineStr">
        <is>
          <t>Files</t>
        </is>
      </c>
      <c r="C180" t="inlineStr">
        <is>
          <t>stc_deployed</t>
        </is>
      </c>
      <c r="D180" t="inlineStr">
        <is>
          <t>stc_files</t>
        </is>
      </c>
      <c r="E180" t="inlineStr">
        <is>
          <t>stc</t>
        </is>
      </c>
      <c r="F180" t="inlineStr">
        <f>IF(1,"Platform","stc_application!dff30f21-0bc1-427b-b37e-871d5643c8ce")</f>
        <is>
          <t>dff30f21-0bc1-427b-b37e-871d5643c8ce</t>
        </is>
      </c>
      <c r="G180" t="inlineStr">
        <f>IF(1,"Company","stc_object!e64b0952-78e2-45ae-9dd6-5d9e6f267b64")</f>
        <is>
          <t>e64b0952-78e2-45ae-9dd6-5d9e6f267b64</t>
        </is>
      </c>
      <c r="H180" t="inlineStr">
        <f>IF(1,"Advanced relationship","stc_datatype!d9a8cb2b-950c-40ba-b6cd-c63e700029ab")</f>
        <is>
          <t>d9a8cb2b-950c-40ba-b6cd-c63e700029ab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Y180" t="inlineStr">
        <f>RIGHT("stc_content If content",10)</f>
        <is>
          <t>If content</t>
        </is>
      </c>
      <c r="Z180" t="inlineStr">
        <f>IF(1,"Files Box","stc_control!82478ca0-f505-4f79-b135-f8ccffeb89ef")</f>
        <is>
          <t>82478ca0-f505-4f79-b135-f8ccffeb89ef</t>
        </is>
      </c>
      <c r="AB180">
        <v>34</v>
      </c>
      <c r="AE180" t="inlineStr">
        <is>
          <t>What are the files you would like to attach to this $$stc_object$$?</t>
        </is>
      </c>
      <c r="AF180" t="inlineStr">
        <is>
          <t>References files attached to the $$stc_object$$.</t>
        </is>
      </c>
      <c r="AJ180" t="inlineStr">
        <is>
          <t>{"stc_target_objects":["stc_file"],"stc_multiple":true}</t>
        </is>
      </c>
      <c r="AW180" t="inlineStr">
        <f>IF(1,"Ghalimi, Ismael","stc_user!31415926-9df7-4aa6-994f-600567b0a37a")</f>
        <is>
          <t>31415926-9df7-4aa6-994f-600567b0a37a</t>
        </is>
      </c>
      <c r="AX180" t="inlineStr">
        <f>IF(1,"Ghalimi, Ismael","stc_user!31415926-9df7-4aa6-994f-600567b0a37a")</f>
        <is>
          <t>31415926-9df7-4aa6-994f-600567b0a37a</t>
        </is>
      </c>
      <c r="AY180" t="d" s="3">
        <v>2013-12-13T19:47:33.000Z</v>
      </c>
      <c r="AZ180" t="inlineStr">
        <f>IF(1,"Ghalimi, Ismael","stc_user!31415926-9df7-4aa6-994f-600567b0a37a")</f>
        <is>
          <t>31415926-9df7-4aa6-994f-600567b0a37a</t>
        </is>
      </c>
      <c r="BA180" t="d" s="3">
        <v>2012-03-29T16:00:00.000Z</v>
      </c>
      <c r="BB180" t="inlineStr">
        <f>IF(1,"Ghalimi, Ismael","stc_user!31415926-9df7-4aa6-994f-600567b0a37a")</f>
        <is>
          <t>31415926-9df7-4aa6-994f-600567b0a37a</t>
        </is>
      </c>
      <c r="BC180" t="d" s="3">
        <v>2014-02-15T11:19:43.536Z</v>
      </c>
      <c r="BH180" t="inlineStr">
        <is>
          <t>{"stc_license":"wto_c","stc_creator":"stoic.com","stc_year":2012}</t>
        </is>
      </c>
    </row>
    <row r="181">
      <c r="A181" t="inlineStr">
        <is>
          <t>f6b96d69-6453-450e-853d-313f953a8394</t>
        </is>
      </c>
      <c r="B181" t="inlineStr">
        <is>
          <t>Related items</t>
        </is>
      </c>
      <c r="C181" t="inlineStr">
        <is>
          <t>stc_deployed</t>
        </is>
      </c>
      <c r="D181" t="inlineStr">
        <is>
          <t>stc_related_items</t>
        </is>
      </c>
      <c r="E181" t="inlineStr">
        <is>
          <t>stc</t>
        </is>
      </c>
      <c r="F181" t="inlineStr">
        <f>IF(1,"Platform","stc_application!dff30f21-0bc1-427b-b37e-871d5643c8ce")</f>
        <is>
          <t>dff30f21-0bc1-427b-b37e-871d5643c8ce</t>
        </is>
      </c>
      <c r="G181" t="inlineStr">
        <f>IF(1,"Company","stc_object!e64b0952-78e2-45ae-9dd6-5d9e6f267b64")</f>
        <is>
          <t>e64b0952-78e2-45ae-9dd6-5d9e6f267b64</t>
        </is>
      </c>
      <c r="H181" t="inlineStr">
        <f>IF(1,"Advanced relationship","stc_datatype!d9a8cb2b-950c-40ba-b6cd-c63e700029ab")</f>
        <is>
          <t>d9a8cb2b-950c-40ba-b6cd-c63e700029ab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Y181" t="inlineStr">
        <f>RIGHT("stc_content If content",10)</f>
        <is>
          <t>If content</t>
        </is>
      </c>
      <c r="AB181">
        <v>35</v>
      </c>
      <c r="AE181" t="inlineStr">
        <is>
          <t>What are the records you would like to related to this $$stc_object$$?</t>
        </is>
      </c>
      <c r="AF181" t="inlineStr">
        <is>
          <t>References records of any object related to the $$stc_object$$.</t>
        </is>
      </c>
      <c r="AJ181" t="inlineStr">
        <is>
          <t>{"stc_target_objects":[],"stc_multiple":true}</t>
        </is>
      </c>
      <c r="AW181" t="inlineStr">
        <f>IF(1,"Ghalimi, Ismael","stc_user!31415926-9df7-4aa6-994f-600567b0a37a")</f>
        <is>
          <t>31415926-9df7-4aa6-994f-600567b0a37a</t>
        </is>
      </c>
      <c r="AX181" t="inlineStr">
        <f>IF(1,"Ghalimi, Ismael","stc_user!31415926-9df7-4aa6-994f-600567b0a37a")</f>
        <is>
          <t>31415926-9df7-4aa6-994f-600567b0a37a</t>
        </is>
      </c>
      <c r="AY181" t="d" s="3">
        <v>2013-12-13T19:47:33.000Z</v>
      </c>
      <c r="AZ181" t="inlineStr">
        <f>IF(1,"Ghalimi, Ismael","stc_user!31415926-9df7-4aa6-994f-600567b0a37a")</f>
        <is>
          <t>31415926-9df7-4aa6-994f-600567b0a37a</t>
        </is>
      </c>
      <c r="BA181" t="d" s="3">
        <v>2012-03-29T16:00:00.000Z</v>
      </c>
      <c r="BB181" t="inlineStr">
        <f>IF(1,"Ghalimi, Ismael","stc_user!31415926-9df7-4aa6-994f-600567b0a37a")</f>
        <is>
          <t>31415926-9df7-4aa6-994f-600567b0a37a</t>
        </is>
      </c>
      <c r="BC181" t="d" s="3">
        <v>2014-02-15T11:19:43.536Z</v>
      </c>
      <c r="BH181" t="inlineStr">
        <is>
          <t>{"stc_license":"wto_c","stc_creator":"stoic.com","stc_year":2012}</t>
        </is>
      </c>
    </row>
    <row r="182">
      <c r="A182" t="inlineStr">
        <is>
          <t>0d565695-9bd8-477c-9c18-11a971563b3d</t>
        </is>
      </c>
      <c r="B182" t="inlineStr">
        <is>
          <t>Tags</t>
        </is>
      </c>
      <c r="C182" t="inlineStr">
        <is>
          <t>stc_deployed</t>
        </is>
      </c>
      <c r="D182" t="inlineStr">
        <is>
          <t>stc_tags</t>
        </is>
      </c>
      <c r="E182" t="inlineStr">
        <is>
          <t>stc</t>
        </is>
      </c>
      <c r="F182" t="inlineStr">
        <f>IF(1,"Platform","stc_application!dff30f21-0bc1-427b-b37e-871d5643c8ce")</f>
        <is>
          <t>dff30f21-0bc1-427b-b37e-871d5643c8ce</t>
        </is>
      </c>
      <c r="G182" t="inlineStr">
        <f>IF(1,"Company","stc_object!e64b0952-78e2-45ae-9dd6-5d9e6f267b64")</f>
        <is>
          <t>e64b0952-78e2-45ae-9dd6-5d9e6f267b64</t>
        </is>
      </c>
      <c r="H182" t="inlineStr">
        <f>IF(1,"Tags","stc_datatype!36f10c72-4186-45ec-ac7d-6ce384fad909")</f>
        <is>
          <t>36f10c72-4186-45ec-ac7d-6ce384fad909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Y182" t="inlineStr">
        <f>RIGHT("stc_content If content",10)</f>
        <is>
          <t>If content</t>
        </is>
      </c>
      <c r="AB182">
        <v>36</v>
      </c>
      <c r="AE182" t="inlineStr">
        <is>
          <t>Which tags would you use to classify this $$stc_object$$?</t>
        </is>
      </c>
      <c r="AF182" t="inlineStr">
        <is>
          <t>Captures tags used to classify the $$stc_object$$.</t>
        </is>
      </c>
      <c r="AW182" t="inlineStr">
        <f>IF(1,"Ghalimi, Ismael","stc_user!31415926-9df7-4aa6-994f-600567b0a37a")</f>
        <is>
          <t>31415926-9df7-4aa6-994f-600567b0a37a</t>
        </is>
      </c>
      <c r="AX182" t="inlineStr">
        <f>IF(1,"Ghalimi, Ismael","stc_user!31415926-9df7-4aa6-994f-600567b0a37a")</f>
        <is>
          <t>31415926-9df7-4aa6-994f-600567b0a37a</t>
        </is>
      </c>
      <c r="AY182" t="d" s="3">
        <v>2013-12-13T19:47:33.000Z</v>
      </c>
      <c r="AZ182" t="inlineStr">
        <f>IF(1,"Ghalimi, Ismael","stc_user!31415926-9df7-4aa6-994f-600567b0a37a")</f>
        <is>
          <t>31415926-9df7-4aa6-994f-600567b0a37a</t>
        </is>
      </c>
      <c r="BA182" t="d" s="3">
        <v>2012-03-29T16:00:00.000Z</v>
      </c>
      <c r="BB182" t="inlineStr">
        <f>IF(1,"Ghalimi, Ismael","stc_user!31415926-9df7-4aa6-994f-600567b0a37a")</f>
        <is>
          <t>31415926-9df7-4aa6-994f-600567b0a37a</t>
        </is>
      </c>
      <c r="BC182" t="d" s="3">
        <v>2014-02-15T11:19:43.536Z</v>
      </c>
      <c r="BH182" t="inlineStr">
        <is>
          <t>{"stc_license":"wto_c","stc_creator":"stoic.com","stc_year":2012}</t>
        </is>
      </c>
    </row>
    <row r="183">
      <c r="A183" t="inlineStr">
        <is>
          <t>53c20cf9-6e5a-4087-a143-86eae17fe8bd</t>
        </is>
      </c>
      <c r="B183" t="inlineStr">
        <is>
          <t>Workflow</t>
        </is>
      </c>
      <c r="C183" t="inlineStr">
        <is>
          <t>stc_deployed</t>
        </is>
      </c>
      <c r="D183" t="inlineStr">
        <is>
          <t>stc_workflow</t>
        </is>
      </c>
      <c r="E183" t="inlineStr">
        <is>
          <t>stc</t>
        </is>
      </c>
      <c r="F183" t="inlineStr">
        <f>IF(1,"Platform","stc_application!dff30f21-0bc1-427b-b37e-871d5643c8ce")</f>
        <is>
          <t>dff30f21-0bc1-427b-b37e-871d5643c8ce</t>
        </is>
      </c>
      <c r="G183" t="inlineStr">
        <f>IF(1,"Company","stc_object!e64b0952-78e2-45ae-9dd6-5d9e6f267b64")</f>
        <is>
          <t>e64b0952-78e2-45ae-9dd6-5d9e6f267b64</t>
        </is>
      </c>
      <c r="H183" t="inlineStr">
        <f>IF(1,"Workflow","stc_datatype!9ab6c9f1-f11e-4544-8fb2-2c9da26554f5")</f>
        <is>
          <t>9ab6c9f1-f11e-4544-8fb2-2c9da26554f5</t>
        </is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Y183" t="inlineStr">
        <f>RIGHT("stc_content If content",10)</f>
        <is>
          <t>If content</t>
        </is>
      </c>
      <c r="AB183">
        <v>37</v>
      </c>
      <c r="AE183" t="inlineStr">
        <is>
          <t>What is the status or workflow state of this $$stc_object$$?</t>
        </is>
      </c>
      <c r="AF183" t="inlineStr">
        <is>
          <t>Tracks the workflow status of the $$stc_object$$.</t>
        </is>
      </c>
      <c r="AW183" t="inlineStr">
        <f>IF(1,"Ghalimi, Ismael","stc_user!31415926-9df7-4aa6-994f-600567b0a37a")</f>
        <is>
          <t>31415926-9df7-4aa6-994f-600567b0a37a</t>
        </is>
      </c>
      <c r="AX183" t="inlineStr">
        <f>IF(1,"Ghalimi, Ismael","stc_user!31415926-9df7-4aa6-994f-600567b0a37a")</f>
        <is>
          <t>31415926-9df7-4aa6-994f-600567b0a37a</t>
        </is>
      </c>
      <c r="AY183" t="d" s="3">
        <v>2013-12-13T19:47:33.000Z</v>
      </c>
      <c r="AZ183" t="inlineStr">
        <f>IF(1,"Ghalimi, Ismael","stc_user!31415926-9df7-4aa6-994f-600567b0a37a")</f>
        <is>
          <t>31415926-9df7-4aa6-994f-600567b0a37a</t>
        </is>
      </c>
      <c r="BA183" t="d" s="3">
        <v>2012-03-29T16:00:00.000Z</v>
      </c>
      <c r="BB183" t="inlineStr">
        <f>IF(1,"Ghalimi, Ismael","stc_user!31415926-9df7-4aa6-994f-600567b0a37a")</f>
        <is>
          <t>31415926-9df7-4aa6-994f-600567b0a37a</t>
        </is>
      </c>
      <c r="BC183" t="d" s="3">
        <v>2014-02-15T11:19:43.536Z</v>
      </c>
      <c r="BH183" t="inlineStr">
        <is>
          <t>{"stc_license":"wto_c","stc_creator":"stoic.com","stc_year":2012}</t>
        </is>
      </c>
    </row>
    <row r="184">
      <c r="A184" t="inlineStr">
        <is>
          <t>b2d28e63-cad3-4723-aa5d-2999ed317a34</t>
        </is>
      </c>
      <c r="B184" t="inlineStr">
        <is>
          <t>Token</t>
        </is>
      </c>
      <c r="C184" t="inlineStr">
        <is>
          <t>stc_deployed</t>
        </is>
      </c>
      <c r="D184" t="inlineStr">
        <is>
          <t>stc_token</t>
        </is>
      </c>
      <c r="E184" t="inlineStr">
        <is>
          <t>stc</t>
        </is>
      </c>
      <c r="F184" t="inlineStr">
        <f>IF(1,"Platform","stc_application!dff30f21-0bc1-427b-b37e-871d5643c8ce")</f>
        <is>
          <t>dff30f21-0bc1-427b-b37e-871d5643c8ce</t>
        </is>
      </c>
      <c r="G184" t="inlineStr">
        <f>IF(1,"Company","stc_object!e64b0952-78e2-45ae-9dd6-5d9e6f267b64")</f>
        <is>
          <t>e64b0952-78e2-45ae-9dd6-5d9e6f267b64</t>
        </is>
      </c>
      <c r="H184" t="inlineStr">
        <f>IF(1,"UUID","stc_datatype!e9f3ee19-47c0-468a-96ac-83f8822c3d90")</f>
        <is>
          <t>e9f3ee19-47c0-468a-96ac-83f8822c3d90</t>
        </is>
      </c>
      <c r="K184" t="b">
        <v>0</v>
      </c>
      <c r="L184" t="b">
        <v>0</v>
      </c>
      <c r="M184" t="b">
        <v>1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Y184" t="inlineStr">
        <f>RIGHT("stc_content If content",10)</f>
        <is>
          <t>If content</t>
        </is>
      </c>
      <c r="AB184">
        <v>38</v>
      </c>
      <c r="AE184" t="inlineStr">
        <is>
          <t>What is the workflow token of this $$stc_object$$?</t>
        </is>
      </c>
      <c r="AF184" t="inlineStr">
        <is>
          <t>Registers a token used for workflow notifications about the $$stc_object$$.</t>
        </is>
      </c>
      <c r="AW184" t="inlineStr">
        <f>IF(1,"Ghalimi, Ismael","stc_user!31415926-9df7-4aa6-994f-600567b0a37a")</f>
        <is>
          <t>31415926-9df7-4aa6-994f-600567b0a37a</t>
        </is>
      </c>
      <c r="AX184" t="inlineStr">
        <f>IF(1,"Ghalimi, Ismael","stc_user!31415926-9df7-4aa6-994f-600567b0a37a")</f>
        <is>
          <t>31415926-9df7-4aa6-994f-600567b0a37a</t>
        </is>
      </c>
      <c r="AY184" t="d" s="3">
        <v>2013-12-13T19:47:33.000Z</v>
      </c>
      <c r="AZ184" t="inlineStr">
        <f>IF(1,"Ghalimi, Ismael","stc_user!31415926-9df7-4aa6-994f-600567b0a37a")</f>
        <is>
          <t>31415926-9df7-4aa6-994f-600567b0a37a</t>
        </is>
      </c>
      <c r="BA184" t="d" s="3">
        <v>2012-03-29T16:00:00.000Z</v>
      </c>
      <c r="BB184" t="inlineStr">
        <f>IF(1,"Ghalimi, Ismael","stc_user!31415926-9df7-4aa6-994f-600567b0a37a")</f>
        <is>
          <t>31415926-9df7-4aa6-994f-600567b0a37a</t>
        </is>
      </c>
      <c r="BC184" t="d" s="3">
        <v>2014-02-15T11:19:43.536Z</v>
      </c>
      <c r="BH184" t="inlineStr">
        <is>
          <t>{"stc_license":"wto_c","stc_creator":"stoic.com","stc_year":2012}</t>
        </is>
      </c>
    </row>
    <row r="185">
      <c r="A185" t="inlineStr">
        <is>
          <t>3371740c-eab6-463a-a8ae-32d22f10b0f6</t>
        </is>
      </c>
      <c r="B185" t="inlineStr">
        <is>
          <t>Transitions</t>
        </is>
      </c>
      <c r="C185" t="inlineStr">
        <is>
          <t>stc_deployed</t>
        </is>
      </c>
      <c r="D185" t="inlineStr">
        <is>
          <t>stc_transitions</t>
        </is>
      </c>
      <c r="E185" t="inlineStr">
        <is>
          <t>stc</t>
        </is>
      </c>
      <c r="F185" t="inlineStr">
        <f>IF(1,"Platform","stc_application!dff30f21-0bc1-427b-b37e-871d5643c8ce")</f>
        <is>
          <t>dff30f21-0bc1-427b-b37e-871d5643c8ce</t>
        </is>
      </c>
      <c r="G185" t="inlineStr">
        <f>IF(1,"Company","stc_object!e64b0952-78e2-45ae-9dd6-5d9e6f267b64")</f>
        <is>
          <t>e64b0952-78e2-45ae-9dd6-5d9e6f267b64</t>
        </is>
      </c>
      <c r="H185" t="inlineStr">
        <f>IF(1,"JSON","stc_datatype!df26e30c-b6a3-4020-a474-6ce9be15a4f3")</f>
        <is>
          <t>df26e30c-b6a3-4020-a474-6ce9be15a4f3</t>
        </is>
      </c>
      <c r="K185" t="b">
        <v>0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Y185" t="inlineStr">
        <f>RIGHT("stc_content If content",10)</f>
        <is>
          <t>If content</t>
        </is>
      </c>
      <c r="AB185">
        <v>39</v>
      </c>
      <c r="AE185" t="inlineStr">
        <is>
          <t>What is the audit trail for the workflow transitions of this $$stc_object$$?</t>
        </is>
      </c>
      <c r="AF185" t="inlineStr">
        <is>
          <t>Maintains an audit trail for the workflow transitions of the $$stc_object$$.</t>
        </is>
      </c>
      <c r="AJ185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185" t="inlineStr">
        <f>IF(1,"Ghalimi, Ismael","stc_user!31415926-9df7-4aa6-994f-600567b0a37a")</f>
        <is>
          <t>31415926-9df7-4aa6-994f-600567b0a37a</t>
        </is>
      </c>
      <c r="AX185" t="inlineStr">
        <f>IF(1,"Ghalimi, Ismael","stc_user!31415926-9df7-4aa6-994f-600567b0a37a")</f>
        <is>
          <t>31415926-9df7-4aa6-994f-600567b0a37a</t>
        </is>
      </c>
      <c r="AY185" t="d" s="3">
        <v>2013-12-13T19:47:33.000Z</v>
      </c>
      <c r="AZ185" t="inlineStr">
        <f>IF(1,"Ghalimi, Ismael","stc_user!31415926-9df7-4aa6-994f-600567b0a37a")</f>
        <is>
          <t>31415926-9df7-4aa6-994f-600567b0a37a</t>
        </is>
      </c>
      <c r="BA185" t="d" s="3">
        <v>2012-03-29T16:00:00.000Z</v>
      </c>
      <c r="BB185" t="inlineStr">
        <f>IF(1,"Ghalimi, Ismael","stc_user!31415926-9df7-4aa6-994f-600567b0a37a")</f>
        <is>
          <t>31415926-9df7-4aa6-994f-600567b0a37a</t>
        </is>
      </c>
      <c r="BC185" t="d" s="3">
        <v>2014-02-15T11:19:43.536Z</v>
      </c>
      <c r="BH185" t="inlineStr">
        <is>
          <t>{"stc_license":"wto_c","stc_creator":"stoic.com","stc_year":2012}</t>
        </is>
      </c>
    </row>
    <row r="186">
      <c r="A186" t="inlineStr">
        <is>
          <t>7e5ef9bb-58ec-40f9-9231-c6c535f67ff0</t>
        </is>
      </c>
      <c r="B186" t="inlineStr">
        <is>
          <t>Assigned to</t>
        </is>
      </c>
      <c r="C186" t="inlineStr">
        <is>
          <t>stc_deployed</t>
        </is>
      </c>
      <c r="D186" t="inlineStr">
        <is>
          <t>stc_assigned_to</t>
        </is>
      </c>
      <c r="E186" t="inlineStr">
        <is>
          <t>stc</t>
        </is>
      </c>
      <c r="F186" t="inlineStr">
        <f>IF(1,"Platform","stc_application!dff30f21-0bc1-427b-b37e-871d5643c8ce")</f>
        <is>
          <t>dff30f21-0bc1-427b-b37e-871d5643c8ce</t>
        </is>
      </c>
      <c r="G186" t="inlineStr">
        <f>IF(1,"Company","stc_object!e64b0952-78e2-45ae-9dd6-5d9e6f267b64")</f>
        <is>
          <t>e64b0952-78e2-45ae-9dd6-5d9e6f267b64</t>
        </is>
      </c>
      <c r="H186" t="inlineStr">
        <f>IF(1,"Relationship","stc_datatype!aba4d80d-8da6-4a64-80cc-0363aaf2e8fa")</f>
        <is>
          <t>aba4d80d-8da6-4a64-80cc-0363aaf2e8fa</t>
        </is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Y186" t="inlineStr">
        <f>RIGHT("stc_content If content",10)</f>
        <is>
          <t>If content</t>
        </is>
      </c>
      <c r="AB186">
        <v>40</v>
      </c>
      <c r="AE186" t="inlineStr">
        <is>
          <t>To which user is this $$stc_object$$ assigned?</t>
        </is>
      </c>
      <c r="AF186" t="inlineStr">
        <is>
          <t>References the user who is assigned to the $$stc_object$$.</t>
        </is>
      </c>
      <c r="AI186" t="inlineStr">
        <is>
          <t>{"stc_target_object":"stc_user"}</t>
        </is>
      </c>
      <c r="AJ186" t="inlineStr">
        <is>
          <t>{"stc_target_object":"stc_user"}</t>
        </is>
      </c>
      <c r="AW186" t="inlineStr">
        <f>IF(1,"Ghalimi, Ismael","stc_user!31415926-9df7-4aa6-994f-600567b0a37a")</f>
        <is>
          <t>31415926-9df7-4aa6-994f-600567b0a37a</t>
        </is>
      </c>
      <c r="AX186" t="inlineStr">
        <f>IF(1,"Ghalimi, Ismael","stc_user!31415926-9df7-4aa6-994f-600567b0a37a")</f>
        <is>
          <t>31415926-9df7-4aa6-994f-600567b0a37a</t>
        </is>
      </c>
      <c r="AY186" t="d" s="3">
        <v>2013-12-13T19:47:33.000Z</v>
      </c>
      <c r="AZ186" t="inlineStr">
        <f>IF(1,"Ghalimi, Ismael","stc_user!31415926-9df7-4aa6-994f-600567b0a37a")</f>
        <is>
          <t>31415926-9df7-4aa6-994f-600567b0a37a</t>
        </is>
      </c>
      <c r="BA186" t="d" s="3">
        <v>2012-03-29T16:00:00.000Z</v>
      </c>
      <c r="BB186" t="inlineStr">
        <f>IF(1,"Ghalimi, Ismael","stc_user!31415926-9df7-4aa6-994f-600567b0a37a")</f>
        <is>
          <t>31415926-9df7-4aa6-994f-600567b0a37a</t>
        </is>
      </c>
      <c r="BC186" t="d" s="3">
        <v>2014-02-15T11:19:43.536Z</v>
      </c>
      <c r="BH186" t="inlineStr">
        <is>
          <t>{"stc_license":"wto_c","stc_creator":"stoic.com","stc_year":2012}</t>
        </is>
      </c>
    </row>
    <row r="187">
      <c r="A187" t="inlineStr">
        <is>
          <t>31bc1d9f-f91f-4243-8379-7bace97be2dc</t>
        </is>
      </c>
      <c r="B187" t="inlineStr">
        <is>
          <t>Due on</t>
        </is>
      </c>
      <c r="C187" t="inlineStr">
        <is>
          <t>stc_deployed</t>
        </is>
      </c>
      <c r="D187" t="inlineStr">
        <is>
          <t>stc_due_on</t>
        </is>
      </c>
      <c r="E187" t="inlineStr">
        <is>
          <t>stc</t>
        </is>
      </c>
      <c r="F187" t="inlineStr">
        <f>IF(1,"Platform","stc_application!dff30f21-0bc1-427b-b37e-871d5643c8ce")</f>
        <is>
          <t>dff30f21-0bc1-427b-b37e-871d5643c8ce</t>
        </is>
      </c>
      <c r="G187" t="inlineStr">
        <f>IF(1,"Company","stc_object!e64b0952-78e2-45ae-9dd6-5d9e6f267b64")</f>
        <is>
          <t>e64b0952-78e2-45ae-9dd6-5d9e6f267b64</t>
        </is>
      </c>
      <c r="H187" t="inlineStr">
        <f>IF(1,"Timestamp","stc_datatype!dea608f2-a257-4ebf-982b-ecea1e1fa38d")</f>
        <is>
          <t>dea608f2-a257-4ebf-982b-ecea1e1fa38d</t>
        </is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Y187" t="inlineStr">
        <f>RIGHT("stc_content If content",10)</f>
        <is>
          <t>If content</t>
        </is>
      </c>
      <c r="AB187">
        <v>41</v>
      </c>
      <c r="AE187" t="inlineStr">
        <is>
          <t>When is this $$stc_object$$ due?</t>
        </is>
      </c>
      <c r="AF187" t="inlineStr">
        <is>
          <t>Indicates the date and time when the $$stc_object$$ is due.</t>
        </is>
      </c>
      <c r="AW187" t="inlineStr">
        <f>IF(1,"Ghalimi, Ismael","stc_user!31415926-9df7-4aa6-994f-600567b0a37a")</f>
        <is>
          <t>31415926-9df7-4aa6-994f-600567b0a37a</t>
        </is>
      </c>
      <c r="AX187" t="inlineStr">
        <f>IF(1,"Ghalimi, Ismael","stc_user!31415926-9df7-4aa6-994f-600567b0a37a")</f>
        <is>
          <t>31415926-9df7-4aa6-994f-600567b0a37a</t>
        </is>
      </c>
      <c r="AY187" t="d" s="3">
        <v>2013-12-13T19:47:33.000Z</v>
      </c>
      <c r="AZ187" t="inlineStr">
        <f>IF(1,"Ghalimi, Ismael","stc_user!31415926-9df7-4aa6-994f-600567b0a37a")</f>
        <is>
          <t>31415926-9df7-4aa6-994f-600567b0a37a</t>
        </is>
      </c>
      <c r="BA187" t="d" s="3">
        <v>2012-03-29T16:00:00.000Z</v>
      </c>
      <c r="BB187" t="inlineStr">
        <f>IF(1,"Ghalimi, Ismael","stc_user!31415926-9df7-4aa6-994f-600567b0a37a")</f>
        <is>
          <t>31415926-9df7-4aa6-994f-600567b0a37a</t>
        </is>
      </c>
      <c r="BC187" t="d" s="3">
        <v>2014-02-15T11:19:43.536Z</v>
      </c>
      <c r="BH187" t="inlineStr">
        <is>
          <t>{"stc_license":"wto_c","stc_creator":"stoic.com","stc_year":2012}</t>
        </is>
      </c>
    </row>
    <row r="188">
      <c r="A188" t="inlineStr">
        <is>
          <t>69a6da3a-d49a-473f-a15b-74af8ed130b2</t>
        </is>
      </c>
      <c r="B188" t="inlineStr">
        <is>
          <t>Access</t>
        </is>
      </c>
      <c r="C188" t="inlineStr">
        <is>
          <t>stc_deployed</t>
        </is>
      </c>
      <c r="D188" t="inlineStr">
        <is>
          <t>stc_access</t>
        </is>
      </c>
      <c r="E188" t="inlineStr">
        <is>
          <t>stc</t>
        </is>
      </c>
      <c r="F188" t="inlineStr">
        <f>IF(1,"Platform","stc_application!dff30f21-0bc1-427b-b37e-871d5643c8ce")</f>
        <is>
          <t>dff30f21-0bc1-427b-b37e-871d5643c8ce</t>
        </is>
      </c>
      <c r="G188" t="inlineStr">
        <f>IF(1,"Company","stc_object!e64b0952-78e2-45ae-9dd6-5d9e6f267b64")</f>
        <is>
          <t>e64b0952-78e2-45ae-9dd6-5d9e6f267b64</t>
        </is>
      </c>
      <c r="H188" t="inlineStr">
        <f>IF(1,"JSON","stc_datatype!df26e30c-b6a3-4020-a474-6ce9be15a4f3")</f>
        <is>
          <t>df26e30c-b6a3-4020-a474-6ce9be15a4f3</t>
        </is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Y188" t="inlineStr">
        <f>RIGHT("stc_content If content",10)</f>
        <is>
          <t>If content</t>
        </is>
      </c>
      <c r="AB188">
        <v>42</v>
      </c>
      <c r="AE188" t="inlineStr">
        <is>
          <t>How is access to this $$stc_object$$ controlled?</t>
        </is>
      </c>
      <c r="AF188" t="inlineStr">
        <is>
          <t>Defines authorization rules defining access to the $$stc_object$$.</t>
        </is>
      </c>
      <c r="AJ188" t="inlineStr">
        <is>
          <t>{"stc_schema_reference":"FIELD('stc_setting', 'ac14f523-d2aa-4b54-8f7a-6743ce72d63e', 'stc_value')"}</t>
        </is>
      </c>
      <c r="AW188" t="inlineStr">
        <f>IF(1,"Ghalimi, Ismael","stc_user!31415926-9df7-4aa6-994f-600567b0a37a")</f>
        <is>
          <t>31415926-9df7-4aa6-994f-600567b0a37a</t>
        </is>
      </c>
      <c r="AX188" t="inlineStr">
        <f>IF(1,"Ghalimi, Ismael","stc_user!31415926-9df7-4aa6-994f-600567b0a37a")</f>
        <is>
          <t>31415926-9df7-4aa6-994f-600567b0a37a</t>
        </is>
      </c>
      <c r="AY188" t="d" s="3">
        <v>2013-12-13T19:47:33.000Z</v>
      </c>
      <c r="AZ188" t="inlineStr">
        <f>IF(1,"Ghalimi, Ismael","stc_user!31415926-9df7-4aa6-994f-600567b0a37a")</f>
        <is>
          <t>31415926-9df7-4aa6-994f-600567b0a37a</t>
        </is>
      </c>
      <c r="BA188" t="d" s="3">
        <v>2012-03-29T16:00:00.000Z</v>
      </c>
      <c r="BB188" t="inlineStr">
        <f>IF(1,"Ghalimi, Ismael","stc_user!31415926-9df7-4aa6-994f-600567b0a37a")</f>
        <is>
          <t>31415926-9df7-4aa6-994f-600567b0a37a</t>
        </is>
      </c>
      <c r="BC188" t="d" s="3">
        <v>2014-02-15T11:19:43.536Z</v>
      </c>
      <c r="BH188" t="inlineStr">
        <is>
          <t>{"stc_license":"wto_c","stc_creator":"stoic.com","stc_year":2012}</t>
        </is>
      </c>
    </row>
    <row r="189">
      <c r="A189" t="inlineStr">
        <is>
          <t>f879f503-a2d1-4a45-a912-af02e3320ae3</t>
        </is>
      </c>
      <c r="B189" t="inlineStr">
        <is>
          <t>Owner</t>
        </is>
      </c>
      <c r="C189" t="inlineStr">
        <is>
          <t>stc_deployed</t>
        </is>
      </c>
      <c r="D189" t="inlineStr">
        <is>
          <t>stc_owner</t>
        </is>
      </c>
      <c r="E189" t="inlineStr">
        <is>
          <t>stc</t>
        </is>
      </c>
      <c r="F189" t="inlineStr">
        <f>IF(1,"Platform","stc_application!dff30f21-0bc1-427b-b37e-871d5643c8ce")</f>
        <is>
          <t>dff30f21-0bc1-427b-b37e-871d5643c8ce</t>
        </is>
      </c>
      <c r="G189" t="inlineStr">
        <f>IF(1,"Company","stc_object!e64b0952-78e2-45ae-9dd6-5d9e6f267b64")</f>
        <is>
          <t>e64b0952-78e2-45ae-9dd6-5d9e6f267b64</t>
        </is>
      </c>
      <c r="H189" t="inlineStr">
        <f>IF(1,"Relationship","stc_datatype!aba4d80d-8da6-4a64-80cc-0363aaf2e8fa")</f>
        <is>
          <t>aba4d80d-8da6-4a64-80cc-0363aaf2e8fa</t>
        </is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Y189" t="inlineStr">
        <f>RIGHT("stc_content If content",10)</f>
        <is>
          <t>If content</t>
        </is>
      </c>
      <c r="AB189">
        <v>43</v>
      </c>
      <c r="AE189" t="inlineStr">
        <is>
          <t>Which user is the owner of this $$stc_object$$?</t>
        </is>
      </c>
      <c r="AF189" t="inlineStr">
        <is>
          <t>References the user who owns the $$stc_object$$.</t>
        </is>
      </c>
      <c r="AI189" t="inlineStr">
        <is>
          <t>{"stc_target_object":"stc_user"}</t>
        </is>
      </c>
      <c r="AJ189" t="inlineStr">
        <is>
          <t>{"stc_target_object":"stc_user"}</t>
        </is>
      </c>
      <c r="AW189" t="inlineStr">
        <f>IF(1,"Ghalimi, Ismael","stc_user!31415926-9df7-4aa6-994f-600567b0a37a")</f>
        <is>
          <t>31415926-9df7-4aa6-994f-600567b0a37a</t>
        </is>
      </c>
      <c r="AX189" t="inlineStr">
        <f>IF(1,"Ghalimi, Ismael","stc_user!31415926-9df7-4aa6-994f-600567b0a37a")</f>
        <is>
          <t>31415926-9df7-4aa6-994f-600567b0a37a</t>
        </is>
      </c>
      <c r="AY189" t="d" s="3">
        <v>2013-12-13T19:47:33.000Z</v>
      </c>
      <c r="AZ189" t="inlineStr">
        <f>IF(1,"Ghalimi, Ismael","stc_user!31415926-9df7-4aa6-994f-600567b0a37a")</f>
        <is>
          <t>31415926-9df7-4aa6-994f-600567b0a37a</t>
        </is>
      </c>
      <c r="BA189" t="d" s="3">
        <v>2012-03-29T16:00:00.000Z</v>
      </c>
      <c r="BB189" t="inlineStr">
        <f>IF(1,"Ghalimi, Ismael","stc_user!31415926-9df7-4aa6-994f-600567b0a37a")</f>
        <is>
          <t>31415926-9df7-4aa6-994f-600567b0a37a</t>
        </is>
      </c>
      <c r="BC189" t="d" s="3">
        <v>2014-02-15T11:19:43.536Z</v>
      </c>
      <c r="BH189" t="inlineStr">
        <is>
          <t>{"stc_license":"wto_c","stc_creator":"stoic.com","stc_year":2012}</t>
        </is>
      </c>
    </row>
    <row r="190">
      <c r="A190" t="inlineStr">
        <is>
          <t>93412f81-0480-4ac9-9ee0-7dc11e3d917a</t>
        </is>
      </c>
      <c r="B190" t="inlineStr">
        <is>
          <t>Created by</t>
        </is>
      </c>
      <c r="C190" t="inlineStr">
        <is>
          <t>stc_deployed</t>
        </is>
      </c>
      <c r="D190" t="inlineStr">
        <is>
          <t>stc_created_by</t>
        </is>
      </c>
      <c r="E190" t="inlineStr">
        <is>
          <t>stc</t>
        </is>
      </c>
      <c r="F190" t="inlineStr">
        <f>IF(1,"Platform","stc_application!dff30f21-0bc1-427b-b37e-871d5643c8ce")</f>
        <is>
          <t>dff30f21-0bc1-427b-b37e-871d5643c8ce</t>
        </is>
      </c>
      <c r="G190" t="inlineStr">
        <f>IF(1,"Company","stc_object!e64b0952-78e2-45ae-9dd6-5d9e6f267b64")</f>
        <is>
          <t>e64b0952-78e2-45ae-9dd6-5d9e6f267b64</t>
        </is>
      </c>
      <c r="H190" t="inlineStr">
        <f>IF(1,"Relationship","stc_datatype!aba4d80d-8da6-4a64-80cc-0363aaf2e8fa")</f>
        <is>
          <t>aba4d80d-8da6-4a64-80cc-0363aaf2e8fa</t>
        </is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Y190" t="inlineStr">
        <f>RIGHT("stc_content If content",10)</f>
        <is>
          <t>If content</t>
        </is>
      </c>
      <c r="AB190">
        <v>44</v>
      </c>
      <c r="AE190" t="inlineStr">
        <is>
          <t>Which user did create this $$stc_object$$ originally?</t>
        </is>
      </c>
      <c r="AF190" t="inlineStr">
        <is>
          <t>References the user who originally created the $$stc_object$$.</t>
        </is>
      </c>
      <c r="AI190" t="inlineStr">
        <is>
          <t>{"stc_target_object":"stc_user"}</t>
        </is>
      </c>
      <c r="AJ190" t="inlineStr">
        <is>
          <t>{"stc_target_object":"stc_user"}</t>
        </is>
      </c>
      <c r="AW190" t="inlineStr">
        <f>IF(1,"Ghalimi, Ismael","stc_user!31415926-9df7-4aa6-994f-600567b0a37a")</f>
        <is>
          <t>31415926-9df7-4aa6-994f-600567b0a37a</t>
        </is>
      </c>
      <c r="AX190" t="inlineStr">
        <f>IF(1,"Ghalimi, Ismael","stc_user!31415926-9df7-4aa6-994f-600567b0a37a")</f>
        <is>
          <t>31415926-9df7-4aa6-994f-600567b0a37a</t>
        </is>
      </c>
      <c r="AY190" t="d" s="3">
        <v>2013-12-13T19:47:33.000Z</v>
      </c>
      <c r="AZ190" t="inlineStr">
        <f>IF(1,"Ghalimi, Ismael","stc_user!31415926-9df7-4aa6-994f-600567b0a37a")</f>
        <is>
          <t>31415926-9df7-4aa6-994f-600567b0a37a</t>
        </is>
      </c>
      <c r="BA190" t="d" s="3">
        <v>2012-03-29T16:00:00.000Z</v>
      </c>
      <c r="BB190" t="inlineStr">
        <f>IF(1,"Ghalimi, Ismael","stc_user!31415926-9df7-4aa6-994f-600567b0a37a")</f>
        <is>
          <t>31415926-9df7-4aa6-994f-600567b0a37a</t>
        </is>
      </c>
      <c r="BC190" t="d" s="3">
        <v>2014-02-15T11:19:43.536Z</v>
      </c>
      <c r="BH190" t="inlineStr">
        <is>
          <t>{"stc_license":"wto_c","stc_creator":"stoic.com","stc_year":2012}</t>
        </is>
      </c>
    </row>
    <row r="191">
      <c r="A191" t="inlineStr">
        <is>
          <t>efaf64b6-d20f-492d-9524-10596abadcc0</t>
        </is>
      </c>
      <c r="B191" t="inlineStr">
        <is>
          <t>Created on</t>
        </is>
      </c>
      <c r="C191" t="inlineStr">
        <is>
          <t>stc_deployed</t>
        </is>
      </c>
      <c r="D191" t="inlineStr">
        <is>
          <t>stc_created_on</t>
        </is>
      </c>
      <c r="E191" t="inlineStr">
        <is>
          <t>stc</t>
        </is>
      </c>
      <c r="F191" t="inlineStr">
        <f>IF(1,"Platform","stc_application!dff30f21-0bc1-427b-b37e-871d5643c8ce")</f>
        <is>
          <t>dff30f21-0bc1-427b-b37e-871d5643c8ce</t>
        </is>
      </c>
      <c r="G191" t="inlineStr">
        <f>IF(1,"Company","stc_object!e64b0952-78e2-45ae-9dd6-5d9e6f267b64")</f>
        <is>
          <t>e64b0952-78e2-45ae-9dd6-5d9e6f267b64</t>
        </is>
      </c>
      <c r="H191" t="inlineStr">
        <f>IF(1,"Timestamp","stc_datatype!dea608f2-a257-4ebf-982b-ecea1e1fa38d")</f>
        <is>
          <t>dea608f2-a257-4ebf-982b-ecea1e1fa38d</t>
        </is>
      </c>
      <c r="K191" t="b">
        <v>1</v>
      </c>
      <c r="L191" t="b">
        <v>0</v>
      </c>
      <c r="M191" t="b">
        <v>1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Y191" t="inlineStr">
        <f>RIGHT("stc_content If content",10)</f>
        <is>
          <t>If content</t>
        </is>
      </c>
      <c r="AB191">
        <v>45</v>
      </c>
      <c r="AE191" t="inlineStr">
        <is>
          <t>When was this $$stc_object$$ originally created?</t>
        </is>
      </c>
      <c r="AF191" t="inlineStr">
        <is>
          <t>Indicates the date and time when the $$stc_object$$ was created.</t>
        </is>
      </c>
      <c r="AW191" t="inlineStr">
        <f>IF(1,"Ghalimi, Ismael","stc_user!31415926-9df7-4aa6-994f-600567b0a37a")</f>
        <is>
          <t>31415926-9df7-4aa6-994f-600567b0a37a</t>
        </is>
      </c>
      <c r="AX191" t="inlineStr">
        <f>IF(1,"Ghalimi, Ismael","stc_user!31415926-9df7-4aa6-994f-600567b0a37a")</f>
        <is>
          <t>31415926-9df7-4aa6-994f-600567b0a37a</t>
        </is>
      </c>
      <c r="AY191" t="d" s="3">
        <v>2013-12-13T19:47:33.000Z</v>
      </c>
      <c r="AZ191" t="inlineStr">
        <f>IF(1,"Ghalimi, Ismael","stc_user!31415926-9df7-4aa6-994f-600567b0a37a")</f>
        <is>
          <t>31415926-9df7-4aa6-994f-600567b0a37a</t>
        </is>
      </c>
      <c r="BA191" t="d" s="3">
        <v>2012-03-29T16:00:00.000Z</v>
      </c>
      <c r="BB191" t="inlineStr">
        <f>IF(1,"Ghalimi, Ismael","stc_user!31415926-9df7-4aa6-994f-600567b0a37a")</f>
        <is>
          <t>31415926-9df7-4aa6-994f-600567b0a37a</t>
        </is>
      </c>
      <c r="BC191" t="d" s="3">
        <v>2014-02-15T11:19:43.536Z</v>
      </c>
      <c r="BH191" t="inlineStr">
        <is>
          <t>{"stc_license":"wto_c","stc_creator":"stoic.com","stc_year":2012}</t>
        </is>
      </c>
    </row>
    <row r="192">
      <c r="A192" t="inlineStr">
        <is>
          <t>708f51ab-cd67-4903-a532-c9f9a6c1bad6</t>
        </is>
      </c>
      <c r="B192" t="inlineStr">
        <is>
          <t>Transitioned by</t>
        </is>
      </c>
      <c r="C192" t="inlineStr">
        <is>
          <t>stc_deployed</t>
        </is>
      </c>
      <c r="D192" t="inlineStr">
        <is>
          <t>stc_transitioned_by</t>
        </is>
      </c>
      <c r="E192" t="inlineStr">
        <is>
          <t>stc</t>
        </is>
      </c>
      <c r="F192" t="inlineStr">
        <f>IF(1,"Platform","stc_application!dff30f21-0bc1-427b-b37e-871d5643c8ce")</f>
        <is>
          <t>dff30f21-0bc1-427b-b37e-871d5643c8ce</t>
        </is>
      </c>
      <c r="G192" t="inlineStr">
        <f>IF(1,"Company","stc_object!e64b0952-78e2-45ae-9dd6-5d9e6f267b64")</f>
        <is>
          <t>e64b0952-78e2-45ae-9dd6-5d9e6f267b64</t>
        </is>
      </c>
      <c r="H192" t="inlineStr">
        <f>IF(1,"Relationship","stc_datatype!aba4d80d-8da6-4a64-80cc-0363aaf2e8fa")</f>
        <is>
          <t>aba4d80d-8da6-4a64-80cc-0363aaf2e8fa</t>
        </is>
      </c>
      <c r="K192" t="b">
        <v>0</v>
      </c>
      <c r="L192" t="b">
        <v>0</v>
      </c>
      <c r="M192" t="b">
        <v>1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Y192" t="inlineStr">
        <f>RIGHT("stc_content If content",10)</f>
        <is>
          <t>If content</t>
        </is>
      </c>
      <c r="AB192">
        <v>46</v>
      </c>
      <c r="AE192" t="inlineStr">
        <is>
          <t>Which user was reponsible for the last workflow transition of this $$stc_object$$?</t>
        </is>
      </c>
      <c r="AF192" t="inlineStr">
        <is>
          <t>References the user who last transitioned the workflow of the $$stc_object$$.</t>
        </is>
      </c>
      <c r="AI192" t="inlineStr">
        <is>
          <t>{"stc_target_object":"stc_user"}</t>
        </is>
      </c>
      <c r="AJ192" t="inlineStr">
        <is>
          <t>{"stc_target_object":"stc_user"}</t>
        </is>
      </c>
      <c r="AW192" t="inlineStr">
        <f>IF(1,"Ghalimi, Ismael","stc_user!31415926-9df7-4aa6-994f-600567b0a37a")</f>
        <is>
          <t>31415926-9df7-4aa6-994f-600567b0a37a</t>
        </is>
      </c>
      <c r="AX192" t="inlineStr">
        <f>IF(1,"Ghalimi, Ismael","stc_user!31415926-9df7-4aa6-994f-600567b0a37a")</f>
        <is>
          <t>31415926-9df7-4aa6-994f-600567b0a37a</t>
        </is>
      </c>
      <c r="AY192" t="d" s="3">
        <v>2013-12-13T19:47:33.000Z</v>
      </c>
      <c r="AZ192" t="inlineStr">
        <f>IF(1,"Ghalimi, Ismael","stc_user!31415926-9df7-4aa6-994f-600567b0a37a")</f>
        <is>
          <t>31415926-9df7-4aa6-994f-600567b0a37a</t>
        </is>
      </c>
      <c r="BA192" t="d" s="3">
        <v>2012-03-29T16:00:00.000Z</v>
      </c>
      <c r="BB192" t="inlineStr">
        <f>IF(1,"Ghalimi, Ismael","stc_user!31415926-9df7-4aa6-994f-600567b0a37a")</f>
        <is>
          <t>31415926-9df7-4aa6-994f-600567b0a37a</t>
        </is>
      </c>
      <c r="BC192" t="d" s="3">
        <v>2014-02-15T11:19:43.536Z</v>
      </c>
      <c r="BH192" t="inlineStr">
        <is>
          <t>{"stc_license":"wto_c","stc_creator":"stoic.com","stc_year":2012}</t>
        </is>
      </c>
    </row>
    <row r="193">
      <c r="A193" t="inlineStr">
        <is>
          <t>01ba4bbd-0cea-41b9-87ca-124cafe0b43a</t>
        </is>
      </c>
      <c r="B193" t="inlineStr">
        <is>
          <t>Transitioned on</t>
        </is>
      </c>
      <c r="C193" t="inlineStr">
        <is>
          <t>stc_deployed</t>
        </is>
      </c>
      <c r="D193" t="inlineStr">
        <is>
          <t>stc_transitioned_on</t>
        </is>
      </c>
      <c r="E193" t="inlineStr">
        <is>
          <t>stc</t>
        </is>
      </c>
      <c r="F193" t="inlineStr">
        <f>IF(1,"Platform","stc_application!dff30f21-0bc1-427b-b37e-871d5643c8ce")</f>
        <is>
          <t>dff30f21-0bc1-427b-b37e-871d5643c8ce</t>
        </is>
      </c>
      <c r="G193" t="inlineStr">
        <f>IF(1,"Company","stc_object!e64b0952-78e2-45ae-9dd6-5d9e6f267b64")</f>
        <is>
          <t>e64b0952-78e2-45ae-9dd6-5d9e6f267b64</t>
        </is>
      </c>
      <c r="H193" t="inlineStr">
        <f>IF(1,"Timestamp","stc_datatype!dea608f2-a257-4ebf-982b-ecea1e1fa38d")</f>
        <is>
          <t>dea608f2-a257-4ebf-982b-ecea1e1fa38d</t>
        </is>
      </c>
      <c r="K193" t="b">
        <v>0</v>
      </c>
      <c r="L193" t="b">
        <v>0</v>
      </c>
      <c r="M193" t="b">
        <v>1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Y193" t="inlineStr">
        <f>RIGHT("stc_content If content",10)</f>
        <is>
          <t>If content</t>
        </is>
      </c>
      <c r="AB193">
        <v>47</v>
      </c>
      <c r="AE193" t="inlineStr">
        <is>
          <t>When did the last workflow transition of this $$stc_object$$ take place?</t>
        </is>
      </c>
      <c r="AF193" t="inlineStr">
        <is>
          <t>Indicates the date and time when the workflow of the $$stc_object$$ was last transitioned.</t>
        </is>
      </c>
      <c r="AW193" t="inlineStr">
        <f>IF(1,"Ghalimi, Ismael","stc_user!31415926-9df7-4aa6-994f-600567b0a37a")</f>
        <is>
          <t>31415926-9df7-4aa6-994f-600567b0a37a</t>
        </is>
      </c>
      <c r="AX193" t="inlineStr">
        <f>IF(1,"Ghalimi, Ismael","stc_user!31415926-9df7-4aa6-994f-600567b0a37a")</f>
        <is>
          <t>31415926-9df7-4aa6-994f-600567b0a37a</t>
        </is>
      </c>
      <c r="AY193" t="d" s="3">
        <v>2013-12-13T19:47:33.000Z</v>
      </c>
      <c r="AZ193" t="inlineStr">
        <f>IF(1,"Ghalimi, Ismael","stc_user!31415926-9df7-4aa6-994f-600567b0a37a")</f>
        <is>
          <t>31415926-9df7-4aa6-994f-600567b0a37a</t>
        </is>
      </c>
      <c r="BA193" t="d" s="3">
        <v>2012-03-29T16:00:00.000Z</v>
      </c>
      <c r="BB193" t="inlineStr">
        <f>IF(1,"Ghalimi, Ismael","stc_user!31415926-9df7-4aa6-994f-600567b0a37a")</f>
        <is>
          <t>31415926-9df7-4aa6-994f-600567b0a37a</t>
        </is>
      </c>
      <c r="BC193" t="d" s="3">
        <v>2014-02-15T11:19:43.536Z</v>
      </c>
      <c r="BH193" t="inlineStr">
        <is>
          <t>{"stc_license":"wto_c","stc_creator":"stoic.com","stc_year":2012}</t>
        </is>
      </c>
    </row>
    <row r="194">
      <c r="A194" t="inlineStr">
        <is>
          <t>8f465222-cddd-4abc-aee2-74eee6bf53c5</t>
        </is>
      </c>
      <c r="B194" t="inlineStr">
        <is>
          <t>Updated by</t>
        </is>
      </c>
      <c r="C194" t="inlineStr">
        <is>
          <t>stc_deployed</t>
        </is>
      </c>
      <c r="D194" t="inlineStr">
        <is>
          <t>stc_updated_by</t>
        </is>
      </c>
      <c r="E194" t="inlineStr">
        <is>
          <t>stc</t>
        </is>
      </c>
      <c r="F194" t="inlineStr">
        <f>IF(1,"Platform","stc_application!dff30f21-0bc1-427b-b37e-871d5643c8ce")</f>
        <is>
          <t>dff30f21-0bc1-427b-b37e-871d5643c8ce</t>
        </is>
      </c>
      <c r="G194" t="inlineStr">
        <f>IF(1,"Company","stc_object!e64b0952-78e2-45ae-9dd6-5d9e6f267b64")</f>
        <is>
          <t>e64b0952-78e2-45ae-9dd6-5d9e6f267b64</t>
        </is>
      </c>
      <c r="H194" t="inlineStr">
        <f>IF(1,"Relationship","stc_datatype!aba4d80d-8da6-4a64-80cc-0363aaf2e8fa")</f>
        <is>
          <t>aba4d80d-8da6-4a64-80cc-0363aaf2e8fa</t>
        </is>
      </c>
      <c r="K194" t="b">
        <v>0</v>
      </c>
      <c r="L194" t="b">
        <v>0</v>
      </c>
      <c r="M194" t="b">
        <v>1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Y194" t="inlineStr">
        <f>RIGHT("stc_content If content",10)</f>
        <is>
          <t>If content</t>
        </is>
      </c>
      <c r="AB194">
        <v>48</v>
      </c>
      <c r="AE194" t="inlineStr">
        <is>
          <t>Which user was reponsible for the last update to this $$stc_object$$?</t>
        </is>
      </c>
      <c r="AF194" t="inlineStr">
        <is>
          <t>References the user who last updated the $$stc_object$$.</t>
        </is>
      </c>
      <c r="AI194" t="inlineStr">
        <is>
          <t>{"stc_target_object":"stc_user"}</t>
        </is>
      </c>
      <c r="AJ194" t="inlineStr">
        <is>
          <t>{"stc_target_object":"stc_user"}</t>
        </is>
      </c>
      <c r="AW194" t="inlineStr">
        <f>IF(1,"Ghalimi, Ismael","stc_user!31415926-9df7-4aa6-994f-600567b0a37a")</f>
        <is>
          <t>31415926-9df7-4aa6-994f-600567b0a37a</t>
        </is>
      </c>
      <c r="AX194" t="inlineStr">
        <f>IF(1,"Ghalimi, Ismael","stc_user!31415926-9df7-4aa6-994f-600567b0a37a")</f>
        <is>
          <t>31415926-9df7-4aa6-994f-600567b0a37a</t>
        </is>
      </c>
      <c r="AY194" t="d" s="3">
        <v>2013-12-13T19:47:33.000Z</v>
      </c>
      <c r="AZ194" t="inlineStr">
        <f>IF(1,"Ghalimi, Ismael","stc_user!31415926-9df7-4aa6-994f-600567b0a37a")</f>
        <is>
          <t>31415926-9df7-4aa6-994f-600567b0a37a</t>
        </is>
      </c>
      <c r="BA194" t="d" s="3">
        <v>2012-03-29T16:00:00.000Z</v>
      </c>
      <c r="BB194" t="inlineStr">
        <f>IF(1,"Ghalimi, Ismael","stc_user!31415926-9df7-4aa6-994f-600567b0a37a")</f>
        <is>
          <t>31415926-9df7-4aa6-994f-600567b0a37a</t>
        </is>
      </c>
      <c r="BC194" t="d" s="3">
        <v>2014-02-15T11:19:43.536Z</v>
      </c>
      <c r="BH194" t="inlineStr">
        <is>
          <t>{"stc_license":"wto_c","stc_creator":"stoic.com","stc_year":2012}</t>
        </is>
      </c>
    </row>
    <row r="195">
      <c r="A195" t="inlineStr">
        <is>
          <t>643d4db3-ee2d-40e3-8a4c-955b6cc6bec7</t>
        </is>
      </c>
      <c r="B195" t="inlineStr">
        <is>
          <t>Updated on</t>
        </is>
      </c>
      <c r="C195" t="inlineStr">
        <is>
          <t>stc_deployed</t>
        </is>
      </c>
      <c r="D195" t="inlineStr">
        <is>
          <t>stc_updated_on</t>
        </is>
      </c>
      <c r="E195" t="inlineStr">
        <is>
          <t>stc</t>
        </is>
      </c>
      <c r="F195" t="inlineStr">
        <f>IF(1,"Platform","stc_application!dff30f21-0bc1-427b-b37e-871d5643c8ce")</f>
        <is>
          <t>dff30f21-0bc1-427b-b37e-871d5643c8ce</t>
        </is>
      </c>
      <c r="G195" t="inlineStr">
        <f>IF(1,"Company","stc_object!e64b0952-78e2-45ae-9dd6-5d9e6f267b64")</f>
        <is>
          <t>e64b0952-78e2-45ae-9dd6-5d9e6f267b64</t>
        </is>
      </c>
      <c r="H195" t="inlineStr">
        <f>IF(1,"Timestamp","stc_datatype!dea608f2-a257-4ebf-982b-ecea1e1fa38d")</f>
        <is>
          <t>dea608f2-a257-4ebf-982b-ecea1e1fa38d</t>
        </is>
      </c>
      <c r="K195" t="b">
        <v>0</v>
      </c>
      <c r="L195" t="b">
        <v>0</v>
      </c>
      <c r="M195" t="b">
        <v>1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Y195" t="inlineStr">
        <f>RIGHT("stc_content If content",10)</f>
        <is>
          <t>If content</t>
        </is>
      </c>
      <c r="AB195">
        <v>49</v>
      </c>
      <c r="AE195" t="inlineStr">
        <is>
          <t>When did the last update to this $$stc_object$$ take place?</t>
        </is>
      </c>
      <c r="AF195" t="inlineStr">
        <is>
          <t>Indicates the date and time when the $$stc_object$$ was last updated.</t>
        </is>
      </c>
      <c r="AW195" t="inlineStr">
        <f>IF(1,"Ghalimi, Ismael","stc_user!31415926-9df7-4aa6-994f-600567b0a37a")</f>
        <is>
          <t>31415926-9df7-4aa6-994f-600567b0a37a</t>
        </is>
      </c>
      <c r="AX195" t="inlineStr">
        <f>IF(1,"Ghalimi, Ismael","stc_user!31415926-9df7-4aa6-994f-600567b0a37a")</f>
        <is>
          <t>31415926-9df7-4aa6-994f-600567b0a37a</t>
        </is>
      </c>
      <c r="AY195" t="d" s="3">
        <v>2013-12-13T19:47:33.000Z</v>
      </c>
      <c r="AZ195" t="inlineStr">
        <f>IF(1,"Ghalimi, Ismael","stc_user!31415926-9df7-4aa6-994f-600567b0a37a")</f>
        <is>
          <t>31415926-9df7-4aa6-994f-600567b0a37a</t>
        </is>
      </c>
      <c r="BA195" t="d" s="3">
        <v>2012-03-29T16:00:00.000Z</v>
      </c>
      <c r="BB195" t="inlineStr">
        <f>IF(1,"Ghalimi, Ismael","stc_user!31415926-9df7-4aa6-994f-600567b0a37a")</f>
        <is>
          <t>31415926-9df7-4aa6-994f-600567b0a37a</t>
        </is>
      </c>
      <c r="BC195" t="d" s="3">
        <v>2014-02-15T11:19:43.536Z</v>
      </c>
      <c r="BH195" t="inlineStr">
        <is>
          <t>{"stc_license":"wto_c","stc_creator":"stoic.com","stc_year":2012}</t>
        </is>
      </c>
    </row>
    <row r="196">
      <c r="A196" t="inlineStr">
        <is>
          <t>b95e8058-b65e-40e6-9f21-d089917a2f83</t>
        </is>
      </c>
      <c r="B196" t="inlineStr">
        <is>
          <t>Context</t>
        </is>
      </c>
      <c r="C196" t="inlineStr">
        <is>
          <t>stc_deployed</t>
        </is>
      </c>
      <c r="D196" t="inlineStr">
        <is>
          <t>stc_context</t>
        </is>
      </c>
      <c r="E196" t="inlineStr">
        <is>
          <t>stc</t>
        </is>
      </c>
      <c r="F196" t="inlineStr">
        <f>IF(1,"Platform","stc_application!dff30f21-0bc1-427b-b37e-871d5643c8ce")</f>
        <is>
          <t>dff30f21-0bc1-427b-b37e-871d5643c8ce</t>
        </is>
      </c>
      <c r="G196" t="inlineStr">
        <f>IF(1,"Company","stc_object!e64b0952-78e2-45ae-9dd6-5d9e6f267b64")</f>
        <is>
          <t>e64b0952-78e2-45ae-9dd6-5d9e6f267b64</t>
        </is>
      </c>
      <c r="H196" t="inlineStr">
        <f>IF(1,"JSON","stc_datatype!df26e30c-b6a3-4020-a474-6ce9be15a4f3")</f>
        <is>
          <t>df26e30c-b6a3-4020-a474-6ce9be15a4f3</t>
        </is>
      </c>
      <c r="K196" t="b">
        <v>0</v>
      </c>
      <c r="L196" t="b">
        <v>0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Y196" t="inlineStr">
        <f>RIGHT("stc_content If content",10)</f>
        <is>
          <t>If content</t>
        </is>
      </c>
      <c r="AB196">
        <v>50</v>
      </c>
      <c r="AE196" t="inlineStr">
        <is>
          <t>What is the meta-data context of this $$stc_object$$?</t>
        </is>
      </c>
      <c r="AF196" t="inlineStr">
        <is>
          <t>Defines the meta-data context of the $$stc_object$$.</t>
        </is>
      </c>
      <c r="AW196" t="inlineStr">
        <f>IF(1,"Ghalimi, Ismael","stc_user!31415926-9df7-4aa6-994f-600567b0a37a")</f>
        <is>
          <t>31415926-9df7-4aa6-994f-600567b0a37a</t>
        </is>
      </c>
      <c r="AX196" t="inlineStr">
        <f>IF(1,"Ghalimi, Ismael","stc_user!31415926-9df7-4aa6-994f-600567b0a37a")</f>
        <is>
          <t>31415926-9df7-4aa6-994f-600567b0a37a</t>
        </is>
      </c>
      <c r="AY196" t="d" s="3">
        <v>2013-12-13T19:47:33.000Z</v>
      </c>
      <c r="AZ196" t="inlineStr">
        <f>IF(1,"Ghalimi, Ismael","stc_user!31415926-9df7-4aa6-994f-600567b0a37a")</f>
        <is>
          <t>31415926-9df7-4aa6-994f-600567b0a37a</t>
        </is>
      </c>
      <c r="BA196" t="d" s="3">
        <v>2012-03-29T16:00:00.000Z</v>
      </c>
      <c r="BB196" t="inlineStr">
        <f>IF(1,"Ghalimi, Ismael","stc_user!31415926-9df7-4aa6-994f-600567b0a37a")</f>
        <is>
          <t>31415926-9df7-4aa6-994f-600567b0a37a</t>
        </is>
      </c>
      <c r="BC196" t="d" s="3">
        <v>2014-02-15T11:19:43.536Z</v>
      </c>
      <c r="BH196" t="inlineStr">
        <is>
          <t>{"stc_license":"wto_c","stc_creator":"stoic.com","stc_year":2012}</t>
        </is>
      </c>
    </row>
    <row r="197">
      <c r="A197" t="inlineStr">
        <is>
          <t>ec385b5f-d230-489f-9d7d-a210d290d55e</t>
        </is>
      </c>
      <c r="B197" t="inlineStr">
        <is>
          <t>Copyright</t>
        </is>
      </c>
      <c r="C197" t="inlineStr">
        <is>
          <t>stc_deployed</t>
        </is>
      </c>
      <c r="D197" t="inlineStr">
        <is>
          <t>stc_copyright</t>
        </is>
      </c>
      <c r="E197" t="inlineStr">
        <is>
          <t>stc</t>
        </is>
      </c>
      <c r="F197" t="inlineStr">
        <f>IF(1,"Platform","stc_application!dff30f21-0bc1-427b-b37e-871d5643c8ce")</f>
        <is>
          <t>dff30f21-0bc1-427b-b37e-871d5643c8ce</t>
        </is>
      </c>
      <c r="G197" t="inlineStr">
        <f>IF(1,"Company","stc_object!e64b0952-78e2-45ae-9dd6-5d9e6f267b64")</f>
        <is>
          <t>e64b0952-78e2-45ae-9dd6-5d9e6f267b64</t>
        </is>
      </c>
      <c r="H197" t="inlineStr">
        <f>IF(1,"JSON","stc_datatype!df26e30c-b6a3-4020-a474-6ce9be15a4f3")</f>
        <is>
          <t>df26e30c-b6a3-4020-a474-6ce9be15a4f3</t>
        </is>
      </c>
      <c r="I197" t="inlineStr">
        <is>
          <t>{"stc_license": "wto_c"}</t>
        </is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Y197" t="inlineStr">
        <f>RIGHT("stc_content If content",10)</f>
        <is>
          <t>If content</t>
        </is>
      </c>
      <c r="Z197" t="inlineStr">
        <f>IF(1,"Copyright Editor","stc_control!b6d34d83-5ac7-47b6-8f30-2bac1e12d9ce")</f>
        <is>
          <t>b6d34d83-5ac7-47b6-8f30-2bac1e12d9ce</t>
        </is>
      </c>
      <c r="AB197">
        <v>51</v>
      </c>
      <c r="AE197" t="inlineStr">
        <is>
          <t>What is the copyright information about this $$stc_object$$?</t>
        </is>
      </c>
      <c r="AF197" t="inlineStr">
        <is>
          <t>Captures the copyright or licensing information about the $$stc_object$$.</t>
        </is>
      </c>
      <c r="AJ197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197" t="inlineStr">
        <f>IF(1,"Ghalimi, Ismael","stc_user!31415926-9df7-4aa6-994f-600567b0a37a")</f>
        <is>
          <t>31415926-9df7-4aa6-994f-600567b0a37a</t>
        </is>
      </c>
      <c r="AX197" t="inlineStr">
        <f>IF(1,"Ghalimi, Ismael","stc_user!31415926-9df7-4aa6-994f-600567b0a37a")</f>
        <is>
          <t>31415926-9df7-4aa6-994f-600567b0a37a</t>
        </is>
      </c>
      <c r="AY197" t="d" s="3">
        <v>2013-12-13T19:47:33.000Z</v>
      </c>
      <c r="AZ197" t="inlineStr">
        <f>IF(1,"Ghalimi, Ismael","stc_user!31415926-9df7-4aa6-994f-600567b0a37a")</f>
        <is>
          <t>31415926-9df7-4aa6-994f-600567b0a37a</t>
        </is>
      </c>
      <c r="BA197" t="d" s="3">
        <v>2012-03-29T16:00:00.000Z</v>
      </c>
      <c r="BB197" t="inlineStr">
        <f>IF(1,"Ghalimi, Ismael","stc_user!31415926-9df7-4aa6-994f-600567b0a37a")</f>
        <is>
          <t>31415926-9df7-4aa6-994f-600567b0a37a</t>
        </is>
      </c>
      <c r="BC197" t="d" s="3">
        <v>2014-02-15T11:19:43.536Z</v>
      </c>
      <c r="BH197" t="inlineStr">
        <is>
          <t>{"stc_license":"wto_c","stc_creator":"stoic.com","stc_year":2012}</t>
        </is>
      </c>
    </row>
    <row r="198">
      <c r="A198" t="inlineStr">
        <is>
          <t>92cbe06b-f87c-4235-9fe1-6cc2307c8a16</t>
        </is>
      </c>
      <c r="B198" t="inlineStr">
        <is>
          <t>Datasource</t>
        </is>
      </c>
      <c r="C198" t="inlineStr">
        <is>
          <t>stc_deployed</t>
        </is>
      </c>
      <c r="D198" t="inlineStr">
        <is>
          <t>stc_datasource</t>
        </is>
      </c>
      <c r="E198" t="inlineStr">
        <is>
          <t>stc</t>
        </is>
      </c>
      <c r="F198" t="inlineStr">
        <f>IF(1,"Platform","stc_application!dff30f21-0bc1-427b-b37e-871d5643c8ce")</f>
        <is>
          <t>dff30f21-0bc1-427b-b37e-871d5643c8ce</t>
        </is>
      </c>
      <c r="G198" t="inlineStr">
        <f>IF(1,"Company","stc_object!e64b0952-78e2-45ae-9dd6-5d9e6f267b64")</f>
        <is>
          <t>e64b0952-78e2-45ae-9dd6-5d9e6f267b64</t>
        </is>
      </c>
      <c r="H198" t="inlineStr">
        <f>IF(1,"Relationship","stc_datatype!aba4d80d-8da6-4a64-80cc-0363aaf2e8fa")</f>
        <is>
          <t>aba4d80d-8da6-4a64-80cc-0363aaf2e8fa</t>
        </is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Y198" t="inlineStr">
        <f>RIGHT("stc_content If content",10)</f>
        <is>
          <t>If content</t>
        </is>
      </c>
      <c r="AB198">
        <v>52</v>
      </c>
      <c r="AI198" t="inlineStr">
        <is>
          <t>{"stc_target_object":"stc_datasource"}</t>
        </is>
      </c>
      <c r="AJ198" t="inlineStr">
        <is>
          <t>{"stc_target_object":"stc_datasource"}</t>
        </is>
      </c>
      <c r="AW198" t="inlineStr">
        <f>IF(1,"Ghalimi, Ismael","stc_user!31415926-9df7-4aa6-994f-600567b0a37a")</f>
        <is>
          <t>31415926-9df7-4aa6-994f-600567b0a37a</t>
        </is>
      </c>
      <c r="AX198" t="inlineStr">
        <f>IF(1,"Ghalimi, Ismael","stc_user!31415926-9df7-4aa6-994f-600567b0a37a")</f>
        <is>
          <t>31415926-9df7-4aa6-994f-600567b0a37a</t>
        </is>
      </c>
      <c r="AY198" t="d" s="3">
        <v>2013-12-13T19:47:33.000Z</v>
      </c>
      <c r="AZ198" t="inlineStr">
        <f>IF(1,"Ghalimi, Ismael","stc_user!31415926-9df7-4aa6-994f-600567b0a37a")</f>
        <is>
          <t>31415926-9df7-4aa6-994f-600567b0a37a</t>
        </is>
      </c>
      <c r="BA198" t="d" s="3">
        <v>2012-03-29T16:00:00.000Z</v>
      </c>
      <c r="BB198" t="inlineStr">
        <f>IF(1,"Ghalimi, Ismael","stc_user!31415926-9df7-4aa6-994f-600567b0a37a")</f>
        <is>
          <t>31415926-9df7-4aa6-994f-600567b0a37a</t>
        </is>
      </c>
      <c r="BC198" t="d" s="3">
        <v>2014-02-15T11:19:43.536Z</v>
      </c>
      <c r="BH198" t="inlineStr">
        <is>
          <t>{"stc_license":"wto_c","stc_creator":"stoic.com","stc_year":2012}</t>
        </is>
      </c>
    </row>
    <row r="199">
      <c r="A199" t="inlineStr">
        <is>
          <t>79444fe7-8b19-403f-913b-ca11298acdb0</t>
        </is>
      </c>
      <c r="B199" t="inlineStr">
        <is>
          <t>UUID</t>
        </is>
      </c>
      <c r="C199" t="inlineStr">
        <is>
          <t>stc_deployed</t>
        </is>
      </c>
      <c r="D199" t="inlineStr">
        <is>
          <t>stc_uuid</t>
        </is>
      </c>
      <c r="E199" t="inlineStr">
        <is>
          <t>stc</t>
        </is>
      </c>
      <c r="F199" t="inlineStr">
        <f>Applications!$B$2</f>
        <is>
          <t>5ae9677e-eef9-4f89-939b-2885902c655a</t>
        </is>
      </c>
      <c r="G199" t="inlineStr">
        <f>Objects!$B$2</f>
        <is>
          <t>f8fd3e69-d7be-4e11-abb8-266be81c10d6</t>
        </is>
      </c>
      <c r="H199" t="inlineStr">
        <f>IF(1,"UUID","stc_datatype!e9f3ee19-47c0-468a-96ac-83f8822c3d90")</f>
        <is>
          <t>e9f3ee19-47c0-468a-96ac-83f8822c3d90</t>
        </is>
      </c>
      <c r="K199" t="b">
        <v>1</v>
      </c>
      <c r="L199" t="b">
        <v>0</v>
      </c>
      <c r="M199" t="b">
        <v>1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Y199" t="inlineStr">
        <f>RIGHT("stc_content If content",10)</f>
        <is>
          <t>If content</t>
        </is>
      </c>
      <c r="AB199">
        <v>1</v>
      </c>
      <c r="AE199" t="inlineStr">
        <is>
          <t>What is the universally unique identifier for this $$stc_object$$?</t>
        </is>
      </c>
      <c r="AF199" t="inlineStr">
        <is>
          <t>Provides a universally unique identifier for the $$stc_object$$.</t>
        </is>
      </c>
      <c r="AW199" t="inlineStr">
        <f>IF(1,"Ghalimi, Ismael","stc_user!31415926-9df7-4aa6-994f-600567b0a37a")</f>
        <is>
          <t>31415926-9df7-4aa6-994f-600567b0a37a</t>
        </is>
      </c>
      <c r="AX199" t="inlineStr">
        <f>IF(1,"Ghalimi, Ismael","stc_user!31415926-9df7-4aa6-994f-600567b0a37a")</f>
        <is>
          <t>31415926-9df7-4aa6-994f-600567b0a37a</t>
        </is>
      </c>
      <c r="AY199" t="d" s="3">
        <v>2013-12-13T19:47:33.000Z</v>
      </c>
      <c r="AZ199" t="inlineStr">
        <f>IF(1,"Ghalimi, Ismael","stc_user!31415926-9df7-4aa6-994f-600567b0a37a")</f>
        <is>
          <t>31415926-9df7-4aa6-994f-600567b0a37a</t>
        </is>
      </c>
      <c r="BA199" t="d" s="3">
        <v>2012-03-29T16:00:00.000Z</v>
      </c>
      <c r="BB199" t="inlineStr">
        <f>IF(1,"Ghalimi, Ismael","stc_user!31415926-9df7-4aa6-994f-600567b0a37a")</f>
        <is>
          <t>31415926-9df7-4aa6-994f-600567b0a37a</t>
        </is>
      </c>
      <c r="BC199" t="d" s="3">
        <v>2014-02-15T11:19:43.536Z</v>
      </c>
      <c r="BH199" t="inlineStr">
        <is>
          <t>{"stc_license":"wto_c","stc_creator":"stoic.com","stc_year":2012}</t>
        </is>
      </c>
    </row>
    <row r="200">
      <c r="A200" t="inlineStr">
        <is>
          <t>013e4827-003e-42f5-84ff-7af2c589ea6c</t>
        </is>
      </c>
      <c r="B200" t="inlineStr">
        <is>
          <t>Name</t>
        </is>
      </c>
      <c r="C200" t="inlineStr">
        <is>
          <t>stc_deployed</t>
        </is>
      </c>
      <c r="D200" t="inlineStr">
        <is>
          <t>stc_name</t>
        </is>
      </c>
      <c r="E200" t="inlineStr">
        <is>
          <t>stc</t>
        </is>
      </c>
      <c r="F200" t="inlineStr">
        <f>Applications!$B$2</f>
        <is>
          <t>5ae9677e-eef9-4f89-939b-2885902c655a</t>
        </is>
      </c>
      <c r="G200" t="inlineStr">
        <f>Objects!$B$2</f>
        <is>
          <t>f8fd3e69-d7be-4e11-abb8-266be81c10d6</t>
        </is>
      </c>
      <c r="H200" t="inlineStr">
        <f>IF(1,"String","stc_datatype!994c9ef8-277b-46b2-a77b-e6cd4e33adf2")</f>
        <is>
          <t>994c9ef8-277b-46b2-a77b-e6cd4e33adf2</t>
        </is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Y200" t="inlineStr">
        <f>RIGHT("stc_content If content",10)</f>
        <is>
          <t>If content</t>
        </is>
      </c>
      <c r="AB200">
        <v>2</v>
      </c>
      <c r="AE200" t="inlineStr">
        <is>
          <t>What is the human-readable name for this $$stc_object$$?</t>
        </is>
      </c>
      <c r="AF200" t="inlineStr">
        <is>
          <t>Provides a human-readable name or title for the $$stc_object$$.</t>
        </is>
      </c>
      <c r="AW200" t="inlineStr">
        <f>IF(1,"Ghalimi, Ismael","stc_user!31415926-9df7-4aa6-994f-600567b0a37a")</f>
        <is>
          <t>31415926-9df7-4aa6-994f-600567b0a37a</t>
        </is>
      </c>
      <c r="AX200" t="inlineStr">
        <f>IF(1,"Ghalimi, Ismael","stc_user!31415926-9df7-4aa6-994f-600567b0a37a")</f>
        <is>
          <t>31415926-9df7-4aa6-994f-600567b0a37a</t>
        </is>
      </c>
      <c r="AY200" t="d" s="3">
        <v>2013-12-13T19:47:33.000Z</v>
      </c>
      <c r="AZ200" t="inlineStr">
        <f>IF(1,"Ghalimi, Ismael","stc_user!31415926-9df7-4aa6-994f-600567b0a37a")</f>
        <is>
          <t>31415926-9df7-4aa6-994f-600567b0a37a</t>
        </is>
      </c>
      <c r="BA200" t="d" s="3">
        <v>2012-03-29T16:00:00.000Z</v>
      </c>
      <c r="BB200" t="inlineStr">
        <f>IF(1,"Ghalimi, Ismael","stc_user!31415926-9df7-4aa6-994f-600567b0a37a")</f>
        <is>
          <t>31415926-9df7-4aa6-994f-600567b0a37a</t>
        </is>
      </c>
      <c r="BC200" t="d" s="3">
        <v>2014-02-15T11:19:43.536Z</v>
      </c>
      <c r="BH200" t="inlineStr">
        <is>
          <t>{"stc_license":"wto_c","stc_creator":"stoic.com","stc_year":2012}</t>
        </is>
      </c>
    </row>
    <row r="201">
      <c r="A201" t="inlineStr">
        <is>
          <t>fc89f487-feca-4a62-985b-02d5aa07ea90</t>
        </is>
      </c>
      <c r="B201" t="inlineStr">
        <is>
          <t>Picture</t>
        </is>
      </c>
      <c r="C201" t="inlineStr">
        <is>
          <t>stc_deployed</t>
        </is>
      </c>
      <c r="D201" t="inlineStr">
        <is>
          <t>stc_picture</t>
        </is>
      </c>
      <c r="E201" t="inlineStr">
        <is>
          <t>stc</t>
        </is>
      </c>
      <c r="F201" t="inlineStr">
        <f>Applications!$B$2</f>
        <is>
          <t>5ae9677e-eef9-4f89-939b-2885902c655a</t>
        </is>
      </c>
      <c r="G201" t="inlineStr">
        <f>Objects!$B$2</f>
        <is>
          <t>f8fd3e69-d7be-4e11-abb8-266be81c10d6</t>
        </is>
      </c>
      <c r="H201" t="inlineStr">
        <f>IF(1,"Image","stc_datatype!11875772-4fef-445c-98d9-53668c801205")</f>
        <is>
          <t>11875772-4fef-445c-98d9-53668c801205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AB201">
        <v>3</v>
      </c>
      <c r="AF201" t="inlineStr">
        <is>
          <t>Picture of the hotel.</t>
        </is>
      </c>
      <c r="AI201" t="inlineStr">
        <is>
          <t>{"stc_column_name":"Picture","report":"Updated"}</t>
        </is>
      </c>
      <c r="AW201" t="inlineStr">
        <f>IF(1,"Ghalimi, Ismael","stc_user!31415926-9df7-4aa6-994f-600567b0a37a")</f>
        <is>
          <t>31415926-9df7-4aa6-994f-600567b0a37a</t>
        </is>
      </c>
      <c r="AX201" t="inlineStr">
        <f>IF(1,"Ghalimi, Ismael","stc_user!31415926-9df7-4aa6-994f-600567b0a37a")</f>
        <is>
          <t>31415926-9df7-4aa6-994f-600567b0a37a</t>
        </is>
      </c>
      <c r="AY201" t="d" s="3">
        <v>2012-03-29T16:00:00.000Z</v>
      </c>
      <c r="AZ201" t="inlineStr">
        <f>IF(1,"Ghalimi, Ismael","stc_user!31415926-9df7-4aa6-994f-600567b0a37a")</f>
        <is>
          <t>31415926-9df7-4aa6-994f-600567b0a37a</t>
        </is>
      </c>
      <c r="BA201" t="d" s="3">
        <v>2012-03-29T16:00:00.000Z</v>
      </c>
      <c r="BB201" t="inlineStr">
        <f>IF(1,"Ghalimi, Ismael","stc_user!31415926-9df7-4aa6-994f-600567b0a37a")</f>
        <is>
          <t>31415926-9df7-4aa6-994f-600567b0a37a</t>
        </is>
      </c>
      <c r="BC201" t="d" s="3">
        <v>2012-03-29T16:00:00.000Z</v>
      </c>
      <c r="BH201" t="inlineStr">
        <is>
          <t>{"stc_license":"wto_c","stc_creator":"stoic.com","stc_year":2012}</t>
        </is>
      </c>
    </row>
    <row r="202">
      <c r="A202" t="inlineStr">
        <is>
          <t>afb5ae13-5806-49dd-9ecc-4cd5ff774103</t>
        </is>
      </c>
      <c r="B202" t="inlineStr">
        <is>
          <t>Chain</t>
        </is>
      </c>
      <c r="C202" t="inlineStr">
        <is>
          <t>stc_deployed</t>
        </is>
      </c>
      <c r="D202" t="inlineStr">
        <is>
          <t>stc_chain</t>
        </is>
      </c>
      <c r="E202" t="inlineStr">
        <is>
          <t>stc</t>
        </is>
      </c>
      <c r="F202" t="inlineStr">
        <f>Applications!$B$2</f>
        <is>
          <t>5ae9677e-eef9-4f89-939b-2885902c655a</t>
        </is>
      </c>
      <c r="G202" t="inlineStr">
        <f>Objects!$B$2</f>
        <is>
          <t>f8fd3e69-d7be-4e11-abb8-266be81c10d6</t>
        </is>
      </c>
      <c r="H202" t="inlineStr">
        <f>IF(1,"Relationship","stc_datatype!aba4d80d-8da6-4a64-80cc-0363aaf2e8fa")</f>
        <is>
          <t>aba4d80d-8da6-4a64-80cc-0363aaf2e8fa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AB202">
        <v>4</v>
      </c>
      <c r="AF202" t="inlineStr">
        <is>
          <t>Chain to which the hotel belongs.</t>
        </is>
      </c>
      <c r="AI202" t="inlineStr">
        <is>
          <t>{"stc_target_object":"stc_company","stc_column_name":"Chain","report":"Updated"}</t>
        </is>
      </c>
      <c r="AJ202" t="inlineStr">
        <is>
          <t>{"stc_target_object":"stc_company"}</t>
        </is>
      </c>
      <c r="AW202" t="inlineStr">
        <f>IF(1,"Ghalimi, Ismael","stc_user!31415926-9df7-4aa6-994f-600567b0a37a")</f>
        <is>
          <t>31415926-9df7-4aa6-994f-600567b0a37a</t>
        </is>
      </c>
      <c r="AX202" t="inlineStr">
        <f>IF(1,"Ghalimi, Ismael","stc_user!31415926-9df7-4aa6-994f-600567b0a37a")</f>
        <is>
          <t>31415926-9df7-4aa6-994f-600567b0a37a</t>
        </is>
      </c>
      <c r="AY202" t="d" s="3">
        <v>2012-03-29T16:00:00.000Z</v>
      </c>
      <c r="AZ202" t="inlineStr">
        <f>IF(1,"Ghalimi, Ismael","stc_user!31415926-9df7-4aa6-994f-600567b0a37a")</f>
        <is>
          <t>31415926-9df7-4aa6-994f-600567b0a37a</t>
        </is>
      </c>
      <c r="BA202" t="d" s="3">
        <v>2012-03-29T16:00:00.000Z</v>
      </c>
      <c r="BB202" t="inlineStr">
        <f>IF(1,"Ghalimi, Ismael","stc_user!31415926-9df7-4aa6-994f-600567b0a37a")</f>
        <is>
          <t>31415926-9df7-4aa6-994f-600567b0a37a</t>
        </is>
      </c>
      <c r="BC202" t="d" s="3">
        <v>2012-03-29T16:00:00.000Z</v>
      </c>
      <c r="BH202" t="inlineStr">
        <is>
          <t>{"stc_license":"wto_c","stc_creator":"stoic.com","stc_year":2012}</t>
        </is>
      </c>
    </row>
    <row r="203">
      <c r="A203" t="inlineStr">
        <is>
          <t>52df5197-c3b8-4023-a78f-71ae6c65b676</t>
        </is>
      </c>
      <c r="B203" t="inlineStr">
        <is>
          <t>Address</t>
        </is>
      </c>
      <c r="C203" t="inlineStr">
        <is>
          <t>stc_deployed</t>
        </is>
      </c>
      <c r="D203" t="inlineStr">
        <is>
          <t>stc_address</t>
        </is>
      </c>
      <c r="E203" t="inlineStr">
        <is>
          <t>stc</t>
        </is>
      </c>
      <c r="F203" t="inlineStr">
        <f>Applications!$B$2</f>
        <is>
          <t>5ae9677e-eef9-4f89-939b-2885902c655a</t>
        </is>
      </c>
      <c r="G203" t="inlineStr">
        <f>Objects!$B$2</f>
        <is>
          <t>f8fd3e69-d7be-4e11-abb8-266be81c10d6</t>
        </is>
      </c>
      <c r="H203" t="inlineStr">
        <f>IF(1,"Address","stc_datatype!d6339921-4a0b-4d80-9be1-a2ab5cb7036f")</f>
        <is>
          <t>d6339921-4a0b-4d80-9be1-a2ab5cb7036f</t>
        </is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AB203">
        <v>5</v>
      </c>
      <c r="AF203" t="inlineStr">
        <is>
          <t>Address of the hotel.</t>
        </is>
      </c>
      <c r="AI203" t="inlineStr">
        <is>
          <t>{"stc_column_name":"Address","report":"Updated"}</t>
        </is>
      </c>
      <c r="AW203" t="inlineStr">
        <f>IF(1,"Ghalimi, Ismael","stc_user!31415926-9df7-4aa6-994f-600567b0a37a")</f>
        <is>
          <t>31415926-9df7-4aa6-994f-600567b0a37a</t>
        </is>
      </c>
      <c r="AX203" t="inlineStr">
        <f>IF(1,"Ghalimi, Ismael","stc_user!31415926-9df7-4aa6-994f-600567b0a37a")</f>
        <is>
          <t>31415926-9df7-4aa6-994f-600567b0a37a</t>
        </is>
      </c>
      <c r="AY203" t="d" s="3">
        <v>2012-03-29T16:00:00.000Z</v>
      </c>
      <c r="AZ203" t="inlineStr">
        <f>IF(1,"Ghalimi, Ismael","stc_user!31415926-9df7-4aa6-994f-600567b0a37a")</f>
        <is>
          <t>31415926-9df7-4aa6-994f-600567b0a37a</t>
        </is>
      </c>
      <c r="BA203" t="d" s="3">
        <v>2012-03-29T16:00:00.000Z</v>
      </c>
      <c r="BB203" t="inlineStr">
        <f>IF(1,"Ghalimi, Ismael","stc_user!31415926-9df7-4aa6-994f-600567b0a37a")</f>
        <is>
          <t>31415926-9df7-4aa6-994f-600567b0a37a</t>
        </is>
      </c>
      <c r="BC203" t="d" s="3">
        <v>2012-03-29T16:00:00.000Z</v>
      </c>
      <c r="BH203" t="inlineStr">
        <is>
          <t>{"stc_license":"wto_c","stc_creator":"stoic.com","stc_year":2012}</t>
        </is>
      </c>
    </row>
    <row r="204">
      <c r="A204" t="inlineStr">
        <is>
          <t>e1755ab8-e077-496d-84ca-98b8071d2103</t>
        </is>
      </c>
      <c r="B204" t="inlineStr">
        <is>
          <t>Website</t>
        </is>
      </c>
      <c r="C204" t="inlineStr">
        <is>
          <t>stc_deployed</t>
        </is>
      </c>
      <c r="D204" t="inlineStr">
        <is>
          <t>stc_website</t>
        </is>
      </c>
      <c r="E204" t="inlineStr">
        <is>
          <t>stc</t>
        </is>
      </c>
      <c r="F204" t="inlineStr">
        <f>Applications!$B$2</f>
        <is>
          <t>5ae9677e-eef9-4f89-939b-2885902c655a</t>
        </is>
      </c>
      <c r="G204" t="inlineStr">
        <f>Objects!$B$2</f>
        <is>
          <t>f8fd3e69-d7be-4e11-abb8-266be81c10d6</t>
        </is>
      </c>
      <c r="H204" t="inlineStr">
        <f>IF(1,"Link","stc_datatype!dfb7fa14-14a0-48fc-a695-45f8b9580772")</f>
        <is>
          <t>dfb7fa14-14a0-48fc-a695-45f8b9580772</t>
        </is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AB204">
        <v>6</v>
      </c>
      <c r="AF204" t="inlineStr">
        <is>
          <t>Website of the hotel.</t>
        </is>
      </c>
      <c r="AI204" t="inlineStr">
        <is>
          <t>{"stc_column_name":"Website","report":"Updated"}</t>
        </is>
      </c>
      <c r="AW204" t="inlineStr">
        <f>IF(1,"Ghalimi, Ismael","stc_user!31415926-9df7-4aa6-994f-600567b0a37a")</f>
        <is>
          <t>31415926-9df7-4aa6-994f-600567b0a37a</t>
        </is>
      </c>
      <c r="AX204" t="inlineStr">
        <f>IF(1,"Ghalimi, Ismael","stc_user!31415926-9df7-4aa6-994f-600567b0a37a")</f>
        <is>
          <t>31415926-9df7-4aa6-994f-600567b0a37a</t>
        </is>
      </c>
      <c r="AY204" t="d" s="3">
        <v>2012-03-29T16:00:00.000Z</v>
      </c>
      <c r="AZ204" t="inlineStr">
        <f>IF(1,"Ghalimi, Ismael","stc_user!31415926-9df7-4aa6-994f-600567b0a37a")</f>
        <is>
          <t>31415926-9df7-4aa6-994f-600567b0a37a</t>
        </is>
      </c>
      <c r="BA204" t="d" s="3">
        <v>2012-03-29T16:00:00.000Z</v>
      </c>
      <c r="BB204" t="inlineStr">
        <f>IF(1,"Ghalimi, Ismael","stc_user!31415926-9df7-4aa6-994f-600567b0a37a")</f>
        <is>
          <t>31415926-9df7-4aa6-994f-600567b0a37a</t>
        </is>
      </c>
      <c r="BC204" t="d" s="3">
        <v>2012-03-29T16:00:00.000Z</v>
      </c>
      <c r="BH204" t="inlineStr">
        <is>
          <t>{"stc_license":"wto_c","stc_creator":"stoic.com","stc_year":2012}</t>
        </is>
      </c>
    </row>
    <row r="205">
      <c r="A205" t="inlineStr">
        <is>
          <t>85b6f5bf-9e80-49de-9559-c9196dd35ed9</t>
        </is>
      </c>
      <c r="B205" t="inlineStr">
        <is>
          <t>Review</t>
        </is>
      </c>
      <c r="C205" t="inlineStr">
        <is>
          <t>stc_deployed</t>
        </is>
      </c>
      <c r="D205" t="inlineStr">
        <is>
          <t>stc_review</t>
        </is>
      </c>
      <c r="E205" t="inlineStr">
        <is>
          <t>stc</t>
        </is>
      </c>
      <c r="F205" t="inlineStr">
        <f>Applications!$B$2</f>
        <is>
          <t>5ae9677e-eef9-4f89-939b-2885902c655a</t>
        </is>
      </c>
      <c r="G205" t="inlineStr">
        <f>Objects!$B$2</f>
        <is>
          <t>f8fd3e69-d7be-4e11-abb8-266be81c10d6</t>
        </is>
      </c>
      <c r="H205" t="inlineStr">
        <f>IF(1,"Link","stc_datatype!dfb7fa14-14a0-48fc-a695-45f8b9580772")</f>
        <is>
          <t>dfb7fa14-14a0-48fc-a695-45f8b9580772</t>
        </is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AB205">
        <v>7</v>
      </c>
      <c r="AF205" t="inlineStr">
        <is>
          <t>Personal review of the hotel.</t>
        </is>
      </c>
      <c r="AI205" t="inlineStr">
        <is>
          <t>{"stc_column_name":"Review","report":"Updated"}</t>
        </is>
      </c>
      <c r="AW205" t="inlineStr">
        <f>IF(1,"Ghalimi, Ismael","stc_user!31415926-9df7-4aa6-994f-600567b0a37a")</f>
        <is>
          <t>31415926-9df7-4aa6-994f-600567b0a37a</t>
        </is>
      </c>
      <c r="AX205" t="inlineStr">
        <f>IF(1,"Ghalimi, Ismael","stc_user!31415926-9df7-4aa6-994f-600567b0a37a")</f>
        <is>
          <t>31415926-9df7-4aa6-994f-600567b0a37a</t>
        </is>
      </c>
      <c r="AY205" t="d" s="3">
        <v>2012-03-29T16:00:00.000Z</v>
      </c>
      <c r="AZ205" t="inlineStr">
        <f>IF(1,"Ghalimi, Ismael","stc_user!31415926-9df7-4aa6-994f-600567b0a37a")</f>
        <is>
          <t>31415926-9df7-4aa6-994f-600567b0a37a</t>
        </is>
      </c>
      <c r="BA205" t="d" s="3">
        <v>2012-03-29T16:00:00.000Z</v>
      </c>
      <c r="BB205" t="inlineStr">
        <f>IF(1,"Ghalimi, Ismael","stc_user!31415926-9df7-4aa6-994f-600567b0a37a")</f>
        <is>
          <t>31415926-9df7-4aa6-994f-600567b0a37a</t>
        </is>
      </c>
      <c r="BC205" t="d" s="3">
        <v>2012-03-29T16:00:00.000Z</v>
      </c>
      <c r="BH205" t="inlineStr">
        <is>
          <t>{"stc_license":"wto_c","stc_creator":"stoic.com","stc_year":2012}</t>
        </is>
      </c>
    </row>
    <row r="206">
      <c r="A206" t="inlineStr">
        <is>
          <t>8e4c2a17-e035-41f1-8428-d495a3c64c4c</t>
        </is>
      </c>
      <c r="B206" t="inlineStr">
        <is>
          <t>Stays</t>
        </is>
      </c>
      <c r="C206" t="inlineStr">
        <is>
          <t>stc_deployed</t>
        </is>
      </c>
      <c r="D206" t="inlineStr">
        <is>
          <t>stc_stays</t>
        </is>
      </c>
      <c r="E206" t="inlineStr">
        <is>
          <t>stc</t>
        </is>
      </c>
      <c r="F206" t="inlineStr">
        <f>Applications!$B$2</f>
        <is>
          <t>5ae9677e-eef9-4f89-939b-2885902c655a</t>
        </is>
      </c>
      <c r="G206" t="inlineStr">
        <f>Objects!$B$2</f>
        <is>
          <t>f8fd3e69-d7be-4e11-abb8-266be81c10d6</t>
        </is>
      </c>
      <c r="H206" t="inlineStr">
        <f>IF(1,"Integer","stc_datatype!4022dcc6-110c-4a8e-affc-1890112ef6ff")</f>
        <is>
          <t>4022dcc6-110c-4a8e-affc-1890112ef6ff</t>
        </is>
      </c>
      <c r="I206" t="inlineStr">
        <is>
          <t>0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AB206">
        <v>8</v>
      </c>
      <c r="AF206" t="inlineStr">
        <is>
          <t>Number of past stays at the hotel.</t>
        </is>
      </c>
      <c r="AI206" t="inlineStr">
        <is>
          <t>{"stc_column_name":"Stays","report":"Updated"}</t>
        </is>
      </c>
      <c r="AW206" t="inlineStr">
        <f>IF(1,"Ghalimi, Ismael","stc_user!31415926-9df7-4aa6-994f-600567b0a37a")</f>
        <is>
          <t>31415926-9df7-4aa6-994f-600567b0a37a</t>
        </is>
      </c>
      <c r="AX206" t="inlineStr">
        <f>IF(1,"Ghalimi, Ismael","stc_user!31415926-9df7-4aa6-994f-600567b0a37a")</f>
        <is>
          <t>31415926-9df7-4aa6-994f-600567b0a37a</t>
        </is>
      </c>
      <c r="AY206" t="d" s="3">
        <v>2012-03-29T16:00:00.000Z</v>
      </c>
      <c r="AZ206" t="inlineStr">
        <f>IF(1,"Ghalimi, Ismael","stc_user!31415926-9df7-4aa6-994f-600567b0a37a")</f>
        <is>
          <t>31415926-9df7-4aa6-994f-600567b0a37a</t>
        </is>
      </c>
      <c r="BA206" t="d" s="3">
        <v>2012-03-29T16:00:00.000Z</v>
      </c>
      <c r="BB206" t="inlineStr">
        <f>IF(1,"Ghalimi, Ismael","stc_user!31415926-9df7-4aa6-994f-600567b0a37a")</f>
        <is>
          <t>31415926-9df7-4aa6-994f-600567b0a37a</t>
        </is>
      </c>
      <c r="BC206" t="d" s="3">
        <v>2012-03-29T16:00:00.000Z</v>
      </c>
      <c r="BH206" t="inlineStr">
        <is>
          <t>{"stc_license":"wto_c","stc_creator":"stoic.com","stc_year":2012}</t>
        </is>
      </c>
    </row>
    <row r="207">
      <c r="A207" t="inlineStr">
        <is>
          <t>69d9f2fe-7765-42b3-b5de-83ad0955d9f4</t>
        </is>
      </c>
      <c r="B207" t="inlineStr">
        <is>
          <t>Gym</t>
        </is>
      </c>
      <c r="C207" t="inlineStr">
        <is>
          <t>stc_deployed</t>
        </is>
      </c>
      <c r="D207" t="inlineStr">
        <is>
          <t>stc_gym</t>
        </is>
      </c>
      <c r="E207" t="inlineStr">
        <is>
          <t>stc</t>
        </is>
      </c>
      <c r="F207" t="inlineStr">
        <f>Applications!$B$2</f>
        <is>
          <t>5ae9677e-eef9-4f89-939b-2885902c655a</t>
        </is>
      </c>
      <c r="G207" t="inlineStr">
        <f>Objects!$B$2</f>
        <is>
          <t>f8fd3e69-d7be-4e11-abb8-266be81c10d6</t>
        </is>
      </c>
      <c r="H207" t="inlineStr">
        <f>IF(1,"Boolean","stc_datatype!dc95f341-7b8f-4d8e-9340-eec237f50310")</f>
        <is>
          <t>dc95f341-7b8f-4d8e-9340-eec237f50310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AB207">
        <v>9</v>
      </c>
      <c r="AF207" t="inlineStr">
        <is>
          <t>Whether the hotel has a gym.</t>
        </is>
      </c>
      <c r="AI207" t="inlineStr">
        <is>
          <t>{"stc_column_name":"Gym","report":"Updated"}</t>
        </is>
      </c>
      <c r="AW207" t="inlineStr">
        <f>IF(1,"Ghalimi, Ismael","stc_user!31415926-9df7-4aa6-994f-600567b0a37a")</f>
        <is>
          <t>31415926-9df7-4aa6-994f-600567b0a37a</t>
        </is>
      </c>
      <c r="AX207" t="inlineStr">
        <f>IF(1,"Ghalimi, Ismael","stc_user!31415926-9df7-4aa6-994f-600567b0a37a")</f>
        <is>
          <t>31415926-9df7-4aa6-994f-600567b0a37a</t>
        </is>
      </c>
      <c r="AY207" t="d" s="3">
        <v>2012-03-29T16:00:00.000Z</v>
      </c>
      <c r="AZ207" t="inlineStr">
        <f>IF(1,"Ghalimi, Ismael","stc_user!31415926-9df7-4aa6-994f-600567b0a37a")</f>
        <is>
          <t>31415926-9df7-4aa6-994f-600567b0a37a</t>
        </is>
      </c>
      <c r="BA207" t="d" s="3">
        <v>2012-03-29T16:00:00.000Z</v>
      </c>
      <c r="BB207" t="inlineStr">
        <f>IF(1,"Ghalimi, Ismael","stc_user!31415926-9df7-4aa6-994f-600567b0a37a")</f>
        <is>
          <t>31415926-9df7-4aa6-994f-600567b0a37a</t>
        </is>
      </c>
      <c r="BC207" t="d" s="3">
        <v>2012-03-29T16:00:00.000Z</v>
      </c>
      <c r="BH207" t="inlineStr">
        <is>
          <t>{"stc_license":"wto_c","stc_creator":"stoic.com","stc_year":2012}</t>
        </is>
      </c>
    </row>
    <row r="208">
      <c r="A208" t="inlineStr">
        <is>
          <t>0ca9f543-19cb-484c-8436-946e88d3b750</t>
        </is>
      </c>
      <c r="B208" t="inlineStr">
        <is>
          <t>Onsen</t>
        </is>
      </c>
      <c r="C208" t="inlineStr">
        <is>
          <t>stc_deployed</t>
        </is>
      </c>
      <c r="D208" t="inlineStr">
        <is>
          <t>stc_onsen</t>
        </is>
      </c>
      <c r="E208" t="inlineStr">
        <is>
          <t>stc</t>
        </is>
      </c>
      <c r="F208" t="inlineStr">
        <f>Applications!$B$2</f>
        <is>
          <t>5ae9677e-eef9-4f89-939b-2885902c655a</t>
        </is>
      </c>
      <c r="G208" t="inlineStr">
        <f>Objects!$B$2</f>
        <is>
          <t>f8fd3e69-d7be-4e11-abb8-266be81c10d6</t>
        </is>
      </c>
      <c r="H208" t="inlineStr">
        <f>IF(1,"Boolean","stc_datatype!dc95f341-7b8f-4d8e-9340-eec237f50310")</f>
        <is>
          <t>dc95f341-7b8f-4d8e-9340-eec237f50310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AB208">
        <v>10</v>
      </c>
      <c r="AF208" t="inlineStr">
        <is>
          <t>Whether the hotel has an onsen.</t>
        </is>
      </c>
      <c r="AI208" t="inlineStr">
        <is>
          <t>{"stc_column_name":"Onsen","report":"Updated"}</t>
        </is>
      </c>
      <c r="AW208" t="inlineStr">
        <f>IF(1,"Ghalimi, Ismael","stc_user!31415926-9df7-4aa6-994f-600567b0a37a")</f>
        <is>
          <t>31415926-9df7-4aa6-994f-600567b0a37a</t>
        </is>
      </c>
      <c r="AX208" t="inlineStr">
        <f>IF(1,"Ghalimi, Ismael","stc_user!31415926-9df7-4aa6-994f-600567b0a37a")</f>
        <is>
          <t>31415926-9df7-4aa6-994f-600567b0a37a</t>
        </is>
      </c>
      <c r="AY208" t="d" s="3">
        <v>2012-03-29T16:00:00.000Z</v>
      </c>
      <c r="AZ208" t="inlineStr">
        <f>IF(1,"Ghalimi, Ismael","stc_user!31415926-9df7-4aa6-994f-600567b0a37a")</f>
        <is>
          <t>31415926-9df7-4aa6-994f-600567b0a37a</t>
        </is>
      </c>
      <c r="BA208" t="d" s="3">
        <v>2012-03-29T16:00:00.000Z</v>
      </c>
      <c r="BB208" t="inlineStr">
        <f>IF(1,"Ghalimi, Ismael","stc_user!31415926-9df7-4aa6-994f-600567b0a37a")</f>
        <is>
          <t>31415926-9df7-4aa6-994f-600567b0a37a</t>
        </is>
      </c>
      <c r="BC208" t="d" s="3">
        <v>2012-03-29T16:00:00.000Z</v>
      </c>
      <c r="BH208" t="inlineStr">
        <is>
          <t>{"stc_license":"wto_c","stc_creator":"stoic.com","stc_year":2012}</t>
        </is>
      </c>
    </row>
    <row r="209">
      <c r="A209" t="inlineStr">
        <is>
          <t>75ce4488-6366-473e-963a-e7e9ce3c9f45</t>
        </is>
      </c>
      <c r="B209" t="inlineStr">
        <is>
          <t>Pool</t>
        </is>
      </c>
      <c r="C209" t="inlineStr">
        <is>
          <t>stc_deployed</t>
        </is>
      </c>
      <c r="D209" t="inlineStr">
        <is>
          <t>stc_pool</t>
        </is>
      </c>
      <c r="E209" t="inlineStr">
        <is>
          <t>stc</t>
        </is>
      </c>
      <c r="F209" t="inlineStr">
        <f>Applications!$B$2</f>
        <is>
          <t>5ae9677e-eef9-4f89-939b-2885902c655a</t>
        </is>
      </c>
      <c r="G209" t="inlineStr">
        <f>Objects!$B$2</f>
        <is>
          <t>f8fd3e69-d7be-4e11-abb8-266be81c10d6</t>
        </is>
      </c>
      <c r="H209" t="inlineStr">
        <f>IF(1,"Boolean","stc_datatype!dc95f341-7b8f-4d8e-9340-eec237f50310")</f>
        <is>
          <t>dc95f341-7b8f-4d8e-9340-eec237f50310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AB209">
        <v>11</v>
      </c>
      <c r="AF209" t="inlineStr">
        <is>
          <t>Whether the hotel has a pool.</t>
        </is>
      </c>
      <c r="AI209" t="inlineStr">
        <is>
          <t>{"stc_column_name":"Pool","report":"Updated"}</t>
        </is>
      </c>
      <c r="AW209" t="inlineStr">
        <f>IF(1,"Ghalimi, Ismael","stc_user!31415926-9df7-4aa6-994f-600567b0a37a")</f>
        <is>
          <t>31415926-9df7-4aa6-994f-600567b0a37a</t>
        </is>
      </c>
      <c r="AX209" t="inlineStr">
        <f>IF(1,"Ghalimi, Ismael","stc_user!31415926-9df7-4aa6-994f-600567b0a37a")</f>
        <is>
          <t>31415926-9df7-4aa6-994f-600567b0a37a</t>
        </is>
      </c>
      <c r="AY209" t="d" s="3">
        <v>2012-03-29T16:00:00.000Z</v>
      </c>
      <c r="AZ209" t="inlineStr">
        <f>IF(1,"Ghalimi, Ismael","stc_user!31415926-9df7-4aa6-994f-600567b0a37a")</f>
        <is>
          <t>31415926-9df7-4aa6-994f-600567b0a37a</t>
        </is>
      </c>
      <c r="BA209" t="d" s="3">
        <v>2012-03-29T16:00:00.000Z</v>
      </c>
      <c r="BB209" t="inlineStr">
        <f>IF(1,"Ghalimi, Ismael","stc_user!31415926-9df7-4aa6-994f-600567b0a37a")</f>
        <is>
          <t>31415926-9df7-4aa6-994f-600567b0a37a</t>
        </is>
      </c>
      <c r="BC209" t="d" s="3">
        <v>2012-03-29T16:00:00.000Z</v>
      </c>
      <c r="BH209" t="inlineStr">
        <is>
          <t>{"stc_license":"wto_c","stc_creator":"stoic.com","stc_year":2012}</t>
        </is>
      </c>
    </row>
    <row r="210">
      <c r="A210" t="inlineStr">
        <is>
          <t>b9907030-1321-4937-a212-8ad7ca89b920</t>
        </is>
      </c>
      <c r="B210" t="inlineStr">
        <is>
          <t>Sauna</t>
        </is>
      </c>
      <c r="C210" t="inlineStr">
        <is>
          <t>stc_deployed</t>
        </is>
      </c>
      <c r="D210" t="inlineStr">
        <is>
          <t>stc_sauna</t>
        </is>
      </c>
      <c r="E210" t="inlineStr">
        <is>
          <t>stc</t>
        </is>
      </c>
      <c r="F210" t="inlineStr">
        <f>Applications!$B$2</f>
        <is>
          <t>5ae9677e-eef9-4f89-939b-2885902c655a</t>
        </is>
      </c>
      <c r="G210" t="inlineStr">
        <f>Objects!$B$2</f>
        <is>
          <t>f8fd3e69-d7be-4e11-abb8-266be81c10d6</t>
        </is>
      </c>
      <c r="H210" t="inlineStr">
        <f>IF(1,"Boolean","stc_datatype!dc95f341-7b8f-4d8e-9340-eec237f50310")</f>
        <is>
          <t>dc95f341-7b8f-4d8e-9340-eec237f50310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AB210">
        <v>12</v>
      </c>
      <c r="AF210" t="inlineStr">
        <is>
          <t>Whether the hotel has a sauna.</t>
        </is>
      </c>
      <c r="AI210" t="inlineStr">
        <is>
          <t>{"stc_column_name":"Sauna","report":"Updated"}</t>
        </is>
      </c>
      <c r="AW210" t="inlineStr">
        <f>IF(1,"Ghalimi, Ismael","stc_user!31415926-9df7-4aa6-994f-600567b0a37a")</f>
        <is>
          <t>31415926-9df7-4aa6-994f-600567b0a37a</t>
        </is>
      </c>
      <c r="AX210" t="inlineStr">
        <f>IF(1,"Ghalimi, Ismael","stc_user!31415926-9df7-4aa6-994f-600567b0a37a")</f>
        <is>
          <t>31415926-9df7-4aa6-994f-600567b0a37a</t>
        </is>
      </c>
      <c r="AY210" t="d" s="3">
        <v>2012-03-29T16:00:00.000Z</v>
      </c>
      <c r="AZ210" t="inlineStr">
        <f>IF(1,"Ghalimi, Ismael","stc_user!31415926-9df7-4aa6-994f-600567b0a37a")</f>
        <is>
          <t>31415926-9df7-4aa6-994f-600567b0a37a</t>
        </is>
      </c>
      <c r="BA210" t="d" s="3">
        <v>2012-03-29T16:00:00.000Z</v>
      </c>
      <c r="BB210" t="inlineStr">
        <f>IF(1,"Ghalimi, Ismael","stc_user!31415926-9df7-4aa6-994f-600567b0a37a")</f>
        <is>
          <t>31415926-9df7-4aa6-994f-600567b0a37a</t>
        </is>
      </c>
      <c r="BC210" t="d" s="3">
        <v>2012-03-29T16:00:00.000Z</v>
      </c>
      <c r="BH210" t="inlineStr">
        <is>
          <t>{"stc_license":"wto_c","stc_creator":"stoic.com","stc_year":2012}</t>
        </is>
      </c>
    </row>
    <row r="211">
      <c r="A211" t="inlineStr">
        <is>
          <t>d621e2e0-8cae-45b3-aa7a-b6424fe9cfdb</t>
        </is>
      </c>
      <c r="B211" t="inlineStr">
        <is>
          <t>Steam room</t>
        </is>
      </c>
      <c r="C211" t="inlineStr">
        <is>
          <t>stc_deployed</t>
        </is>
      </c>
      <c r="D211" t="inlineStr">
        <is>
          <t>stc_steam_room</t>
        </is>
      </c>
      <c r="E211" t="inlineStr">
        <is>
          <t>stc</t>
        </is>
      </c>
      <c r="F211" t="inlineStr">
        <f>Applications!$B$2</f>
        <is>
          <t>5ae9677e-eef9-4f89-939b-2885902c655a</t>
        </is>
      </c>
      <c r="G211" t="inlineStr">
        <f>Objects!$B$2</f>
        <is>
          <t>f8fd3e69-d7be-4e11-abb8-266be81c10d6</t>
        </is>
      </c>
      <c r="H211" t="inlineStr">
        <f>IF(1,"Boolean","stc_datatype!dc95f341-7b8f-4d8e-9340-eec237f50310")</f>
        <is>
          <t>dc95f341-7b8f-4d8e-9340-eec237f50310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AB211">
        <v>13</v>
      </c>
      <c r="AF211" t="inlineStr">
        <is>
          <t>Whether the hotel has a steam room.</t>
        </is>
      </c>
      <c r="AI211" t="inlineStr">
        <is>
          <t>{"stc_column_name":"Steam room","report":"Updated"}</t>
        </is>
      </c>
      <c r="AW211" t="inlineStr">
        <f>IF(1,"Ghalimi, Ismael","stc_user!31415926-9df7-4aa6-994f-600567b0a37a")</f>
        <is>
          <t>31415926-9df7-4aa6-994f-600567b0a37a</t>
        </is>
      </c>
      <c r="AX211" t="inlineStr">
        <f>IF(1,"Ghalimi, Ismael","stc_user!31415926-9df7-4aa6-994f-600567b0a37a")</f>
        <is>
          <t>31415926-9df7-4aa6-994f-600567b0a37a</t>
        </is>
      </c>
      <c r="AY211" t="d" s="3">
        <v>2012-03-29T16:00:00.000Z</v>
      </c>
      <c r="AZ211" t="inlineStr">
        <f>IF(1,"Ghalimi, Ismael","stc_user!31415926-9df7-4aa6-994f-600567b0a37a")</f>
        <is>
          <t>31415926-9df7-4aa6-994f-600567b0a37a</t>
        </is>
      </c>
      <c r="BA211" t="d" s="3">
        <v>2012-03-29T16:00:00.000Z</v>
      </c>
      <c r="BB211" t="inlineStr">
        <f>IF(1,"Ghalimi, Ismael","stc_user!31415926-9df7-4aa6-994f-600567b0a37a")</f>
        <is>
          <t>31415926-9df7-4aa6-994f-600567b0a37a</t>
        </is>
      </c>
      <c r="BC211" t="d" s="3">
        <v>2012-03-29T16:00:00.000Z</v>
      </c>
      <c r="BH211" t="inlineStr">
        <is>
          <t>{"stc_license":"wto_c","stc_creator":"stoic.com","stc_year":2012}</t>
        </is>
      </c>
    </row>
    <row r="212">
      <c r="A212" t="inlineStr">
        <is>
          <t>91bf9796-06d7-425c-9ae3-4222a35abf42</t>
        </is>
      </c>
      <c r="B212" t="inlineStr">
        <is>
          <t>Favorite rooms</t>
        </is>
      </c>
      <c r="C212" t="inlineStr">
        <is>
          <t>stc_deployed</t>
        </is>
      </c>
      <c r="D212" t="inlineStr">
        <is>
          <t>stc_favorite_rooms</t>
        </is>
      </c>
      <c r="E212" t="inlineStr">
        <is>
          <t>stc</t>
        </is>
      </c>
      <c r="F212" t="inlineStr">
        <f>Applications!$B$2</f>
        <is>
          <t>5ae9677e-eef9-4f89-939b-2885902c655a</t>
        </is>
      </c>
      <c r="G212" t="inlineStr">
        <f>Objects!$B$2</f>
        <is>
          <t>f8fd3e69-d7be-4e11-abb8-266be81c10d6</t>
        </is>
      </c>
      <c r="H212" t="inlineStr">
        <f>IF(1,"String","stc_datatype!994c9ef8-277b-46b2-a77b-e6cd4e33adf2")</f>
        <is>
          <t>994c9ef8-277b-46b2-a77b-e6cd4e33adf2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AB212">
        <v>14</v>
      </c>
      <c r="AF212" t="inlineStr">
        <is>
          <t>Favorite rooms or suites in the hotel.</t>
        </is>
      </c>
      <c r="AI212" t="inlineStr">
        <is>
          <t>{"stc_column_name":"Favorite rooms","report":"Updated"}</t>
        </is>
      </c>
      <c r="AW212" t="inlineStr">
        <f>IF(1,"Ghalimi, Ismael","stc_user!31415926-9df7-4aa6-994f-600567b0a37a")</f>
        <is>
          <t>31415926-9df7-4aa6-994f-600567b0a37a</t>
        </is>
      </c>
      <c r="AX212" t="inlineStr">
        <f>IF(1,"Ghalimi, Ismael","stc_user!31415926-9df7-4aa6-994f-600567b0a37a")</f>
        <is>
          <t>31415926-9df7-4aa6-994f-600567b0a37a</t>
        </is>
      </c>
      <c r="AY212" t="d" s="3">
        <v>2012-03-29T16:00:00.000Z</v>
      </c>
      <c r="AZ212" t="inlineStr">
        <f>IF(1,"Ghalimi, Ismael","stc_user!31415926-9df7-4aa6-994f-600567b0a37a")</f>
        <is>
          <t>31415926-9df7-4aa6-994f-600567b0a37a</t>
        </is>
      </c>
      <c r="BA212" t="d" s="3">
        <v>2012-03-29T16:00:00.000Z</v>
      </c>
      <c r="BB212" t="inlineStr">
        <f>IF(1,"Ghalimi, Ismael","stc_user!31415926-9df7-4aa6-994f-600567b0a37a")</f>
        <is>
          <t>31415926-9df7-4aa6-994f-600567b0a37a</t>
        </is>
      </c>
      <c r="BC212" t="d" s="3">
        <v>2012-03-29T16:00:00.000Z</v>
      </c>
      <c r="BH212" t="inlineStr">
        <is>
          <t>{"stc_license":"wto_c","stc_creator":"stoic.com","stc_year":2012}</t>
        </is>
      </c>
    </row>
    <row r="213">
      <c r="A213" t="inlineStr">
        <is>
          <t>42a814bd-4537-4dad-b03b-8303e08f1a5b</t>
        </is>
      </c>
      <c r="B213" t="inlineStr">
        <is>
          <t>Car service</t>
        </is>
      </c>
      <c r="C213" t="inlineStr">
        <is>
          <t>stc_deployed</t>
        </is>
      </c>
      <c r="D213" t="inlineStr">
        <is>
          <t>stc_car_service</t>
        </is>
      </c>
      <c r="E213" t="inlineStr">
        <is>
          <t>stc</t>
        </is>
      </c>
      <c r="F213" t="inlineStr">
        <f>Applications!$B$2</f>
        <is>
          <t>5ae9677e-eef9-4f89-939b-2885902c655a</t>
        </is>
      </c>
      <c r="G213" t="inlineStr">
        <f>Objects!$B$2</f>
        <is>
          <t>f8fd3e69-d7be-4e11-abb8-266be81c10d6</t>
        </is>
      </c>
      <c r="H213" t="inlineStr">
        <f>IF(1,"Relationship","stc_datatype!aba4d80d-8da6-4a64-80cc-0363aaf2e8fa")</f>
        <is>
          <t>aba4d80d-8da6-4a64-80cc-0363aaf2e8fa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AB213">
        <v>15</v>
      </c>
      <c r="AF213" t="inlineStr">
        <is>
          <t>Car service to the hotel.</t>
        </is>
      </c>
      <c r="AI213" t="inlineStr">
        <is>
          <t>{"stc_target_object":"stc_company","stc_column_name":"Car service","report":"Updated"}</t>
        </is>
      </c>
      <c r="AJ213" t="inlineStr">
        <is>
          <t>{"stc_target_object":"stc_company"}</t>
        </is>
      </c>
      <c r="AW213" t="inlineStr">
        <f>IF(1,"Ghalimi, Ismael","stc_user!31415926-9df7-4aa6-994f-600567b0a37a")</f>
        <is>
          <t>31415926-9df7-4aa6-994f-600567b0a37a</t>
        </is>
      </c>
      <c r="AX213" t="inlineStr">
        <f>IF(1,"Ghalimi, Ismael","stc_user!31415926-9df7-4aa6-994f-600567b0a37a")</f>
        <is>
          <t>31415926-9df7-4aa6-994f-600567b0a37a</t>
        </is>
      </c>
      <c r="AY213" t="d" s="3">
        <v>2012-03-29T16:00:00.000Z</v>
      </c>
      <c r="AZ213" t="inlineStr">
        <f>IF(1,"Ghalimi, Ismael","stc_user!31415926-9df7-4aa6-994f-600567b0a37a")</f>
        <is>
          <t>31415926-9df7-4aa6-994f-600567b0a37a</t>
        </is>
      </c>
      <c r="BA213" t="d" s="3">
        <v>2012-03-29T16:00:00.000Z</v>
      </c>
      <c r="BB213" t="inlineStr">
        <f>IF(1,"Ghalimi, Ismael","stc_user!31415926-9df7-4aa6-994f-600567b0a37a")</f>
        <is>
          <t>31415926-9df7-4aa6-994f-600567b0a37a</t>
        </is>
      </c>
      <c r="BC213" t="d" s="3">
        <v>2012-03-29T16:00:00.000Z</v>
      </c>
      <c r="BH213" t="inlineStr">
        <is>
          <t>{"stc_license":"wto_c","stc_creator":"stoic.com","stc_year":2012}</t>
        </is>
      </c>
    </row>
    <row r="214">
      <c r="A214" t="inlineStr">
        <is>
          <t>51c8fa14-c515-444c-9da9-d947246dbf3b</t>
        </is>
      </c>
      <c r="B214" t="inlineStr">
        <is>
          <t>Contacts</t>
        </is>
      </c>
      <c r="C214" t="inlineStr">
        <is>
          <t>stc_deployed</t>
        </is>
      </c>
      <c r="D214" t="inlineStr">
        <is>
          <t>stc_contacts</t>
        </is>
      </c>
      <c r="E214" t="inlineStr">
        <is>
          <t>stc</t>
        </is>
      </c>
      <c r="F214" t="inlineStr">
        <f>Applications!$B$2</f>
        <is>
          <t>5ae9677e-eef9-4f89-939b-2885902c655a</t>
        </is>
      </c>
      <c r="G214" t="inlineStr">
        <f>Objects!$B$2</f>
        <is>
          <t>f8fd3e69-d7be-4e11-abb8-266be81c10d6</t>
        </is>
      </c>
      <c r="H214" t="inlineStr">
        <f>IF(1,"Advanced relationship","stc_datatype!d9a8cb2b-950c-40ba-b6cd-c63e700029ab")</f>
        <is>
          <t>d9a8cb2b-950c-40ba-b6cd-c63e700029ab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AB214">
        <v>16</v>
      </c>
      <c r="AF214" t="inlineStr">
        <is>
          <t>Personal contacts with the hotel's staff.</t>
        </is>
      </c>
      <c r="AI214" t="inlineStr">
        <is>
          <t>{"stc_column_name":"Contacts","report":"Updated"}</t>
        </is>
      </c>
      <c r="AJ214" t="inlineStr">
        <is>
          <t>{"stc_target_objects":["stc_contact"],"stc_multiple":true}</t>
        </is>
      </c>
      <c r="AW214" t="inlineStr">
        <f>IF(1,"Ghalimi, Ismael","stc_user!31415926-9df7-4aa6-994f-600567b0a37a")</f>
        <is>
          <t>31415926-9df7-4aa6-994f-600567b0a37a</t>
        </is>
      </c>
      <c r="AX214" t="inlineStr">
        <f>IF(1,"Ghalimi, Ismael","stc_user!31415926-9df7-4aa6-994f-600567b0a37a")</f>
        <is>
          <t>31415926-9df7-4aa6-994f-600567b0a37a</t>
        </is>
      </c>
      <c r="AY214" t="d" s="3">
        <v>2012-03-29T16:00:00.000Z</v>
      </c>
      <c r="AZ214" t="inlineStr">
        <f>IF(1,"Ghalimi, Ismael","stc_user!31415926-9df7-4aa6-994f-600567b0a37a")</f>
        <is>
          <t>31415926-9df7-4aa6-994f-600567b0a37a</t>
        </is>
      </c>
      <c r="BA214" t="d" s="3">
        <v>2012-03-29T16:00:00.000Z</v>
      </c>
      <c r="BB214" t="inlineStr">
        <f>IF(1,"Ghalimi, Ismael","stc_user!31415926-9df7-4aa6-994f-600567b0a37a")</f>
        <is>
          <t>31415926-9df7-4aa6-994f-600567b0a37a</t>
        </is>
      </c>
      <c r="BC214" t="d" s="3">
        <v>2012-03-29T16:00:00.000Z</v>
      </c>
      <c r="BH214" t="inlineStr">
        <is>
          <t>{"stc_license":"wto_c","stc_creator":"stoic.com","stc_year":2012}</t>
        </is>
      </c>
    </row>
    <row r="215">
      <c r="A215" t="inlineStr">
        <is>
          <t>bd10fa53-5773-4c08-b5d7-a9daaa760901</t>
        </is>
      </c>
      <c r="B215" t="inlineStr">
        <is>
          <t>Restaurants</t>
        </is>
      </c>
      <c r="C215" t="inlineStr">
        <is>
          <t>stc_deployed</t>
        </is>
      </c>
      <c r="D215" t="inlineStr">
        <is>
          <t>stc_restaurant</t>
        </is>
      </c>
      <c r="E215" t="inlineStr">
        <is>
          <t>stc</t>
        </is>
      </c>
      <c r="F215" t="inlineStr">
        <f>Applications!$B$2</f>
        <is>
          <t>5ae9677e-eef9-4f89-939b-2885902c655a</t>
        </is>
      </c>
      <c r="G215" t="inlineStr">
        <f>Objects!$B$2</f>
        <is>
          <t>f8fd3e69-d7be-4e11-abb8-266be81c10d6</t>
        </is>
      </c>
      <c r="H215" t="inlineStr">
        <f>IF(1,"Advanced relationship","stc_datatype!d9a8cb2b-950c-40ba-b6cd-c63e700029ab")</f>
        <is>
          <t>d9a8cb2b-950c-40ba-b6cd-c63e700029ab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AB215">
        <v>17</v>
      </c>
      <c r="AF215" t="inlineStr">
        <is>
          <t>Favorite restaurants in the hotel's neighborhood.</t>
        </is>
      </c>
      <c r="AI215" t="inlineStr">
        <is>
          <t>{"stc_column_name":"Restaurants","report":"Updated"}</t>
        </is>
      </c>
      <c r="AJ215" t="inlineStr">
        <is>
          <t>{"stc_target_objects":["stc_restaurant"],"stc_multiple":true}</t>
        </is>
      </c>
      <c r="AW215" t="inlineStr">
        <f>IF(1,"Ghalimi, Ismael","stc_user!31415926-9df7-4aa6-994f-600567b0a37a")</f>
        <is>
          <t>31415926-9df7-4aa6-994f-600567b0a37a</t>
        </is>
      </c>
      <c r="AX215" t="inlineStr">
        <f>IF(1,"Ghalimi, Ismael","stc_user!31415926-9df7-4aa6-994f-600567b0a37a")</f>
        <is>
          <t>31415926-9df7-4aa6-994f-600567b0a37a</t>
        </is>
      </c>
      <c r="AY215" t="d" s="3">
        <v>2012-03-29T16:00:00.000Z</v>
      </c>
      <c r="AZ215" t="inlineStr">
        <f>IF(1,"Ghalimi, Ismael","stc_user!31415926-9df7-4aa6-994f-600567b0a37a")</f>
        <is>
          <t>31415926-9df7-4aa6-994f-600567b0a37a</t>
        </is>
      </c>
      <c r="BA215" t="d" s="3">
        <v>2012-03-29T16:00:00.000Z</v>
      </c>
      <c r="BB215" t="inlineStr">
        <f>IF(1,"Ghalimi, Ismael","stc_user!31415926-9df7-4aa6-994f-600567b0a37a")</f>
        <is>
          <t>31415926-9df7-4aa6-994f-600567b0a37a</t>
        </is>
      </c>
      <c r="BC215" t="d" s="3">
        <v>2012-03-29T16:00:00.000Z</v>
      </c>
      <c r="BH215" t="inlineStr">
        <is>
          <t>{"stc_license":"wto_c","stc_creator":"stoic.com","stc_year":2012}</t>
        </is>
      </c>
    </row>
    <row r="216">
      <c r="A216" t="inlineStr">
        <is>
          <t>d8231fdc-171d-47f8-bec5-ab0604d694ce</t>
        </is>
      </c>
      <c r="B216" t="inlineStr">
        <is>
          <t>Properties</t>
        </is>
      </c>
      <c r="C216" t="inlineStr">
        <is>
          <t>stc_deployed</t>
        </is>
      </c>
      <c r="D216" t="inlineStr">
        <is>
          <t>stc_properties</t>
        </is>
      </c>
      <c r="E216" t="inlineStr">
        <is>
          <t>stc</t>
        </is>
      </c>
      <c r="F216" t="inlineStr">
        <f>Applications!$B$2</f>
        <is>
          <t>5ae9677e-eef9-4f89-939b-2885902c655a</t>
        </is>
      </c>
      <c r="G216" t="inlineStr">
        <f>Objects!$B$2</f>
        <is>
          <t>f8fd3e69-d7be-4e11-abb8-266be81c10d6</t>
        </is>
      </c>
      <c r="H216" t="inlineStr">
        <f>IF(1,"Attributes","stc_datatype!148de59d-6120-4cbc-bf50-66273944e175")</f>
        <is>
          <t>148de59d-6120-4cbc-bf50-66273944e175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Y216" t="inlineStr">
        <f>RIGHT("stc_content If content",10)</f>
        <is>
          <t>If content</t>
        </is>
      </c>
      <c r="AB216">
        <v>18</v>
      </c>
      <c r="AE216" t="inlineStr">
        <is>
          <t>What are the user-defined properties for this $$stc_object$$?</t>
        </is>
      </c>
      <c r="AF216" t="inlineStr">
        <is>
          <t>Sets user-defined properties for the $$stc_object$$.</t>
        </is>
      </c>
      <c r="AW216" t="inlineStr">
        <f>IF(1,"Ghalimi, Ismael","stc_user!31415926-9df7-4aa6-994f-600567b0a37a")</f>
        <is>
          <t>31415926-9df7-4aa6-994f-600567b0a37a</t>
        </is>
      </c>
      <c r="AX216" t="inlineStr">
        <f>IF(1,"Ghalimi, Ismael","stc_user!31415926-9df7-4aa6-994f-600567b0a37a")</f>
        <is>
          <t>31415926-9df7-4aa6-994f-600567b0a37a</t>
        </is>
      </c>
      <c r="AY216" t="d" s="3">
        <v>2013-12-13T19:47:33.000Z</v>
      </c>
      <c r="AZ216" t="inlineStr">
        <f>IF(1,"Ghalimi, Ismael","stc_user!31415926-9df7-4aa6-994f-600567b0a37a")</f>
        <is>
          <t>31415926-9df7-4aa6-994f-600567b0a37a</t>
        </is>
      </c>
      <c r="BA216" t="d" s="3">
        <v>2012-03-29T16:00:00.000Z</v>
      </c>
      <c r="BB216" t="inlineStr">
        <f>IF(1,"Ghalimi, Ismael","stc_user!31415926-9df7-4aa6-994f-600567b0a37a")</f>
        <is>
          <t>31415926-9df7-4aa6-994f-600567b0a37a</t>
        </is>
      </c>
      <c r="BC216" t="d" s="3">
        <v>2014-02-15T11:19:43.536Z</v>
      </c>
      <c r="BH216" t="inlineStr">
        <is>
          <t>{"stc_license":"wto_c","stc_creator":"stoic.com","stc_year":2012}</t>
        </is>
      </c>
    </row>
    <row r="217">
      <c r="A217" t="inlineStr">
        <is>
          <t>acfde0f3-476f-4c90-ab22-57527fa35742</t>
        </is>
      </c>
      <c r="B217" t="inlineStr">
        <is>
          <t>Description</t>
        </is>
      </c>
      <c r="C217" t="inlineStr">
        <is>
          <t>stc_deployed</t>
        </is>
      </c>
      <c r="D217" t="inlineStr">
        <is>
          <t>stc_description</t>
        </is>
      </c>
      <c r="E217" t="inlineStr">
        <is>
          <t>stc</t>
        </is>
      </c>
      <c r="F217" t="inlineStr">
        <f>Applications!$B$2</f>
        <is>
          <t>5ae9677e-eef9-4f89-939b-2885902c655a</t>
        </is>
      </c>
      <c r="G217" t="inlineStr">
        <f>Objects!$B$2</f>
        <is>
          <t>f8fd3e69-d7be-4e11-abb8-266be81c10d6</t>
        </is>
      </c>
      <c r="H217" t="inlineStr">
        <f>IF(1,"String","stc_datatype!994c9ef8-277b-46b2-a77b-e6cd4e33adf2")</f>
        <is>
          <t>994c9ef8-277b-46b2-a77b-e6cd4e33adf2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Y217" t="inlineStr">
        <f>RIGHT("stc_content If content",10)</f>
        <is>
          <t>If content</t>
        </is>
      </c>
      <c r="AB217">
        <v>19</v>
      </c>
      <c r="AE217" t="inlineStr">
        <is>
          <t>How would you describe this $$stc_object$$ in a few words?</t>
        </is>
      </c>
      <c r="AF217" t="inlineStr">
        <is>
          <t>Provides a short description of the $$stc_object$$.</t>
        </is>
      </c>
      <c r="AW217" t="inlineStr">
        <f>IF(1,"Ghalimi, Ismael","stc_user!31415926-9df7-4aa6-994f-600567b0a37a")</f>
        <is>
          <t>31415926-9df7-4aa6-994f-600567b0a37a</t>
        </is>
      </c>
      <c r="AX217" t="inlineStr">
        <f>IF(1,"Ghalimi, Ismael","stc_user!31415926-9df7-4aa6-994f-600567b0a37a")</f>
        <is>
          <t>31415926-9df7-4aa6-994f-600567b0a37a</t>
        </is>
      </c>
      <c r="AY217" t="d" s="3">
        <v>2013-12-13T19:47:33.000Z</v>
      </c>
      <c r="AZ217" t="inlineStr">
        <f>IF(1,"Ghalimi, Ismael","stc_user!31415926-9df7-4aa6-994f-600567b0a37a")</f>
        <is>
          <t>31415926-9df7-4aa6-994f-600567b0a37a</t>
        </is>
      </c>
      <c r="BA217" t="d" s="3">
        <v>2012-03-29T16:00:00.000Z</v>
      </c>
      <c r="BB217" t="inlineStr">
        <f>IF(1,"Ghalimi, Ismael","stc_user!31415926-9df7-4aa6-994f-600567b0a37a")</f>
        <is>
          <t>31415926-9df7-4aa6-994f-600567b0a37a</t>
        </is>
      </c>
      <c r="BC217" t="d" s="3">
        <v>2014-02-15T11:19:43.536Z</v>
      </c>
      <c r="BH217" t="inlineStr">
        <is>
          <t>{"stc_license":"wto_c","stc_creator":"stoic.com","stc_year":2012}</t>
        </is>
      </c>
    </row>
    <row r="218">
      <c r="A218" t="inlineStr">
        <is>
          <t>d7757294-5b83-434b-bdb9-ad12baa5d862</t>
        </is>
      </c>
      <c r="B218" t="inlineStr">
        <is>
          <t>Notes</t>
        </is>
      </c>
      <c r="C218" t="inlineStr">
        <is>
          <t>stc_deployed</t>
        </is>
      </c>
      <c r="D218" t="inlineStr">
        <is>
          <t>stc_notes</t>
        </is>
      </c>
      <c r="E218" t="inlineStr">
        <is>
          <t>stc</t>
        </is>
      </c>
      <c r="F218" t="inlineStr">
        <f>Applications!$B$2</f>
        <is>
          <t>5ae9677e-eef9-4f89-939b-2885902c655a</t>
        </is>
      </c>
      <c r="G218" t="inlineStr">
        <f>Objects!$B$2</f>
        <is>
          <t>f8fd3e69-d7be-4e11-abb8-266be81c10d6</t>
        </is>
      </c>
      <c r="H218" t="inlineStr">
        <f>IF(1,"Rich Content","stc_datatype!0802cd2f-c851-4882-8158-3724c1938fc0")</f>
        <is>
          <t>0802cd2f-c851-4882-8158-3724c1938fc0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Y218" t="inlineStr">
        <f>RIGHT("stc_content If content",10)</f>
        <is>
          <t>If content</t>
        </is>
      </c>
      <c r="AB218">
        <v>20</v>
      </c>
      <c r="AE218" t="inlineStr">
        <is>
          <t>What should be noted about this $$stc_object$$?</t>
        </is>
      </c>
      <c r="AF218" t="inlineStr">
        <is>
          <t>Captures contextual notes added to the $$stc_object$$.</t>
        </is>
      </c>
      <c r="AW218" t="inlineStr">
        <f>IF(1,"Ghalimi, Ismael","stc_user!31415926-9df7-4aa6-994f-600567b0a37a")</f>
        <is>
          <t>31415926-9df7-4aa6-994f-600567b0a37a</t>
        </is>
      </c>
      <c r="AX218" t="inlineStr">
        <f>IF(1,"Ghalimi, Ismael","stc_user!31415926-9df7-4aa6-994f-600567b0a37a")</f>
        <is>
          <t>31415926-9df7-4aa6-994f-600567b0a37a</t>
        </is>
      </c>
      <c r="AY218" t="d" s="3">
        <v>2013-12-13T19:47:33.000Z</v>
      </c>
      <c r="AZ218" t="inlineStr">
        <f>IF(1,"Ghalimi, Ismael","stc_user!31415926-9df7-4aa6-994f-600567b0a37a")</f>
        <is>
          <t>31415926-9df7-4aa6-994f-600567b0a37a</t>
        </is>
      </c>
      <c r="BA218" t="d" s="3">
        <v>2012-03-29T16:00:00.000Z</v>
      </c>
      <c r="BB218" t="inlineStr">
        <f>IF(1,"Ghalimi, Ismael","stc_user!31415926-9df7-4aa6-994f-600567b0a37a")</f>
        <is>
          <t>31415926-9df7-4aa6-994f-600567b0a37a</t>
        </is>
      </c>
      <c r="BC218" t="d" s="3">
        <v>2014-02-15T11:19:43.536Z</v>
      </c>
      <c r="BH218" t="inlineStr">
        <is>
          <t>{"stc_license":"wto_c","stc_creator":"stoic.com","stc_year":2012}</t>
        </is>
      </c>
    </row>
    <row r="219">
      <c r="A219" t="inlineStr">
        <is>
          <t>4eaefc9a-4f11-4f0b-8dbc-e53e6af93254</t>
        </is>
      </c>
      <c r="B219" t="inlineStr">
        <is>
          <t>Comments</t>
        </is>
      </c>
      <c r="C219" t="inlineStr">
        <is>
          <t>stc_deployed</t>
        </is>
      </c>
      <c r="D219" t="inlineStr">
        <is>
          <t>stc_comments</t>
        </is>
      </c>
      <c r="E219" t="inlineStr">
        <is>
          <t>stc</t>
        </is>
      </c>
      <c r="F219" t="inlineStr">
        <f>Applications!$B$2</f>
        <is>
          <t>5ae9677e-eef9-4f89-939b-2885902c655a</t>
        </is>
      </c>
      <c r="G219" t="inlineStr">
        <f>Objects!$B$2</f>
        <is>
          <t>f8fd3e69-d7be-4e11-abb8-266be81c10d6</t>
        </is>
      </c>
      <c r="H219" t="inlineStr">
        <f>IF(1,"Advanced relationship","stc_datatype!d9a8cb2b-950c-40ba-b6cd-c63e700029ab")</f>
        <is>
          <t>d9a8cb2b-950c-40ba-b6cd-c63e700029ab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Y219" t="inlineStr">
        <f>RIGHT("stc_content If content",10)</f>
        <is>
          <t>If content</t>
        </is>
      </c>
      <c r="Z219" t="inlineStr">
        <f>IF(1,"Comments Box","stc_control!a0fa31c7-189f-4ddc-8792-ffba526b5a7a")</f>
        <is>
          <t>a0fa31c7-189f-4ddc-8792-ffba526b5a7a</t>
        </is>
      </c>
      <c r="AB219">
        <v>21</v>
      </c>
      <c r="AE219" t="inlineStr">
        <is>
          <t>What do you want to say about this $$stc_object$$?</t>
        </is>
      </c>
      <c r="AF219" t="inlineStr">
        <is>
          <t>Captures comments added to the $$stc_object$$.</t>
        </is>
      </c>
      <c r="AJ219" t="inlineStr">
        <is>
          <t>{"stc_target_objects":["stc_comment"],"stc_multiple":true,"stc_target_cache":["stc_created_by","stc_created_on"]}</t>
        </is>
      </c>
      <c r="AW219" t="inlineStr">
        <f>IF(1,"Ghalimi, Ismael","stc_user!31415926-9df7-4aa6-994f-600567b0a37a")</f>
        <is>
          <t>31415926-9df7-4aa6-994f-600567b0a37a</t>
        </is>
      </c>
      <c r="AX219" t="inlineStr">
        <f>IF(1,"Ghalimi, Ismael","stc_user!31415926-9df7-4aa6-994f-600567b0a37a")</f>
        <is>
          <t>31415926-9df7-4aa6-994f-600567b0a37a</t>
        </is>
      </c>
      <c r="AY219" t="d" s="3">
        <v>2013-12-13T19:47:33.000Z</v>
      </c>
      <c r="AZ219" t="inlineStr">
        <f>IF(1,"Ghalimi, Ismael","stc_user!31415926-9df7-4aa6-994f-600567b0a37a")</f>
        <is>
          <t>31415926-9df7-4aa6-994f-600567b0a37a</t>
        </is>
      </c>
      <c r="BA219" t="d" s="3">
        <v>2012-03-29T16:00:00.000Z</v>
      </c>
      <c r="BB219" t="inlineStr">
        <f>IF(1,"Ghalimi, Ismael","stc_user!31415926-9df7-4aa6-994f-600567b0a37a")</f>
        <is>
          <t>31415926-9df7-4aa6-994f-600567b0a37a</t>
        </is>
      </c>
      <c r="BC219" t="d" s="3">
        <v>2014-02-15T11:19:43.536Z</v>
      </c>
      <c r="BH219" t="inlineStr">
        <is>
          <t>{"stc_license":"wto_c","stc_creator":"stoic.com","stc_year":2012}</t>
        </is>
      </c>
    </row>
    <row r="220">
      <c r="A220" t="inlineStr">
        <is>
          <t>271c732d-7672-4c40-96c4-f8690ad5656f</t>
        </is>
      </c>
      <c r="B220" t="inlineStr">
        <is>
          <t>Files</t>
        </is>
      </c>
      <c r="C220" t="inlineStr">
        <is>
          <t>stc_deployed</t>
        </is>
      </c>
      <c r="D220" t="inlineStr">
        <is>
          <t>stc_files</t>
        </is>
      </c>
      <c r="E220" t="inlineStr">
        <is>
          <t>stc</t>
        </is>
      </c>
      <c r="F220" t="inlineStr">
        <f>Applications!$B$2</f>
        <is>
          <t>5ae9677e-eef9-4f89-939b-2885902c655a</t>
        </is>
      </c>
      <c r="G220" t="inlineStr">
        <f>Objects!$B$2</f>
        <is>
          <t>f8fd3e69-d7be-4e11-abb8-266be81c10d6</t>
        </is>
      </c>
      <c r="H220" t="inlineStr">
        <f>IF(1,"Advanced relationship","stc_datatype!d9a8cb2b-950c-40ba-b6cd-c63e700029ab")</f>
        <is>
          <t>d9a8cb2b-950c-40ba-b6cd-c63e700029ab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Y220" t="inlineStr">
        <f>RIGHT("stc_content If content",10)</f>
        <is>
          <t>If content</t>
        </is>
      </c>
      <c r="Z220" t="inlineStr">
        <f>IF(1,"Files Box","stc_control!82478ca0-f505-4f79-b135-f8ccffeb89ef")</f>
        <is>
          <t>82478ca0-f505-4f79-b135-f8ccffeb89ef</t>
        </is>
      </c>
      <c r="AB220">
        <v>22</v>
      </c>
      <c r="AE220" t="inlineStr">
        <is>
          <t>What are the files you would like to attach to this $$stc_object$$?</t>
        </is>
      </c>
      <c r="AF220" t="inlineStr">
        <is>
          <t>References files attached to the $$stc_object$$.</t>
        </is>
      </c>
      <c r="AJ220" t="inlineStr">
        <is>
          <t>{"stc_target_objects":["stc_file"],"stc_multiple":true}</t>
        </is>
      </c>
      <c r="AW220" t="inlineStr">
        <f>IF(1,"Ghalimi, Ismael","stc_user!31415926-9df7-4aa6-994f-600567b0a37a")</f>
        <is>
          <t>31415926-9df7-4aa6-994f-600567b0a37a</t>
        </is>
      </c>
      <c r="AX220" t="inlineStr">
        <f>IF(1,"Ghalimi, Ismael","stc_user!31415926-9df7-4aa6-994f-600567b0a37a")</f>
        <is>
          <t>31415926-9df7-4aa6-994f-600567b0a37a</t>
        </is>
      </c>
      <c r="AY220" t="d" s="3">
        <v>2013-12-13T19:47:33.000Z</v>
      </c>
      <c r="AZ220" t="inlineStr">
        <f>IF(1,"Ghalimi, Ismael","stc_user!31415926-9df7-4aa6-994f-600567b0a37a")</f>
        <is>
          <t>31415926-9df7-4aa6-994f-600567b0a37a</t>
        </is>
      </c>
      <c r="BA220" t="d" s="3">
        <v>2012-03-29T16:00:00.000Z</v>
      </c>
      <c r="BB220" t="inlineStr">
        <f>IF(1,"Ghalimi, Ismael","stc_user!31415926-9df7-4aa6-994f-600567b0a37a")</f>
        <is>
          <t>31415926-9df7-4aa6-994f-600567b0a37a</t>
        </is>
      </c>
      <c r="BC220" t="d" s="3">
        <v>2014-02-15T11:19:43.536Z</v>
      </c>
      <c r="BH220" t="inlineStr">
        <is>
          <t>{"stc_license":"wto_c","stc_creator":"stoic.com","stc_year":2012}</t>
        </is>
      </c>
    </row>
    <row r="221">
      <c r="A221" t="inlineStr">
        <is>
          <t>8b55849b-4142-4c74-8cd7-3b8ab330e2dc</t>
        </is>
      </c>
      <c r="B221" t="inlineStr">
        <is>
          <t>Related items</t>
        </is>
      </c>
      <c r="C221" t="inlineStr">
        <is>
          <t>stc_deployed</t>
        </is>
      </c>
      <c r="D221" t="inlineStr">
        <is>
          <t>stc_related_items</t>
        </is>
      </c>
      <c r="E221" t="inlineStr">
        <is>
          <t>stc</t>
        </is>
      </c>
      <c r="F221" t="inlineStr">
        <f>Applications!$B$2</f>
        <is>
          <t>5ae9677e-eef9-4f89-939b-2885902c655a</t>
        </is>
      </c>
      <c r="G221" t="inlineStr">
        <f>Objects!$B$2</f>
        <is>
          <t>f8fd3e69-d7be-4e11-abb8-266be81c10d6</t>
        </is>
      </c>
      <c r="H221" t="inlineStr">
        <f>IF(1,"Advanced relationship","stc_datatype!d9a8cb2b-950c-40ba-b6cd-c63e700029ab")</f>
        <is>
          <t>d9a8cb2b-950c-40ba-b6cd-c63e700029ab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Y221" t="inlineStr">
        <f>RIGHT("stc_content If content",10)</f>
        <is>
          <t>If content</t>
        </is>
      </c>
      <c r="AB221">
        <v>23</v>
      </c>
      <c r="AE221" t="inlineStr">
        <is>
          <t>What are the records you would like to related to this $$stc_object$$?</t>
        </is>
      </c>
      <c r="AF221" t="inlineStr">
        <is>
          <t>References records of any object related to the $$stc_object$$.</t>
        </is>
      </c>
      <c r="AJ221" t="inlineStr">
        <is>
          <t>{"stc_target_objects":[],"stc_multiple":true}</t>
        </is>
      </c>
      <c r="AW221" t="inlineStr">
        <f>IF(1,"Ghalimi, Ismael","stc_user!31415926-9df7-4aa6-994f-600567b0a37a")</f>
        <is>
          <t>31415926-9df7-4aa6-994f-600567b0a37a</t>
        </is>
      </c>
      <c r="AX221" t="inlineStr">
        <f>IF(1,"Ghalimi, Ismael","stc_user!31415926-9df7-4aa6-994f-600567b0a37a")</f>
        <is>
          <t>31415926-9df7-4aa6-994f-600567b0a37a</t>
        </is>
      </c>
      <c r="AY221" t="d" s="3">
        <v>2013-12-13T19:47:33.000Z</v>
      </c>
      <c r="AZ221" t="inlineStr">
        <f>IF(1,"Ghalimi, Ismael","stc_user!31415926-9df7-4aa6-994f-600567b0a37a")</f>
        <is>
          <t>31415926-9df7-4aa6-994f-600567b0a37a</t>
        </is>
      </c>
      <c r="BA221" t="d" s="3">
        <v>2012-03-29T16:00:00.000Z</v>
      </c>
      <c r="BB221" t="inlineStr">
        <f>IF(1,"Ghalimi, Ismael","stc_user!31415926-9df7-4aa6-994f-600567b0a37a")</f>
        <is>
          <t>31415926-9df7-4aa6-994f-600567b0a37a</t>
        </is>
      </c>
      <c r="BC221" t="d" s="3">
        <v>2014-02-15T11:19:43.536Z</v>
      </c>
      <c r="BH221" t="inlineStr">
        <is>
          <t>{"stc_license":"wto_c","stc_creator":"stoic.com","stc_year":2012}</t>
        </is>
      </c>
    </row>
    <row r="222">
      <c r="A222" t="inlineStr">
        <is>
          <t>46ba7c39-7863-41c2-b353-002222185833</t>
        </is>
      </c>
      <c r="B222" t="inlineStr">
        <is>
          <t>Tags</t>
        </is>
      </c>
      <c r="C222" t="inlineStr">
        <is>
          <t>stc_deployed</t>
        </is>
      </c>
      <c r="D222" t="inlineStr">
        <is>
          <t>stc_tags</t>
        </is>
      </c>
      <c r="E222" t="inlineStr">
        <is>
          <t>stc</t>
        </is>
      </c>
      <c r="F222" t="inlineStr">
        <f>Applications!$B$2</f>
        <is>
          <t>5ae9677e-eef9-4f89-939b-2885902c655a</t>
        </is>
      </c>
      <c r="G222" t="inlineStr">
        <f>Objects!$B$2</f>
        <is>
          <t>f8fd3e69-d7be-4e11-abb8-266be81c10d6</t>
        </is>
      </c>
      <c r="H222" t="inlineStr">
        <f>IF(1,"Tags","stc_datatype!36f10c72-4186-45ec-ac7d-6ce384fad909")</f>
        <is>
          <t>36f10c72-4186-45ec-ac7d-6ce384fad909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Y222" t="inlineStr">
        <f>RIGHT("stc_content If content",10)</f>
        <is>
          <t>If content</t>
        </is>
      </c>
      <c r="AB222">
        <v>24</v>
      </c>
      <c r="AE222" t="inlineStr">
        <is>
          <t>Which tags would you use to classify this $$stc_object$$?</t>
        </is>
      </c>
      <c r="AF222" t="inlineStr">
        <is>
          <t>Captures tags used to classify the $$stc_object$$.</t>
        </is>
      </c>
      <c r="AW222" t="inlineStr">
        <f>IF(1,"Ghalimi, Ismael","stc_user!31415926-9df7-4aa6-994f-600567b0a37a")</f>
        <is>
          <t>31415926-9df7-4aa6-994f-600567b0a37a</t>
        </is>
      </c>
      <c r="AX222" t="inlineStr">
        <f>IF(1,"Ghalimi, Ismael","stc_user!31415926-9df7-4aa6-994f-600567b0a37a")</f>
        <is>
          <t>31415926-9df7-4aa6-994f-600567b0a37a</t>
        </is>
      </c>
      <c r="AY222" t="d" s="3">
        <v>2013-12-13T19:47:33.000Z</v>
      </c>
      <c r="AZ222" t="inlineStr">
        <f>IF(1,"Ghalimi, Ismael","stc_user!31415926-9df7-4aa6-994f-600567b0a37a")</f>
        <is>
          <t>31415926-9df7-4aa6-994f-600567b0a37a</t>
        </is>
      </c>
      <c r="BA222" t="d" s="3">
        <v>2012-03-29T16:00:00.000Z</v>
      </c>
      <c r="BB222" t="inlineStr">
        <f>IF(1,"Ghalimi, Ismael","stc_user!31415926-9df7-4aa6-994f-600567b0a37a")</f>
        <is>
          <t>31415926-9df7-4aa6-994f-600567b0a37a</t>
        </is>
      </c>
      <c r="BC222" t="d" s="3">
        <v>2014-02-15T11:19:43.536Z</v>
      </c>
      <c r="BH222" t="inlineStr">
        <is>
          <t>{"stc_license":"wto_c","stc_creator":"stoic.com","stc_year":2012}</t>
        </is>
      </c>
    </row>
    <row r="223">
      <c r="A223" t="inlineStr">
        <is>
          <t>e7d82a1f-28bf-40c6-b906-e4b3e51b3324</t>
        </is>
      </c>
      <c r="B223" t="inlineStr">
        <is>
          <t>FID</t>
        </is>
      </c>
      <c r="C223" t="inlineStr">
        <is>
          <t>stc_deployed</t>
        </is>
      </c>
      <c r="D223" t="inlineStr">
        <is>
          <t>stc_fid</t>
        </is>
      </c>
      <c r="E223" t="inlineStr">
        <is>
          <t>stc</t>
        </is>
      </c>
      <c r="F223" t="inlineStr">
        <f>Applications!$B$2</f>
        <is>
          <t>5ae9677e-eef9-4f89-939b-2885902c655a</t>
        </is>
      </c>
      <c r="G223" t="inlineStr">
        <f>Objects!$B$2</f>
        <is>
          <t>f8fd3e69-d7be-4e11-abb8-266be81c10d6</t>
        </is>
      </c>
      <c r="H223" t="inlineStr">
        <f>IF(1,"String","stc_datatype!994c9ef8-277b-46b2-a77b-e6cd4e33adf2")</f>
        <is>
          <t>994c9ef8-277b-46b2-a77b-e6cd4e33adf2</t>
        </is>
      </c>
      <c r="K223" t="b">
        <v>0</v>
      </c>
      <c r="L223" t="b">
        <v>0</v>
      </c>
      <c r="M223" t="b">
        <v>1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Y223" t="inlineStr">
        <f>RIGHT("stc_content If content",10)</f>
        <is>
          <t>If content</t>
        </is>
      </c>
      <c r="AB223">
        <v>25</v>
      </c>
      <c r="AE223" t="inlineStr">
        <is>
          <t>What is the foreign identifier of the $$stc_object$$ within its source system?</t>
        </is>
      </c>
      <c r="AF223" t="inlineStr">
        <is>
          <t>References the foreign identifier of the $$stc_object$$ within its source system.</t>
        </is>
      </c>
      <c r="AW223" t="inlineStr">
        <f>IF(1,"Ghalimi, Ismael","stc_user!31415926-9df7-4aa6-994f-600567b0a37a")</f>
        <is>
          <t>31415926-9df7-4aa6-994f-600567b0a37a</t>
        </is>
      </c>
      <c r="AX223" t="inlineStr">
        <f>IF(1,"Ghalimi, Ismael","stc_user!31415926-9df7-4aa6-994f-600567b0a37a")</f>
        <is>
          <t>31415926-9df7-4aa6-994f-600567b0a37a</t>
        </is>
      </c>
      <c r="AY223" t="d" s="3">
        <v>2013-12-13T19:47:33.000Z</v>
      </c>
      <c r="AZ223" t="inlineStr">
        <f>IF(1,"Ghalimi, Ismael","stc_user!31415926-9df7-4aa6-994f-600567b0a37a")</f>
        <is>
          <t>31415926-9df7-4aa6-994f-600567b0a37a</t>
        </is>
      </c>
      <c r="BA223" t="d" s="3">
        <v>2012-03-29T16:00:00.000Z</v>
      </c>
      <c r="BB223" t="inlineStr">
        <f>IF(1,"Ghalimi, Ismael","stc_user!31415926-9df7-4aa6-994f-600567b0a37a")</f>
        <is>
          <t>31415926-9df7-4aa6-994f-600567b0a37a</t>
        </is>
      </c>
      <c r="BC223" t="d" s="3">
        <v>2014-02-15T11:19:43.536Z</v>
      </c>
      <c r="BH223" t="inlineStr">
        <is>
          <t>{"stc_license":"wto_c","stc_creator":"stoic.com","stc_year":2012}</t>
        </is>
      </c>
    </row>
    <row r="224">
      <c r="A224" t="inlineStr">
        <is>
          <t>953209b9-5484-4d02-bf0c-1458c5da3c66</t>
        </is>
      </c>
      <c r="B224" t="inlineStr">
        <is>
          <t>Workflow</t>
        </is>
      </c>
      <c r="C224" t="inlineStr">
        <is>
          <t>stc_deployed</t>
        </is>
      </c>
      <c r="D224" t="inlineStr">
        <is>
          <t>stc_workflow</t>
        </is>
      </c>
      <c r="E224" t="inlineStr">
        <is>
          <t>stc</t>
        </is>
      </c>
      <c r="F224" t="inlineStr">
        <f>Applications!$B$2</f>
        <is>
          <t>5ae9677e-eef9-4f89-939b-2885902c655a</t>
        </is>
      </c>
      <c r="G224" t="inlineStr">
        <f>Objects!$B$2</f>
        <is>
          <t>f8fd3e69-d7be-4e11-abb8-266be81c10d6</t>
        </is>
      </c>
      <c r="H224" t="inlineStr">
        <f>IF(1,"Workflow","stc_datatype!9ab6c9f1-f11e-4544-8fb2-2c9da26554f5")</f>
        <is>
          <t>9ab6c9f1-f11e-4544-8fb2-2c9da26554f5</t>
        </is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Y224" t="inlineStr">
        <f>RIGHT("stc_content If content",10)</f>
        <is>
          <t>If content</t>
        </is>
      </c>
      <c r="AB224">
        <v>25</v>
      </c>
      <c r="AE224" t="inlineStr">
        <is>
          <t>What is the status or workflow state of this $$stc_object$$?</t>
        </is>
      </c>
      <c r="AF224" t="inlineStr">
        <is>
          <t>Tracks the workflow status of the $$stc_object$$.</t>
        </is>
      </c>
      <c r="AW224" t="inlineStr">
        <f>IF(1,"Ghalimi, Ismael","stc_user!31415926-9df7-4aa6-994f-600567b0a37a")</f>
        <is>
          <t>31415926-9df7-4aa6-994f-600567b0a37a</t>
        </is>
      </c>
      <c r="AX224" t="inlineStr">
        <f>IF(1,"Ghalimi, Ismael","stc_user!31415926-9df7-4aa6-994f-600567b0a37a")</f>
        <is>
          <t>31415926-9df7-4aa6-994f-600567b0a37a</t>
        </is>
      </c>
      <c r="AY224" t="d" s="3">
        <v>2013-12-13T19:47:33.000Z</v>
      </c>
      <c r="AZ224" t="inlineStr">
        <f>IF(1,"Ghalimi, Ismael","stc_user!31415926-9df7-4aa6-994f-600567b0a37a")</f>
        <is>
          <t>31415926-9df7-4aa6-994f-600567b0a37a</t>
        </is>
      </c>
      <c r="BA224" t="d" s="3">
        <v>2012-03-29T16:00:00.000Z</v>
      </c>
      <c r="BB224" t="inlineStr">
        <f>IF(1,"Ghalimi, Ismael","stc_user!31415926-9df7-4aa6-994f-600567b0a37a")</f>
        <is>
          <t>31415926-9df7-4aa6-994f-600567b0a37a</t>
        </is>
      </c>
      <c r="BC224" t="d" s="3">
        <v>2014-02-15T11:19:43.536Z</v>
      </c>
      <c r="BH224" t="inlineStr">
        <is>
          <t>{"stc_license":"wto_c","stc_creator":"stoic.com","stc_year":2012}</t>
        </is>
      </c>
    </row>
    <row r="225">
      <c r="A225" t="inlineStr">
        <is>
          <t>bc00055e-79c5-4837-9cc3-7b292fac6436</t>
        </is>
      </c>
      <c r="B225" t="inlineStr">
        <is>
          <t>Token</t>
        </is>
      </c>
      <c r="C225" t="inlineStr">
        <is>
          <t>stc_deployed</t>
        </is>
      </c>
      <c r="D225" t="inlineStr">
        <is>
          <t>stc_token</t>
        </is>
      </c>
      <c r="E225" t="inlineStr">
        <is>
          <t>stc</t>
        </is>
      </c>
      <c r="F225" t="inlineStr">
        <f>Applications!$B$2</f>
        <is>
          <t>5ae9677e-eef9-4f89-939b-2885902c655a</t>
        </is>
      </c>
      <c r="G225" t="inlineStr">
        <f>Objects!$B$2</f>
        <is>
          <t>f8fd3e69-d7be-4e11-abb8-266be81c10d6</t>
        </is>
      </c>
      <c r="H225" t="inlineStr">
        <f>IF(1,"UUID","stc_datatype!e9f3ee19-47c0-468a-96ac-83f8822c3d90")</f>
        <is>
          <t>e9f3ee19-47c0-468a-96ac-83f8822c3d90</t>
        </is>
      </c>
      <c r="K225" t="b">
        <v>0</v>
      </c>
      <c r="L225" t="b">
        <v>0</v>
      </c>
      <c r="M225" t="b">
        <v>1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Y225" t="inlineStr">
        <f>RIGHT("stc_content If content",10)</f>
        <is>
          <t>If content</t>
        </is>
      </c>
      <c r="AB225">
        <v>27</v>
      </c>
      <c r="AE225" t="inlineStr">
        <is>
          <t>What is the workflow token of this $$stc_object$$?</t>
        </is>
      </c>
      <c r="AF225" t="inlineStr">
        <is>
          <t>Registers a token used for workflow notifications about the $$stc_object$$.</t>
        </is>
      </c>
      <c r="AW225" t="inlineStr">
        <f>IF(1,"Ghalimi, Ismael","stc_user!31415926-9df7-4aa6-994f-600567b0a37a")</f>
        <is>
          <t>31415926-9df7-4aa6-994f-600567b0a37a</t>
        </is>
      </c>
      <c r="AX225" t="inlineStr">
        <f>IF(1,"Ghalimi, Ismael","stc_user!31415926-9df7-4aa6-994f-600567b0a37a")</f>
        <is>
          <t>31415926-9df7-4aa6-994f-600567b0a37a</t>
        </is>
      </c>
      <c r="AY225" t="d" s="3">
        <v>2013-12-13T19:47:33.000Z</v>
      </c>
      <c r="AZ225" t="inlineStr">
        <f>IF(1,"Ghalimi, Ismael","stc_user!31415926-9df7-4aa6-994f-600567b0a37a")</f>
        <is>
          <t>31415926-9df7-4aa6-994f-600567b0a37a</t>
        </is>
      </c>
      <c r="BA225" t="d" s="3">
        <v>2012-03-29T16:00:00.000Z</v>
      </c>
      <c r="BB225" t="inlineStr">
        <f>IF(1,"Ghalimi, Ismael","stc_user!31415926-9df7-4aa6-994f-600567b0a37a")</f>
        <is>
          <t>31415926-9df7-4aa6-994f-600567b0a37a</t>
        </is>
      </c>
      <c r="BC225" t="d" s="3">
        <v>2014-02-15T11:19:43.536Z</v>
      </c>
      <c r="BH225" t="inlineStr">
        <is>
          <t>{"stc_license":"wto_c","stc_creator":"stoic.com","stc_year":2012}</t>
        </is>
      </c>
    </row>
    <row r="226">
      <c r="A226" t="inlineStr">
        <is>
          <t>e13c3969-1563-4ce6-914b-28235d7df675</t>
        </is>
      </c>
      <c r="B226" t="inlineStr">
        <is>
          <t>Connection</t>
        </is>
      </c>
      <c r="C226" t="inlineStr">
        <is>
          <t>stc_deployed</t>
        </is>
      </c>
      <c r="D226" t="inlineStr">
        <is>
          <t>stc_connection</t>
        </is>
      </c>
      <c r="E226" t="inlineStr">
        <is>
          <t>stc</t>
        </is>
      </c>
      <c r="F226" t="inlineStr">
        <f>Applications!$B$2</f>
        <is>
          <t>5ae9677e-eef9-4f89-939b-2885902c655a</t>
        </is>
      </c>
      <c r="G226" t="inlineStr">
        <f>Objects!$B$2</f>
        <is>
          <t>f8fd3e69-d7be-4e11-abb8-266be81c10d6</t>
        </is>
      </c>
      <c r="H226" t="inlineStr">
        <f>IF(1,"JSON","stc_datatype!df26e30c-b6a3-4020-a474-6ce9be15a4f3")</f>
        <is>
          <t>df26e30c-b6a3-4020-a474-6ce9be15a4f3</t>
        </is>
      </c>
      <c r="K226" t="b">
        <v>0</v>
      </c>
      <c r="L226" t="b">
        <v>0</v>
      </c>
      <c r="M226" t="b">
        <v>1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Y226" t="inlineStr">
        <f>RIGHT("stc_content If content",10)</f>
        <is>
          <t>If content</t>
        </is>
      </c>
      <c r="AB226">
        <v>28</v>
      </c>
      <c r="AE226" t="inlineStr">
        <is>
          <t>How is this $$stc_object$$ synchronized with its source record?</t>
        </is>
      </c>
      <c r="AF226" t="inlineStr">
        <is>
          <t>Captures information about the synchronization of the $$stc_object$$ with its source record.</t>
        </is>
      </c>
      <c r="AJ226" t="inlineStr">
        <is>
          <t>{"stc_schema_reference":"FIELD('stc_setting', 'b13f51e8-0d89-4d75-ae34-b13516207993', 'stc_value')"}</t>
        </is>
      </c>
      <c r="AW226" t="inlineStr">
        <f>IF(1,"Ghalimi, Ismael","stc_user!31415926-9df7-4aa6-994f-600567b0a37a")</f>
        <is>
          <t>31415926-9df7-4aa6-994f-600567b0a37a</t>
        </is>
      </c>
      <c r="AX226" t="inlineStr">
        <f>IF(1,"Ghalimi, Ismael","stc_user!31415926-9df7-4aa6-994f-600567b0a37a")</f>
        <is>
          <t>31415926-9df7-4aa6-994f-600567b0a37a</t>
        </is>
      </c>
      <c r="AY226" t="d" s="3">
        <v>2013-12-13T19:47:33.000Z</v>
      </c>
      <c r="AZ226" t="inlineStr">
        <f>IF(1,"Ghalimi, Ismael","stc_user!31415926-9df7-4aa6-994f-600567b0a37a")</f>
        <is>
          <t>31415926-9df7-4aa6-994f-600567b0a37a</t>
        </is>
      </c>
      <c r="BA226" t="d" s="3">
        <v>2012-03-29T16:00:00.000Z</v>
      </c>
      <c r="BB226" t="inlineStr">
        <f>IF(1,"Ghalimi, Ismael","stc_user!31415926-9df7-4aa6-994f-600567b0a37a")</f>
        <is>
          <t>31415926-9df7-4aa6-994f-600567b0a37a</t>
        </is>
      </c>
      <c r="BC226" t="d" s="3">
        <v>2014-02-15T11:19:43.536Z</v>
      </c>
      <c r="BH226" t="inlineStr">
        <is>
          <t>{"stc_license":"wto_c","stc_creator":"stoic.com","stc_year":2012}</t>
        </is>
      </c>
    </row>
    <row r="227">
      <c r="A227" t="inlineStr">
        <is>
          <t>441a3cb3-3347-4734-943c-bbf7bc05e95c</t>
        </is>
      </c>
      <c r="B227" t="inlineStr">
        <is>
          <t>Transitions</t>
        </is>
      </c>
      <c r="C227" t="inlineStr">
        <is>
          <t>stc_deployed</t>
        </is>
      </c>
      <c r="D227" t="inlineStr">
        <is>
          <t>stc_transitions</t>
        </is>
      </c>
      <c r="E227" t="inlineStr">
        <is>
          <t>stc</t>
        </is>
      </c>
      <c r="F227" t="inlineStr">
        <f>Applications!$B$2</f>
        <is>
          <t>5ae9677e-eef9-4f89-939b-2885902c655a</t>
        </is>
      </c>
      <c r="G227" t="inlineStr">
        <f>Objects!$B$2</f>
        <is>
          <t>f8fd3e69-d7be-4e11-abb8-266be81c10d6</t>
        </is>
      </c>
      <c r="H227" t="inlineStr">
        <f>IF(1,"JSON","stc_datatype!df26e30c-b6a3-4020-a474-6ce9be15a4f3")</f>
        <is>
          <t>df26e30c-b6a3-4020-a474-6ce9be15a4f3</t>
        </is>
      </c>
      <c r="K227" t="b">
        <v>0</v>
      </c>
      <c r="L227" t="b">
        <v>0</v>
      </c>
      <c r="M227" t="b">
        <v>1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Y227" t="inlineStr">
        <f>RIGHT("stc_content If content",10)</f>
        <is>
          <t>If content</t>
        </is>
      </c>
      <c r="AB227">
        <v>28</v>
      </c>
      <c r="AE227" t="inlineStr">
        <is>
          <t>What is the audit trail for the workflow transitions of this $$stc_object$$?</t>
        </is>
      </c>
      <c r="AF227" t="inlineStr">
        <is>
          <t>Maintains an audit trail for the workflow transitions of the $$stc_object$$.</t>
        </is>
      </c>
      <c r="AJ227" t="inlineStr">
        <is>
          <t>{"stc_schema":{"title":"Bootstrap Transitions Schema","type":"object","properties":{"from":{"stc_datatype":"stc_identifier","stc_name":"From","stc_description":"Source step of the transition.","stc_required":true,"stc_advanced":false,"stc_position":1},"to":{"stc_datatype":"stc_identifier","stc_name":"To","stc_description":"Target step of the transition.","stc_required":true,"stc_advanced":false,"stc_position":2},"on":{"stc_datatype":"stc_timestamp","stc_name":"On","stc_description":"Timestamp at which the transition took place.","stc_required":true,"stc_advanced":false,"stc_position":3},"by":{"stc_type":"stc_relationship","stc_name":"By","stc_description":"User who initiated the transition.","stc_required":true,"stc_advanced":false,"stc_position":4,"stc_options":{"stc_target_object":"stc_field"}}}}}</t>
        </is>
      </c>
      <c r="AW227" t="inlineStr">
        <f>IF(1,"Ghalimi, Ismael","stc_user!31415926-9df7-4aa6-994f-600567b0a37a")</f>
        <is>
          <t>31415926-9df7-4aa6-994f-600567b0a37a</t>
        </is>
      </c>
      <c r="AX227" t="inlineStr">
        <f>IF(1,"Ghalimi, Ismael","stc_user!31415926-9df7-4aa6-994f-600567b0a37a")</f>
        <is>
          <t>31415926-9df7-4aa6-994f-600567b0a37a</t>
        </is>
      </c>
      <c r="AY227" t="d" s="3">
        <v>2013-12-13T19:47:33.000Z</v>
      </c>
      <c r="AZ227" t="inlineStr">
        <f>IF(1,"Ghalimi, Ismael","stc_user!31415926-9df7-4aa6-994f-600567b0a37a")</f>
        <is>
          <t>31415926-9df7-4aa6-994f-600567b0a37a</t>
        </is>
      </c>
      <c r="BA227" t="d" s="3">
        <v>2012-03-29T16:00:00.000Z</v>
      </c>
      <c r="BB227" t="inlineStr">
        <f>IF(1,"Ghalimi, Ismael","stc_user!31415926-9df7-4aa6-994f-600567b0a37a")</f>
        <is>
          <t>31415926-9df7-4aa6-994f-600567b0a37a</t>
        </is>
      </c>
      <c r="BC227" t="d" s="3">
        <v>2014-02-15T11:19:43.536Z</v>
      </c>
      <c r="BH227" t="inlineStr">
        <is>
          <t>{"stc_license":"wto_c","stc_creator":"stoic.com","stc_year":2012}</t>
        </is>
      </c>
    </row>
    <row r="228">
      <c r="A228" t="inlineStr">
        <is>
          <t>387718b5-b3f2-4397-a1be-e8c26e2acdd0</t>
        </is>
      </c>
      <c r="B228" t="inlineStr">
        <is>
          <t>Assigned to</t>
        </is>
      </c>
      <c r="C228" t="inlineStr">
        <is>
          <t>stc_deployed</t>
        </is>
      </c>
      <c r="D228" t="inlineStr">
        <is>
          <t>stc_assigned_to</t>
        </is>
      </c>
      <c r="E228" t="inlineStr">
        <is>
          <t>stc</t>
        </is>
      </c>
      <c r="F228" t="inlineStr">
        <f>Applications!$B$2</f>
        <is>
          <t>5ae9677e-eef9-4f89-939b-2885902c655a</t>
        </is>
      </c>
      <c r="G228" t="inlineStr">
        <f>Objects!$B$2</f>
        <is>
          <t>f8fd3e69-d7be-4e11-abb8-266be81c10d6</t>
        </is>
      </c>
      <c r="H228" t="inlineStr">
        <f>IF(1,"Relationship","stc_datatype!aba4d80d-8da6-4a64-80cc-0363aaf2e8fa")</f>
        <is>
          <t>aba4d80d-8da6-4a64-80cc-0363aaf2e8fa</t>
        </is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Y228" t="inlineStr">
        <f>RIGHT("stc_content If content",10)</f>
        <is>
          <t>If content</t>
        </is>
      </c>
      <c r="AB228">
        <v>30</v>
      </c>
      <c r="AE228" t="inlineStr">
        <is>
          <t>To which user is this $$stc_object$$ assigned?</t>
        </is>
      </c>
      <c r="AF228" t="inlineStr">
        <is>
          <t>References the user who is assigned to the $$stc_object$$.</t>
        </is>
      </c>
      <c r="AI228" t="inlineStr">
        <is>
          <t>{"stc_target_object":"stc_user"}</t>
        </is>
      </c>
      <c r="AJ228" t="inlineStr">
        <is>
          <t>{"stc_target_object":"stc_user"}</t>
        </is>
      </c>
      <c r="AW228" t="inlineStr">
        <f>IF(1,"Ghalimi, Ismael","stc_user!31415926-9df7-4aa6-994f-600567b0a37a")</f>
        <is>
          <t>31415926-9df7-4aa6-994f-600567b0a37a</t>
        </is>
      </c>
      <c r="AX228" t="inlineStr">
        <f>IF(1,"Ghalimi, Ismael","stc_user!31415926-9df7-4aa6-994f-600567b0a37a")</f>
        <is>
          <t>31415926-9df7-4aa6-994f-600567b0a37a</t>
        </is>
      </c>
      <c r="AY228" t="d" s="3">
        <v>2013-12-13T19:47:33.000Z</v>
      </c>
      <c r="AZ228" t="inlineStr">
        <f>IF(1,"Ghalimi, Ismael","stc_user!31415926-9df7-4aa6-994f-600567b0a37a")</f>
        <is>
          <t>31415926-9df7-4aa6-994f-600567b0a37a</t>
        </is>
      </c>
      <c r="BA228" t="d" s="3">
        <v>2012-03-29T16:00:00.000Z</v>
      </c>
      <c r="BB228" t="inlineStr">
        <f>IF(1,"Ghalimi, Ismael","stc_user!31415926-9df7-4aa6-994f-600567b0a37a")</f>
        <is>
          <t>31415926-9df7-4aa6-994f-600567b0a37a</t>
        </is>
      </c>
      <c r="BC228" t="d" s="3">
        <v>2014-02-15T11:19:43.536Z</v>
      </c>
      <c r="BH228" t="inlineStr">
        <is>
          <t>{"stc_license":"wto_c","stc_creator":"stoic.com","stc_year":2012}</t>
        </is>
      </c>
    </row>
    <row r="229">
      <c r="A229" t="inlineStr">
        <is>
          <t>67b47e8a-82cd-4246-895a-160120ef56d6</t>
        </is>
      </c>
      <c r="B229" t="inlineStr">
        <is>
          <t>Due on</t>
        </is>
      </c>
      <c r="C229" t="inlineStr">
        <is>
          <t>stc_deployed</t>
        </is>
      </c>
      <c r="D229" t="inlineStr">
        <is>
          <t>stc_due_on</t>
        </is>
      </c>
      <c r="E229" t="inlineStr">
        <is>
          <t>stc</t>
        </is>
      </c>
      <c r="F229" t="inlineStr">
        <f>Applications!$B$2</f>
        <is>
          <t>5ae9677e-eef9-4f89-939b-2885902c655a</t>
        </is>
      </c>
      <c r="G229" t="inlineStr">
        <f>Objects!$B$2</f>
        <is>
          <t>f8fd3e69-d7be-4e11-abb8-266be81c10d6</t>
        </is>
      </c>
      <c r="H229" t="inlineStr">
        <f>IF(1,"Timestamp","stc_datatype!dea608f2-a257-4ebf-982b-ecea1e1fa38d")</f>
        <is>
          <t>dea608f2-a257-4ebf-982b-ecea1e1fa38d</t>
        </is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Y229" t="inlineStr">
        <f>RIGHT("stc_content If content",10)</f>
        <is>
          <t>If content</t>
        </is>
      </c>
      <c r="AB229">
        <v>31</v>
      </c>
      <c r="AE229" t="inlineStr">
        <is>
          <t>When is this $$stc_object$$ due?</t>
        </is>
      </c>
      <c r="AF229" t="inlineStr">
        <is>
          <t>Indicates the date and time when the $$stc_object$$ is due.</t>
        </is>
      </c>
      <c r="AW229" t="inlineStr">
        <f>IF(1,"Ghalimi, Ismael","stc_user!31415926-9df7-4aa6-994f-600567b0a37a")</f>
        <is>
          <t>31415926-9df7-4aa6-994f-600567b0a37a</t>
        </is>
      </c>
      <c r="AX229" t="inlineStr">
        <f>IF(1,"Ghalimi, Ismael","stc_user!31415926-9df7-4aa6-994f-600567b0a37a")</f>
        <is>
          <t>31415926-9df7-4aa6-994f-600567b0a37a</t>
        </is>
      </c>
      <c r="AY229" t="d" s="3">
        <v>2013-12-13T19:47:33.000Z</v>
      </c>
      <c r="AZ229" t="inlineStr">
        <f>IF(1,"Ghalimi, Ismael","stc_user!31415926-9df7-4aa6-994f-600567b0a37a")</f>
        <is>
          <t>31415926-9df7-4aa6-994f-600567b0a37a</t>
        </is>
      </c>
      <c r="BA229" t="d" s="3">
        <v>2012-03-29T16:00:00.000Z</v>
      </c>
      <c r="BB229" t="inlineStr">
        <f>IF(1,"Ghalimi, Ismael","stc_user!31415926-9df7-4aa6-994f-600567b0a37a")</f>
        <is>
          <t>31415926-9df7-4aa6-994f-600567b0a37a</t>
        </is>
      </c>
      <c r="BC229" t="d" s="3">
        <v>2014-02-15T11:19:43.536Z</v>
      </c>
      <c r="BH229" t="inlineStr">
        <is>
          <t>{"stc_license":"wto_c","stc_creator":"stoic.com","stc_year":2012}</t>
        </is>
      </c>
    </row>
    <row r="230">
      <c r="A230" t="inlineStr">
        <is>
          <t>3816fcdc-96a2-4451-9d18-f740f7aa06ad</t>
        </is>
      </c>
      <c r="B230" t="inlineStr">
        <is>
          <t>Access</t>
        </is>
      </c>
      <c r="C230" t="inlineStr">
        <is>
          <t>stc_deployed</t>
        </is>
      </c>
      <c r="D230" t="inlineStr">
        <is>
          <t>stc_access</t>
        </is>
      </c>
      <c r="E230" t="inlineStr">
        <is>
          <t>stc</t>
        </is>
      </c>
      <c r="F230" t="inlineStr">
        <f>Applications!$B$2</f>
        <is>
          <t>5ae9677e-eef9-4f89-939b-2885902c655a</t>
        </is>
      </c>
      <c r="G230" t="inlineStr">
        <f>Objects!$B$2</f>
        <is>
          <t>f8fd3e69-d7be-4e11-abb8-266be81c10d6</t>
        </is>
      </c>
      <c r="H230" t="inlineStr">
        <f>IF(1,"JSON","stc_datatype!df26e30c-b6a3-4020-a474-6ce9be15a4f3")</f>
        <is>
          <t>df26e30c-b6a3-4020-a474-6ce9be15a4f3</t>
        </is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Y230" t="inlineStr">
        <f>RIGHT("stc_content If content",10)</f>
        <is>
          <t>If content</t>
        </is>
      </c>
      <c r="AB230">
        <v>32</v>
      </c>
      <c r="AE230" t="inlineStr">
        <is>
          <t>How is access to this $$stc_object$$ controlled?</t>
        </is>
      </c>
      <c r="AF230" t="inlineStr">
        <is>
          <t>Defines authorization rules defining access to the $$stc_object$$.</t>
        </is>
      </c>
      <c r="AJ230" t="inlineStr">
        <is>
          <t>{"stc_schema_reference":"FIELD('stc_setting', 'ac14f523-d2aa-4b54-8f7a-6743ce72d63e', 'stc_value')"}</t>
        </is>
      </c>
      <c r="AW230" t="inlineStr">
        <f>IF(1,"Ghalimi, Ismael","stc_user!31415926-9df7-4aa6-994f-600567b0a37a")</f>
        <is>
          <t>31415926-9df7-4aa6-994f-600567b0a37a</t>
        </is>
      </c>
      <c r="AX230" t="inlineStr">
        <f>IF(1,"Ghalimi, Ismael","stc_user!31415926-9df7-4aa6-994f-600567b0a37a")</f>
        <is>
          <t>31415926-9df7-4aa6-994f-600567b0a37a</t>
        </is>
      </c>
      <c r="AY230" t="d" s="3">
        <v>2013-12-13T19:47:33.000Z</v>
      </c>
      <c r="AZ230" t="inlineStr">
        <f>IF(1,"Ghalimi, Ismael","stc_user!31415926-9df7-4aa6-994f-600567b0a37a")</f>
        <is>
          <t>31415926-9df7-4aa6-994f-600567b0a37a</t>
        </is>
      </c>
      <c r="BA230" t="d" s="3">
        <v>2012-03-29T16:00:00.000Z</v>
      </c>
      <c r="BB230" t="inlineStr">
        <f>IF(1,"Ghalimi, Ismael","stc_user!31415926-9df7-4aa6-994f-600567b0a37a")</f>
        <is>
          <t>31415926-9df7-4aa6-994f-600567b0a37a</t>
        </is>
      </c>
      <c r="BC230" t="d" s="3">
        <v>2014-02-15T11:19:43.536Z</v>
      </c>
      <c r="BH230" t="inlineStr">
        <is>
          <t>{"stc_license":"wto_c","stc_creator":"stoic.com","stc_year":2012}</t>
        </is>
      </c>
    </row>
    <row r="231">
      <c r="A231" t="inlineStr">
        <is>
          <t>c56da0ac-fe00-417d-8803-9a8e5f2515a2</t>
        </is>
      </c>
      <c r="B231" t="inlineStr">
        <is>
          <t>Owner</t>
        </is>
      </c>
      <c r="C231" t="inlineStr">
        <is>
          <t>stc_deployed</t>
        </is>
      </c>
      <c r="D231" t="inlineStr">
        <is>
          <t>stc_owner</t>
        </is>
      </c>
      <c r="E231" t="inlineStr">
        <is>
          <t>stc</t>
        </is>
      </c>
      <c r="F231" t="inlineStr">
        <f>Applications!$B$2</f>
        <is>
          <t>5ae9677e-eef9-4f89-939b-2885902c655a</t>
        </is>
      </c>
      <c r="G231" t="inlineStr">
        <f>Objects!$B$2</f>
        <is>
          <t>f8fd3e69-d7be-4e11-abb8-266be81c10d6</t>
        </is>
      </c>
      <c r="H231" t="inlineStr">
        <f>IF(1,"Relationship","stc_datatype!aba4d80d-8da6-4a64-80cc-0363aaf2e8fa")</f>
        <is>
          <t>aba4d80d-8da6-4a64-80cc-0363aaf2e8fa</t>
        </is>
      </c>
      <c r="K231" t="b">
        <v>1</v>
      </c>
      <c r="L231" t="b">
        <v>0</v>
      </c>
      <c r="M231" t="b">
        <v>1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Y231" t="inlineStr">
        <f>RIGHT("stc_content If content",10)</f>
        <is>
          <t>If content</t>
        </is>
      </c>
      <c r="AB231">
        <v>33</v>
      </c>
      <c r="AE231" t="inlineStr">
        <is>
          <t>Which user is the owner of this $$stc_object$$?</t>
        </is>
      </c>
      <c r="AF231" t="inlineStr">
        <is>
          <t>References the user who owns the $$stc_object$$.</t>
        </is>
      </c>
      <c r="AI231" t="inlineStr">
        <is>
          <t>{"stc_target_object":"stc_user"}</t>
        </is>
      </c>
      <c r="AJ231" t="inlineStr">
        <is>
          <t>{"stc_target_object":"stc_user"}</t>
        </is>
      </c>
      <c r="AW231" t="inlineStr">
        <f>IF(1,"Ghalimi, Ismael","stc_user!31415926-9df7-4aa6-994f-600567b0a37a")</f>
        <is>
          <t>31415926-9df7-4aa6-994f-600567b0a37a</t>
        </is>
      </c>
      <c r="AX231" t="inlineStr">
        <f>IF(1,"Ghalimi, Ismael","stc_user!31415926-9df7-4aa6-994f-600567b0a37a")</f>
        <is>
          <t>31415926-9df7-4aa6-994f-600567b0a37a</t>
        </is>
      </c>
      <c r="AY231" t="d" s="3">
        <v>2013-12-13T19:47:33.000Z</v>
      </c>
      <c r="AZ231" t="inlineStr">
        <f>IF(1,"Ghalimi, Ismael","stc_user!31415926-9df7-4aa6-994f-600567b0a37a")</f>
        <is>
          <t>31415926-9df7-4aa6-994f-600567b0a37a</t>
        </is>
      </c>
      <c r="BA231" t="d" s="3">
        <v>2012-03-29T16:00:00.000Z</v>
      </c>
      <c r="BB231" t="inlineStr">
        <f>IF(1,"Ghalimi, Ismael","stc_user!31415926-9df7-4aa6-994f-600567b0a37a")</f>
        <is>
          <t>31415926-9df7-4aa6-994f-600567b0a37a</t>
        </is>
      </c>
      <c r="BC231" t="d" s="3">
        <v>2014-02-15T11:19:43.536Z</v>
      </c>
      <c r="BH231" t="inlineStr">
        <is>
          <t>{"stc_license":"wto_c","stc_creator":"stoic.com","stc_year":2012}</t>
        </is>
      </c>
    </row>
    <row r="232">
      <c r="A232" t="inlineStr">
        <is>
          <t>e9a2883e-bef4-44bd-97bc-e41a9b14367f</t>
        </is>
      </c>
      <c r="B232" t="inlineStr">
        <is>
          <t>Created by</t>
        </is>
      </c>
      <c r="C232" t="inlineStr">
        <is>
          <t>stc_deployed</t>
        </is>
      </c>
      <c r="D232" t="inlineStr">
        <is>
          <t>stc_created_by</t>
        </is>
      </c>
      <c r="E232" t="inlineStr">
        <is>
          <t>stc</t>
        </is>
      </c>
      <c r="F232" t="inlineStr">
        <f>Applications!$B$2</f>
        <is>
          <t>5ae9677e-eef9-4f89-939b-2885902c655a</t>
        </is>
      </c>
      <c r="G232" t="inlineStr">
        <f>Objects!$B$2</f>
        <is>
          <t>f8fd3e69-d7be-4e11-abb8-266be81c10d6</t>
        </is>
      </c>
      <c r="H232" t="inlineStr">
        <f>IF(1,"Relationship","stc_datatype!aba4d80d-8da6-4a64-80cc-0363aaf2e8fa")</f>
        <is>
          <t>aba4d80d-8da6-4a64-80cc-0363aaf2e8fa</t>
        </is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Y232" t="inlineStr">
        <f>RIGHT("stc_content If content",10)</f>
        <is>
          <t>If content</t>
        </is>
      </c>
      <c r="AB232">
        <v>34</v>
      </c>
      <c r="AE232" t="inlineStr">
        <is>
          <t>Which user did create this $$stc_object$$ originally?</t>
        </is>
      </c>
      <c r="AF232" t="inlineStr">
        <is>
          <t>References the user who originally created the $$stc_object$$.</t>
        </is>
      </c>
      <c r="AI232" t="inlineStr">
        <is>
          <t>{"stc_target_object":"stc_user"}</t>
        </is>
      </c>
      <c r="AJ232" t="inlineStr">
        <is>
          <t>{"stc_target_object":"stc_user"}</t>
        </is>
      </c>
      <c r="AW232" t="inlineStr">
        <f>IF(1,"Ghalimi, Ismael","stc_user!31415926-9df7-4aa6-994f-600567b0a37a")</f>
        <is>
          <t>31415926-9df7-4aa6-994f-600567b0a37a</t>
        </is>
      </c>
      <c r="AX232" t="inlineStr">
        <f>IF(1,"Ghalimi, Ismael","stc_user!31415926-9df7-4aa6-994f-600567b0a37a")</f>
        <is>
          <t>31415926-9df7-4aa6-994f-600567b0a37a</t>
        </is>
      </c>
      <c r="AY232" t="d" s="3">
        <v>2013-12-13T19:47:33.000Z</v>
      </c>
      <c r="AZ232" t="inlineStr">
        <f>IF(1,"Ghalimi, Ismael","stc_user!31415926-9df7-4aa6-994f-600567b0a37a")</f>
        <is>
          <t>31415926-9df7-4aa6-994f-600567b0a37a</t>
        </is>
      </c>
      <c r="BA232" t="d" s="3">
        <v>2012-03-29T16:00:00.000Z</v>
      </c>
      <c r="BB232" t="inlineStr">
        <f>IF(1,"Ghalimi, Ismael","stc_user!31415926-9df7-4aa6-994f-600567b0a37a")</f>
        <is>
          <t>31415926-9df7-4aa6-994f-600567b0a37a</t>
        </is>
      </c>
      <c r="BC232" t="d" s="3">
        <v>2014-02-15T11:19:43.536Z</v>
      </c>
      <c r="BH232" t="inlineStr">
        <is>
          <t>{"stc_license":"wto_c","stc_creator":"stoic.com","stc_year":2012}</t>
        </is>
      </c>
    </row>
    <row r="233">
      <c r="A233" t="inlineStr">
        <is>
          <t>90be366c-fefa-45e1-b496-2549d003bd6a</t>
        </is>
      </c>
      <c r="B233" t="inlineStr">
        <is>
          <t>Created on</t>
        </is>
      </c>
      <c r="C233" t="inlineStr">
        <is>
          <t>stc_deployed</t>
        </is>
      </c>
      <c r="D233" t="inlineStr">
        <is>
          <t>stc_created_on</t>
        </is>
      </c>
      <c r="E233" t="inlineStr">
        <is>
          <t>stc</t>
        </is>
      </c>
      <c r="F233" t="inlineStr">
        <f>Applications!$B$2</f>
        <is>
          <t>5ae9677e-eef9-4f89-939b-2885902c655a</t>
        </is>
      </c>
      <c r="G233" t="inlineStr">
        <f>Objects!$B$2</f>
        <is>
          <t>f8fd3e69-d7be-4e11-abb8-266be81c10d6</t>
        </is>
      </c>
      <c r="H233" t="inlineStr">
        <f>IF(1,"Timestamp","stc_datatype!dea608f2-a257-4ebf-982b-ecea1e1fa38d")</f>
        <is>
          <t>dea608f2-a257-4ebf-982b-ecea1e1fa38d</t>
        </is>
      </c>
      <c r="K233" t="b">
        <v>1</v>
      </c>
      <c r="L233" t="b">
        <v>0</v>
      </c>
      <c r="M233" t="b">
        <v>1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Y233" t="inlineStr">
        <f>RIGHT("stc_content If content",10)</f>
        <is>
          <t>If content</t>
        </is>
      </c>
      <c r="AB233">
        <v>35</v>
      </c>
      <c r="AE233" t="inlineStr">
        <is>
          <t>When was this $$stc_object$$ originally created?</t>
        </is>
      </c>
      <c r="AF233" t="inlineStr">
        <is>
          <t>Indicates the date and time when the $$stc_object$$ was created.</t>
        </is>
      </c>
      <c r="AW233" t="inlineStr">
        <f>IF(1,"Ghalimi, Ismael","stc_user!31415926-9df7-4aa6-994f-600567b0a37a")</f>
        <is>
          <t>31415926-9df7-4aa6-994f-600567b0a37a</t>
        </is>
      </c>
      <c r="AX233" t="inlineStr">
        <f>IF(1,"Ghalimi, Ismael","stc_user!31415926-9df7-4aa6-994f-600567b0a37a")</f>
        <is>
          <t>31415926-9df7-4aa6-994f-600567b0a37a</t>
        </is>
      </c>
      <c r="AY233" t="d" s="3">
        <v>2013-12-13T19:47:33.000Z</v>
      </c>
      <c r="AZ233" t="inlineStr">
        <f>IF(1,"Ghalimi, Ismael","stc_user!31415926-9df7-4aa6-994f-600567b0a37a")</f>
        <is>
          <t>31415926-9df7-4aa6-994f-600567b0a37a</t>
        </is>
      </c>
      <c r="BA233" t="d" s="3">
        <v>2012-03-29T16:00:00.000Z</v>
      </c>
      <c r="BB233" t="inlineStr">
        <f>IF(1,"Ghalimi, Ismael","stc_user!31415926-9df7-4aa6-994f-600567b0a37a")</f>
        <is>
          <t>31415926-9df7-4aa6-994f-600567b0a37a</t>
        </is>
      </c>
      <c r="BC233" t="d" s="3">
        <v>2014-02-15T11:19:43.536Z</v>
      </c>
      <c r="BH233" t="inlineStr">
        <is>
          <t>{"stc_license":"wto_c","stc_creator":"stoic.com","stc_year":2012}</t>
        </is>
      </c>
    </row>
    <row r="234">
      <c r="A234" t="inlineStr">
        <is>
          <t>78566868-5e4a-4c1b-9583-0f379771d13b</t>
        </is>
      </c>
      <c r="B234" t="inlineStr">
        <is>
          <t>Transitioned by</t>
        </is>
      </c>
      <c r="C234" t="inlineStr">
        <is>
          <t>stc_deployed</t>
        </is>
      </c>
      <c r="D234" t="inlineStr">
        <is>
          <t>stc_transitioned_by</t>
        </is>
      </c>
      <c r="E234" t="inlineStr">
        <is>
          <t>stc</t>
        </is>
      </c>
      <c r="F234" t="inlineStr">
        <f>Applications!$B$2</f>
        <is>
          <t>5ae9677e-eef9-4f89-939b-2885902c655a</t>
        </is>
      </c>
      <c r="G234" t="inlineStr">
        <f>Objects!$B$2</f>
        <is>
          <t>f8fd3e69-d7be-4e11-abb8-266be81c10d6</t>
        </is>
      </c>
      <c r="H234" t="inlineStr">
        <f>IF(1,"Relationship","stc_datatype!aba4d80d-8da6-4a64-80cc-0363aaf2e8fa")</f>
        <is>
          <t>aba4d80d-8da6-4a64-80cc-0363aaf2e8fa</t>
        </is>
      </c>
      <c r="K234" t="b">
        <v>0</v>
      </c>
      <c r="L234" t="b">
        <v>0</v>
      </c>
      <c r="M234" t="b">
        <v>1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Y234" t="inlineStr">
        <f>RIGHT("stc_content If content",10)</f>
        <is>
          <t>If content</t>
        </is>
      </c>
      <c r="AB234">
        <v>36</v>
      </c>
      <c r="AE234" t="inlineStr">
        <is>
          <t>Which user was reponsible for the last workflow transition of this $$stc_object$$?</t>
        </is>
      </c>
      <c r="AF234" t="inlineStr">
        <is>
          <t>References the user who last transitioned the workflow of the $$stc_object$$.</t>
        </is>
      </c>
      <c r="AI234" t="inlineStr">
        <is>
          <t>{"stc_target_object":"stc_user"}</t>
        </is>
      </c>
      <c r="AJ234" t="inlineStr">
        <is>
          <t>{"stc_target_object":"stc_user"}</t>
        </is>
      </c>
      <c r="AW234" t="inlineStr">
        <f>IF(1,"Ghalimi, Ismael","stc_user!31415926-9df7-4aa6-994f-600567b0a37a")</f>
        <is>
          <t>31415926-9df7-4aa6-994f-600567b0a37a</t>
        </is>
      </c>
      <c r="AX234" t="inlineStr">
        <f>IF(1,"Ghalimi, Ismael","stc_user!31415926-9df7-4aa6-994f-600567b0a37a")</f>
        <is>
          <t>31415926-9df7-4aa6-994f-600567b0a37a</t>
        </is>
      </c>
      <c r="AY234" t="d" s="3">
        <v>2013-12-13T19:47:33.000Z</v>
      </c>
      <c r="AZ234" t="inlineStr">
        <f>IF(1,"Ghalimi, Ismael","stc_user!31415926-9df7-4aa6-994f-600567b0a37a")</f>
        <is>
          <t>31415926-9df7-4aa6-994f-600567b0a37a</t>
        </is>
      </c>
      <c r="BA234" t="d" s="3">
        <v>2012-03-29T16:00:00.000Z</v>
      </c>
      <c r="BB234" t="inlineStr">
        <f>IF(1,"Ghalimi, Ismael","stc_user!31415926-9df7-4aa6-994f-600567b0a37a")</f>
        <is>
          <t>31415926-9df7-4aa6-994f-600567b0a37a</t>
        </is>
      </c>
      <c r="BC234" t="d" s="3">
        <v>2014-02-15T11:19:43.536Z</v>
      </c>
      <c r="BH234" t="inlineStr">
        <is>
          <t>{"stc_license":"wto_c","stc_creator":"stoic.com","stc_year":2012}</t>
        </is>
      </c>
    </row>
    <row r="235">
      <c r="A235" t="inlineStr">
        <is>
          <t>a3d571aa-1cec-4009-82e7-d76ab09298d5</t>
        </is>
      </c>
      <c r="B235" t="inlineStr">
        <is>
          <t>Transitioned on</t>
        </is>
      </c>
      <c r="C235" t="inlineStr">
        <is>
          <t>stc_deployed</t>
        </is>
      </c>
      <c r="D235" t="inlineStr">
        <is>
          <t>stc_transitioned_on</t>
        </is>
      </c>
      <c r="E235" t="inlineStr">
        <is>
          <t>stc</t>
        </is>
      </c>
      <c r="F235" t="inlineStr">
        <f>Applications!$B$2</f>
        <is>
          <t>5ae9677e-eef9-4f89-939b-2885902c655a</t>
        </is>
      </c>
      <c r="G235" t="inlineStr">
        <f>Objects!$B$2</f>
        <is>
          <t>f8fd3e69-d7be-4e11-abb8-266be81c10d6</t>
        </is>
      </c>
      <c r="H235" t="inlineStr">
        <f>IF(1,"Timestamp","stc_datatype!dea608f2-a257-4ebf-982b-ecea1e1fa38d")</f>
        <is>
          <t>dea608f2-a257-4ebf-982b-ecea1e1fa38d</t>
        </is>
      </c>
      <c r="K235" t="b">
        <v>0</v>
      </c>
      <c r="L235" t="b">
        <v>0</v>
      </c>
      <c r="M235" t="b">
        <v>1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Y235" t="inlineStr">
        <f>RIGHT("stc_content If content",10)</f>
        <is>
          <t>If content</t>
        </is>
      </c>
      <c r="AB235">
        <v>37</v>
      </c>
      <c r="AE235" t="inlineStr">
        <is>
          <t>When did the last workflow transition of this $$stc_object$$ take place?</t>
        </is>
      </c>
      <c r="AF235" t="inlineStr">
        <is>
          <t>Indicates the date and time when the workflow of the $$stc_object$$ was last transitioned.</t>
        </is>
      </c>
      <c r="AW235" t="inlineStr">
        <f>IF(1,"Ghalimi, Ismael","stc_user!31415926-9df7-4aa6-994f-600567b0a37a")</f>
        <is>
          <t>31415926-9df7-4aa6-994f-600567b0a37a</t>
        </is>
      </c>
      <c r="AX235" t="inlineStr">
        <f>IF(1,"Ghalimi, Ismael","stc_user!31415926-9df7-4aa6-994f-600567b0a37a")</f>
        <is>
          <t>31415926-9df7-4aa6-994f-600567b0a37a</t>
        </is>
      </c>
      <c r="AY235" t="d" s="3">
        <v>2013-12-13T19:47:33.000Z</v>
      </c>
      <c r="AZ235" t="inlineStr">
        <f>IF(1,"Ghalimi, Ismael","stc_user!31415926-9df7-4aa6-994f-600567b0a37a")</f>
        <is>
          <t>31415926-9df7-4aa6-994f-600567b0a37a</t>
        </is>
      </c>
      <c r="BA235" t="d" s="3">
        <v>2012-03-29T16:00:00.000Z</v>
      </c>
      <c r="BB235" t="inlineStr">
        <f>IF(1,"Ghalimi, Ismael","stc_user!31415926-9df7-4aa6-994f-600567b0a37a")</f>
        <is>
          <t>31415926-9df7-4aa6-994f-600567b0a37a</t>
        </is>
      </c>
      <c r="BC235" t="d" s="3">
        <v>2014-02-15T11:19:43.536Z</v>
      </c>
      <c r="BH235" t="inlineStr">
        <is>
          <t>{"stc_license":"wto_c","stc_creator":"stoic.com","stc_year":2012}</t>
        </is>
      </c>
    </row>
    <row r="236">
      <c r="A236" t="inlineStr">
        <is>
          <t>6b7b23d6-82bb-4021-a489-19033e5ec9cf</t>
        </is>
      </c>
      <c r="B236" t="inlineStr">
        <is>
          <t>Updated by</t>
        </is>
      </c>
      <c r="C236" t="inlineStr">
        <is>
          <t>stc_deployed</t>
        </is>
      </c>
      <c r="D236" t="inlineStr">
        <is>
          <t>stc_updated_by</t>
        </is>
      </c>
      <c r="E236" t="inlineStr">
        <is>
          <t>stc</t>
        </is>
      </c>
      <c r="F236" t="inlineStr">
        <f>Applications!$B$2</f>
        <is>
          <t>5ae9677e-eef9-4f89-939b-2885902c655a</t>
        </is>
      </c>
      <c r="G236" t="inlineStr">
        <f>Objects!$B$2</f>
        <is>
          <t>f8fd3e69-d7be-4e11-abb8-266be81c10d6</t>
        </is>
      </c>
      <c r="H236" t="inlineStr">
        <f>IF(1,"Relationship","stc_datatype!aba4d80d-8da6-4a64-80cc-0363aaf2e8fa")</f>
        <is>
          <t>aba4d80d-8da6-4a64-80cc-0363aaf2e8fa</t>
        </is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Y236" t="inlineStr">
        <f>RIGHT("stc_content If content",10)</f>
        <is>
          <t>If content</t>
        </is>
      </c>
      <c r="AB236">
        <v>38</v>
      </c>
      <c r="AE236" t="inlineStr">
        <is>
          <t>Which user was reponsible for the last update to this $$stc_object$$?</t>
        </is>
      </c>
      <c r="AF236" t="inlineStr">
        <is>
          <t>References the user who last updated the $$stc_object$$.</t>
        </is>
      </c>
      <c r="AI236" t="inlineStr">
        <is>
          <t>{"stc_target_object":"stc_user"}</t>
        </is>
      </c>
      <c r="AJ236" t="inlineStr">
        <is>
          <t>{"stc_target_object":"stc_user"}</t>
        </is>
      </c>
      <c r="AW236" t="inlineStr">
        <f>IF(1,"Ghalimi, Ismael","stc_user!31415926-9df7-4aa6-994f-600567b0a37a")</f>
        <is>
          <t>31415926-9df7-4aa6-994f-600567b0a37a</t>
        </is>
      </c>
      <c r="AX236" t="inlineStr">
        <f>IF(1,"Ghalimi, Ismael","stc_user!31415926-9df7-4aa6-994f-600567b0a37a")</f>
        <is>
          <t>31415926-9df7-4aa6-994f-600567b0a37a</t>
        </is>
      </c>
      <c r="AY236" t="d" s="3">
        <v>2013-12-13T19:47:33.000Z</v>
      </c>
      <c r="AZ236" t="inlineStr">
        <f>IF(1,"Ghalimi, Ismael","stc_user!31415926-9df7-4aa6-994f-600567b0a37a")</f>
        <is>
          <t>31415926-9df7-4aa6-994f-600567b0a37a</t>
        </is>
      </c>
      <c r="BA236" t="d" s="3">
        <v>2012-03-29T16:00:00.000Z</v>
      </c>
      <c r="BB236" t="inlineStr">
        <f>IF(1,"Ghalimi, Ismael","stc_user!31415926-9df7-4aa6-994f-600567b0a37a")</f>
        <is>
          <t>31415926-9df7-4aa6-994f-600567b0a37a</t>
        </is>
      </c>
      <c r="BC236" t="d" s="3">
        <v>2014-02-15T11:19:43.536Z</v>
      </c>
      <c r="BH236" t="inlineStr">
        <is>
          <t>{"stc_license":"wto_c","stc_creator":"stoic.com","stc_year":2012}</t>
        </is>
      </c>
    </row>
    <row r="237">
      <c r="A237" t="inlineStr">
        <is>
          <t>72fc7e12-4158-4b69-a663-5a2a24f0a0c0</t>
        </is>
      </c>
      <c r="B237" t="inlineStr">
        <is>
          <t>Updated on</t>
        </is>
      </c>
      <c r="C237" t="inlineStr">
        <is>
          <t>stc_deployed</t>
        </is>
      </c>
      <c r="D237" t="inlineStr">
        <is>
          <t>stc_updated_on</t>
        </is>
      </c>
      <c r="E237" t="inlineStr">
        <is>
          <t>stc</t>
        </is>
      </c>
      <c r="F237" t="inlineStr">
        <f>Applications!$B$2</f>
        <is>
          <t>5ae9677e-eef9-4f89-939b-2885902c655a</t>
        </is>
      </c>
      <c r="G237" t="inlineStr">
        <f>Objects!$B$2</f>
        <is>
          <t>f8fd3e69-d7be-4e11-abb8-266be81c10d6</t>
        </is>
      </c>
      <c r="H237" t="inlineStr">
        <f>IF(1,"Timestamp","stc_datatype!dea608f2-a257-4ebf-982b-ecea1e1fa38d")</f>
        <is>
          <t>dea608f2-a257-4ebf-982b-ecea1e1fa38d</t>
        </is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Y237" t="inlineStr">
        <f>RIGHT("stc_content If content",10)</f>
        <is>
          <t>If content</t>
        </is>
      </c>
      <c r="AB237">
        <v>39</v>
      </c>
      <c r="AE237" t="inlineStr">
        <is>
          <t>When did the last update to this $$stc_object$$ take place?</t>
        </is>
      </c>
      <c r="AF237" t="inlineStr">
        <is>
          <t>Indicates the date and time when the $$stc_object$$ was last updated.</t>
        </is>
      </c>
      <c r="AW237" t="inlineStr">
        <f>IF(1,"Ghalimi, Ismael","stc_user!31415926-9df7-4aa6-994f-600567b0a37a")</f>
        <is>
          <t>31415926-9df7-4aa6-994f-600567b0a37a</t>
        </is>
      </c>
      <c r="AX237" t="inlineStr">
        <f>IF(1,"Ghalimi, Ismael","stc_user!31415926-9df7-4aa6-994f-600567b0a37a")</f>
        <is>
          <t>31415926-9df7-4aa6-994f-600567b0a37a</t>
        </is>
      </c>
      <c r="AY237" t="d" s="3">
        <v>2013-12-13T19:47:33.000Z</v>
      </c>
      <c r="AZ237" t="inlineStr">
        <f>IF(1,"Ghalimi, Ismael","stc_user!31415926-9df7-4aa6-994f-600567b0a37a")</f>
        <is>
          <t>31415926-9df7-4aa6-994f-600567b0a37a</t>
        </is>
      </c>
      <c r="BA237" t="d" s="3">
        <v>2012-03-29T16:00:00.000Z</v>
      </c>
      <c r="BB237" t="inlineStr">
        <f>IF(1,"Ghalimi, Ismael","stc_user!31415926-9df7-4aa6-994f-600567b0a37a")</f>
        <is>
          <t>31415926-9df7-4aa6-994f-600567b0a37a</t>
        </is>
      </c>
      <c r="BC237" t="d" s="3">
        <v>2014-02-15T11:19:43.536Z</v>
      </c>
      <c r="BH237" t="inlineStr">
        <is>
          <t>{"stc_license":"wto_c","stc_creator":"stoic.com","stc_year":2012}</t>
        </is>
      </c>
    </row>
    <row r="238">
      <c r="A238" t="inlineStr">
        <is>
          <t>69dcacd4-cea5-45da-b474-94baf4feba98</t>
        </is>
      </c>
      <c r="B238" t="inlineStr">
        <is>
          <t>CID</t>
        </is>
      </c>
      <c r="C238" t="inlineStr">
        <is>
          <t>stc_deployed</t>
        </is>
      </c>
      <c r="D238" t="inlineStr">
        <is>
          <t>stc_cid</t>
        </is>
      </c>
      <c r="E238" t="inlineStr">
        <is>
          <t>stc</t>
        </is>
      </c>
      <c r="F238" t="inlineStr">
        <f>Applications!$B$2</f>
        <is>
          <t>5ae9677e-eef9-4f89-939b-2885902c655a</t>
        </is>
      </c>
      <c r="G238" t="inlineStr">
        <f>Objects!$B$2</f>
        <is>
          <t>f8fd3e69-d7be-4e11-abb8-266be81c10d6</t>
        </is>
      </c>
      <c r="H238" t="inlineStr">
        <f>IF(1,"UUID","stc_datatype!e9f3ee19-47c0-468a-96ac-83f8822c3d90")</f>
        <is>
          <t>e9f3ee19-47c0-468a-96ac-83f8822c3d90</t>
        </is>
      </c>
      <c r="K238" t="b">
        <v>0</v>
      </c>
      <c r="L238" t="b">
        <v>0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Y238" t="inlineStr">
        <f>RIGHT("stc_content If content",10)</f>
        <is>
          <t>If content</t>
        </is>
      </c>
      <c r="AB238">
        <v>40</v>
      </c>
      <c r="AE238" t="inlineStr">
        <is>
          <t>What is the change identifier used for synchronizing changes made to this $$stc_object$$?</t>
        </is>
      </c>
      <c r="AF238" t="inlineStr">
        <is>
          <t>Registers a change identifier used for synchronizing changes made to this $$stc_object$$.</t>
        </is>
      </c>
      <c r="AW238" t="inlineStr">
        <f>IF(1,"Ghalimi, Ismael","stc_user!31415926-9df7-4aa6-994f-600567b0a37a")</f>
        <is>
          <t>31415926-9df7-4aa6-994f-600567b0a37a</t>
        </is>
      </c>
      <c r="AX238" t="inlineStr">
        <f>IF(1,"Ghalimi, Ismael","stc_user!31415926-9df7-4aa6-994f-600567b0a37a")</f>
        <is>
          <t>31415926-9df7-4aa6-994f-600567b0a37a</t>
        </is>
      </c>
      <c r="AY238" t="d" s="3">
        <v>2013-12-13T19:47:33.000Z</v>
      </c>
      <c r="AZ238" t="inlineStr">
        <f>IF(1,"Ghalimi, Ismael","stc_user!31415926-9df7-4aa6-994f-600567b0a37a")</f>
        <is>
          <t>31415926-9df7-4aa6-994f-600567b0a37a</t>
        </is>
      </c>
      <c r="BA238" t="d" s="3">
        <v>2012-03-29T16:00:00.000Z</v>
      </c>
      <c r="BB238" t="inlineStr">
        <f>IF(1,"Ghalimi, Ismael","stc_user!31415926-9df7-4aa6-994f-600567b0a37a")</f>
        <is>
          <t>31415926-9df7-4aa6-994f-600567b0a37a</t>
        </is>
      </c>
      <c r="BC238" t="d" s="3">
        <v>2014-02-15T11:19:43.536Z</v>
      </c>
      <c r="BH238" t="inlineStr">
        <is>
          <t>{"stc_license":"wto_c","stc_creator":"stoic.com","stc_year":2012}</t>
        </is>
      </c>
    </row>
    <row r="239">
      <c r="A239" t="inlineStr">
        <is>
          <t>570fe619-1493-4fa0-8684-791e11b5378b</t>
        </is>
      </c>
      <c r="B239" t="inlineStr">
        <is>
          <t>Context</t>
        </is>
      </c>
      <c r="C239" t="inlineStr">
        <is>
          <t>stc_deployed</t>
        </is>
      </c>
      <c r="D239" t="inlineStr">
        <is>
          <t>stc_context</t>
        </is>
      </c>
      <c r="E239" t="inlineStr">
        <is>
          <t>stc</t>
        </is>
      </c>
      <c r="F239" t="inlineStr">
        <f>Applications!$B$2</f>
        <is>
          <t>5ae9677e-eef9-4f89-939b-2885902c655a</t>
        </is>
      </c>
      <c r="G239" t="inlineStr">
        <f>Objects!$B$2</f>
        <is>
          <t>f8fd3e69-d7be-4e11-abb8-266be81c10d6</t>
        </is>
      </c>
      <c r="H239" t="inlineStr">
        <f>IF(1,"JSON","stc_datatype!df26e30c-b6a3-4020-a474-6ce9be15a4f3")</f>
        <is>
          <t>df26e30c-b6a3-4020-a474-6ce9be15a4f3</t>
        </is>
      </c>
      <c r="K239" t="b">
        <v>0</v>
      </c>
      <c r="L239" t="b">
        <v>0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Y239" t="inlineStr">
        <f>RIGHT("stc_content If content",10)</f>
        <is>
          <t>If content</t>
        </is>
      </c>
      <c r="AB239">
        <v>41</v>
      </c>
      <c r="AE239" t="inlineStr">
        <is>
          <t>What is the meta-data context of this $$stc_object$$?</t>
        </is>
      </c>
      <c r="AF239" t="inlineStr">
        <is>
          <t>Defines the meta-data context of the $$stc_object$$.</t>
        </is>
      </c>
      <c r="AW239" t="inlineStr">
        <f>IF(1,"Ghalimi, Ismael","stc_user!31415926-9df7-4aa6-994f-600567b0a37a")</f>
        <is>
          <t>31415926-9df7-4aa6-994f-600567b0a37a</t>
        </is>
      </c>
      <c r="AX239" t="inlineStr">
        <f>IF(1,"Ghalimi, Ismael","stc_user!31415926-9df7-4aa6-994f-600567b0a37a")</f>
        <is>
          <t>31415926-9df7-4aa6-994f-600567b0a37a</t>
        </is>
      </c>
      <c r="AY239" t="d" s="3">
        <v>2013-12-13T19:47:33.000Z</v>
      </c>
      <c r="AZ239" t="inlineStr">
        <f>IF(1,"Ghalimi, Ismael","stc_user!31415926-9df7-4aa6-994f-600567b0a37a")</f>
        <is>
          <t>31415926-9df7-4aa6-994f-600567b0a37a</t>
        </is>
      </c>
      <c r="BA239" t="d" s="3">
        <v>2012-03-29T16:00:00.000Z</v>
      </c>
      <c r="BB239" t="inlineStr">
        <f>IF(1,"Ghalimi, Ismael","stc_user!31415926-9df7-4aa6-994f-600567b0a37a")</f>
        <is>
          <t>31415926-9df7-4aa6-994f-600567b0a37a</t>
        </is>
      </c>
      <c r="BC239" t="d" s="3">
        <v>2014-02-15T11:19:43.536Z</v>
      </c>
      <c r="BH239" t="inlineStr">
        <is>
          <t>{"stc_license":"wto_c","stc_creator":"stoic.com","stc_year":2012}</t>
        </is>
      </c>
    </row>
    <row r="240">
      <c r="A240" t="inlineStr">
        <is>
          <t>5f53c746-11dd-4a49-817d-1b242ee44a01</t>
        </is>
      </c>
      <c r="B240" t="inlineStr">
        <is>
          <t>Copyright</t>
        </is>
      </c>
      <c r="C240" t="inlineStr">
        <is>
          <t>stc_deployed</t>
        </is>
      </c>
      <c r="D240" t="inlineStr">
        <is>
          <t>stc_copyright</t>
        </is>
      </c>
      <c r="E240" t="inlineStr">
        <is>
          <t>stc</t>
        </is>
      </c>
      <c r="F240" t="inlineStr">
        <f>Applications!$B$2</f>
        <is>
          <t>5ae9677e-eef9-4f89-939b-2885902c655a</t>
        </is>
      </c>
      <c r="G240" t="inlineStr">
        <f>Objects!$B$2</f>
        <is>
          <t>f8fd3e69-d7be-4e11-abb8-266be81c10d6</t>
        </is>
      </c>
      <c r="H240" t="inlineStr">
        <f>IF(1,"JSON","stc_datatype!df26e30c-b6a3-4020-a474-6ce9be15a4f3")</f>
        <is>
          <t>df26e30c-b6a3-4020-a474-6ce9be15a4f3</t>
        </is>
      </c>
      <c r="I240" t="inlineStr">
        <is>
          <t>{"stc_license": "wto_c"}</t>
        </is>
      </c>
      <c r="K240" t="b">
        <v>0</v>
      </c>
      <c r="L240" t="b">
        <v>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Y240" t="inlineStr">
        <f>RIGHT("stc_content If content",10)</f>
        <is>
          <t>If content</t>
        </is>
      </c>
      <c r="Z240" t="inlineStr">
        <f>IF(1,"Copyright Editor","stc_control!b6d34d83-5ac7-47b6-8f30-2bac1e12d9ce")</f>
        <is>
          <t>b6d34d83-5ac7-47b6-8f30-2bac1e12d9ce</t>
        </is>
      </c>
      <c r="AB240">
        <v>42</v>
      </c>
      <c r="AE240" t="inlineStr">
        <is>
          <t>What is the copyright information about this $$stc_object$$?</t>
        </is>
      </c>
      <c r="AF240" t="inlineStr">
        <is>
          <t>Captures the copyright or licensing information about the $$stc_object$$.</t>
        </is>
      </c>
      <c r="AJ240" t="inlineStr">
        <is>
          <t>{"stc_schema":{"title":"Bootstrap Copyright Schema","type":"object","properties":{"stc_license":{"stc_datatype":"stc_relationship","stc_name":"License","stc_description":"License under which the record is distributed.","stc_default":"wto_c","stc_required":true,"stc_advanced":false,"stc_position":1,"stc_options":{"stc_target_object":"stc_license","stc_identifier":true}},"stc_creator":{"stc_datatype":"stc_string","stc_name":"Creator","stc_description":"Original creator of the record's contents.","stc_required":false,"stc_advanced":false,"stc_position":2},"stc_year":{"stc_datatype":"stc_integer","stc_name":"Year","stc_description":"Year at which the record's contents were created.","stc_required":false,"stc_advanced":false,"stc_position":3},"stc_sources":{"stc_datatype":"stc_json","stc_name":"Sources","stc_singular_name":"Sources","stc_description":"Additional sources of the record's contents.","stc_required":false,"stc_advanced":false,"stc_position":4,"stc_options":{"stc_schema":{"title":"Sources Schema","type":"array","items":{"stc_datatype":"string"}}}}}}}</t>
        </is>
      </c>
      <c r="AW240" t="inlineStr">
        <f>IF(1,"Ghalimi, Ismael","stc_user!31415926-9df7-4aa6-994f-600567b0a37a")</f>
        <is>
          <t>31415926-9df7-4aa6-994f-600567b0a37a</t>
        </is>
      </c>
      <c r="AX240" t="inlineStr">
        <f>IF(1,"Ghalimi, Ismael","stc_user!31415926-9df7-4aa6-994f-600567b0a37a")</f>
        <is>
          <t>31415926-9df7-4aa6-994f-600567b0a37a</t>
        </is>
      </c>
      <c r="AY240" t="d" s="3">
        <v>2013-12-13T19:47:33.000Z</v>
      </c>
      <c r="AZ240" t="inlineStr">
        <f>IF(1,"Ghalimi, Ismael","stc_user!31415926-9df7-4aa6-994f-600567b0a37a")</f>
        <is>
          <t>31415926-9df7-4aa6-994f-600567b0a37a</t>
        </is>
      </c>
      <c r="BA240" t="d" s="3">
        <v>2012-03-29T16:00:00.000Z</v>
      </c>
      <c r="BB240" t="inlineStr">
        <f>IF(1,"Ghalimi, Ismael","stc_user!31415926-9df7-4aa6-994f-600567b0a37a")</f>
        <is>
          <t>31415926-9df7-4aa6-994f-600567b0a37a</t>
        </is>
      </c>
      <c r="BC240" t="d" s="3">
        <v>2014-02-15T11:19:43.536Z</v>
      </c>
      <c r="BH240" t="inlineStr">
        <is>
          <t>{"stc_license":"wto_c","stc_creator":"stoic.com","stc_year":2012}</t>
        </is>
      </c>
    </row>
    <row r="241">
      <c r="A241" t="inlineStr">
        <is>
          <t>0fa23036-b5ab-45de-84b5-a279d539675b</t>
        </is>
      </c>
      <c r="B241" t="inlineStr">
        <is>
          <t>Datasource</t>
        </is>
      </c>
      <c r="C241" t="inlineStr">
        <is>
          <t>stc_deployed</t>
        </is>
      </c>
      <c r="D241" t="inlineStr">
        <is>
          <t>stc_datasource</t>
        </is>
      </c>
      <c r="E241" t="inlineStr">
        <is>
          <t>stc</t>
        </is>
      </c>
      <c r="F241" t="inlineStr">
        <f>Applications!$B$2</f>
        <is>
          <t>5ae9677e-eef9-4f89-939b-2885902c655a</t>
        </is>
      </c>
      <c r="G241" t="inlineStr">
        <f>Objects!$B$2</f>
        <is>
          <t>f8fd3e69-d7be-4e11-abb8-266be81c10d6</t>
        </is>
      </c>
      <c r="H241" t="inlineStr">
        <f>IF(1,"Relationship","stc_datatype!aba4d80d-8da6-4a64-80cc-0363aaf2e8fa")</f>
        <is>
          <t>aba4d80d-8da6-4a64-80cc-0363aaf2e8fa</t>
        </is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Y241" t="inlineStr">
        <f>RIGHT("stc_content If content",10)</f>
        <is>
          <t>If content</t>
        </is>
      </c>
      <c r="AB241">
        <v>43</v>
      </c>
      <c r="AI241" t="inlineStr">
        <is>
          <t>{"stc_target_object":"stc_datasource"}</t>
        </is>
      </c>
      <c r="AJ241" t="inlineStr">
        <is>
          <t>{"stc_target_object":"stc_datasource"}</t>
        </is>
      </c>
      <c r="AW241" t="inlineStr">
        <f>IF(1,"Ghalimi, Ismael","stc_user!31415926-9df7-4aa6-994f-600567b0a37a")</f>
        <is>
          <t>31415926-9df7-4aa6-994f-600567b0a37a</t>
        </is>
      </c>
      <c r="AX241" t="inlineStr">
        <f>IF(1,"Ghalimi, Ismael","stc_user!31415926-9df7-4aa6-994f-600567b0a37a")</f>
        <is>
          <t>31415926-9df7-4aa6-994f-600567b0a37a</t>
        </is>
      </c>
      <c r="AY241" t="d" s="3">
        <v>2013-12-13T19:47:33.000Z</v>
      </c>
      <c r="AZ241" t="inlineStr">
        <f>IF(1,"Ghalimi, Ismael","stc_user!31415926-9df7-4aa6-994f-600567b0a37a")</f>
        <is>
          <t>31415926-9df7-4aa6-994f-600567b0a37a</t>
        </is>
      </c>
      <c r="BA241" t="d" s="3">
        <v>2012-03-29T16:00:00.000Z</v>
      </c>
      <c r="BB241" t="inlineStr">
        <f>IF(1,"Ghalimi, Ismael","stc_user!31415926-9df7-4aa6-994f-600567b0a37a")</f>
        <is>
          <t>31415926-9df7-4aa6-994f-600567b0a37a</t>
        </is>
      </c>
      <c r="BC241" t="d" s="3">
        <v>2014-02-15T11:19:43.536Z</v>
      </c>
      <c r="BH241" t="inlineStr">
        <is>
          <t>{"stc_license":"wto_c","stc_creator":"stoic.com","stc_year":2012}</t>
        </is>
      </c>
    </row>
  </sheetData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Picture</t>
        </is>
      </c>
      <c r="D1" t="inlineStr">
        <is>
          <t>Chain</t>
        </is>
      </c>
      <c r="E1" t="inlineStr">
        <is>
          <t>Address</t>
        </is>
      </c>
      <c r="F1" t="inlineStr">
        <is>
          <t>Website</t>
        </is>
      </c>
      <c r="G1" t="inlineStr">
        <is>
          <t>Review</t>
        </is>
      </c>
      <c r="H1" t="inlineStr">
        <is>
          <t>Stays</t>
        </is>
      </c>
      <c r="I1" t="inlineStr">
        <is>
          <t>Gym</t>
        </is>
      </c>
      <c r="J1" t="inlineStr">
        <is>
          <t>Onsen</t>
        </is>
      </c>
      <c r="K1" t="inlineStr">
        <is>
          <t>Pool</t>
        </is>
      </c>
      <c r="L1" t="inlineStr">
        <is>
          <t>Sauna</t>
        </is>
      </c>
      <c r="M1" t="inlineStr">
        <is>
          <t>Steam room</t>
        </is>
      </c>
      <c r="N1" t="inlineStr">
        <is>
          <t>Favorite rooms</t>
        </is>
      </c>
      <c r="O1" t="inlineStr">
        <is>
          <t>Car service</t>
        </is>
      </c>
      <c r="P1" t="inlineStr">
        <is>
          <t>Contacts</t>
        </is>
      </c>
      <c r="Q1" t="inlineStr">
        <is>
          <t>Restaurants</t>
        </is>
      </c>
      <c r="R1" t="inlineStr">
        <is>
          <t>Properties</t>
        </is>
      </c>
      <c r="S1" t="inlineStr">
        <is>
          <t>Description</t>
        </is>
      </c>
      <c r="T1" t="inlineStr">
        <is>
          <t>Notes</t>
        </is>
      </c>
      <c r="U1" t="inlineStr">
        <is>
          <t>Comments</t>
        </is>
      </c>
      <c r="V1" t="inlineStr">
        <is>
          <t>Files</t>
        </is>
      </c>
      <c r="W1" t="inlineStr">
        <is>
          <t>Related items</t>
        </is>
      </c>
      <c r="X1" t="inlineStr">
        <is>
          <t>Tags</t>
        </is>
      </c>
      <c r="Y1" t="inlineStr">
        <is>
          <t>FID</t>
        </is>
      </c>
      <c r="Z1" t="inlineStr">
        <is>
          <t>Workflow</t>
        </is>
      </c>
      <c r="AA1" t="inlineStr">
        <is>
          <t>Token</t>
        </is>
      </c>
      <c r="AB1" t="inlineStr">
        <is>
          <t>Connection</t>
        </is>
      </c>
      <c r="AC1" t="inlineStr">
        <is>
          <t>Transitions</t>
        </is>
      </c>
      <c r="AD1" t="inlineStr">
        <is>
          <t>Assigned to</t>
        </is>
      </c>
      <c r="AE1" t="inlineStr">
        <is>
          <t>Due on</t>
        </is>
      </c>
      <c r="AF1" t="inlineStr">
        <is>
          <t>Access</t>
        </is>
      </c>
      <c r="AG1" t="inlineStr">
        <is>
          <t>Owner</t>
        </is>
      </c>
      <c r="AH1" t="inlineStr">
        <is>
          <t>Created by</t>
        </is>
      </c>
      <c r="AI1" t="inlineStr">
        <is>
          <t>Created on</t>
        </is>
      </c>
      <c r="AJ1" t="inlineStr">
        <is>
          <t>Transitioned by</t>
        </is>
      </c>
      <c r="AK1" t="inlineStr">
        <is>
          <t>Transitioned on</t>
        </is>
      </c>
      <c r="AL1" t="inlineStr">
        <is>
          <t>Updated by</t>
        </is>
      </c>
      <c r="AM1" t="inlineStr">
        <is>
          <t>Updated on</t>
        </is>
      </c>
      <c r="AN1" t="inlineStr">
        <is>
          <t>CID</t>
        </is>
      </c>
      <c r="AO1" t="inlineStr">
        <is>
          <t>Context</t>
        </is>
      </c>
      <c r="AP1" t="inlineStr">
        <is>
          <t>Copyright</t>
        </is>
      </c>
      <c r="AQ1" t="inlineStr">
        <is>
          <t>Datasource</t>
        </is>
      </c>
    </row>
    <row r="2">
      <c r="A2" t="inlineStr">
        <is>
          <t>a0dabc39-429e-44e1-8bed-930e776e5ab4</t>
        </is>
      </c>
      <c r="B2" t="inlineStr">
        <is>
          <t>Andaz 5th Avenue</t>
        </is>
      </c>
      <c r="C2" t="inlineStr">
        <is>
          <t>https://googledrive.com/host/0Bx3dPnCQn7k4TWJGTlJmaWJGeXM</t>
        </is>
      </c>
      <c r="D2" t="inlineStr">
        <f>Companies!$B$3</f>
        <is>
          <t>a8a78a67-5126-40d8-90f3-55d9146e46f1</t>
        </is>
      </c>
      <c r="E2" t="inlineStr">
        <is>
          <t>{"original_address":"485 5th Avenue at 41st Street, New York, NY 10017, USA"}</t>
        </is>
      </c>
      <c r="F2" t="inlineStr">
        <is>
          <t>http://newyork.5thavenue.andaz.hyatt.com/</t>
        </is>
      </c>
      <c r="H2">
        <v>5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O2" t="inlineStr">
        <f>Companies!$B$2</f>
        <is>
          <t>cd9d4c36-c4d4-4082-a5a8-09bfac080645</t>
        </is>
      </c>
      <c r="Q2" t="inlineStr">
        <f>Restaurants!$B$4 &amp;CHAR(10)&amp; Restaurants!$B$6 &amp;CHAR(10)&amp; Restaurants!$B$10 &amp;CHAR(10)&amp; Restaurants!$B$11 &amp;CHAR(10)&amp; Restaurants!$B$12</f>
        <is>
          <t>[{"target_object":"stc_restaurant","target_record":"14f23ff5-838b-44fa-b689-ce9b2c83747c"},{"target_object":"stc_restaurant","target_record":"77a63f3e-6294-4df4-b6f8-55691edf6dbf"},{"target_object":"stc_restaurant","target_record":"029d9c5c-2863-4d30-a013-9ae8e094908a"},{"target_object":"stc_restaurant","target_record":"3d053c83-af98-47e5-ab40-3c0a0692eb48"},{"target_object":"stc_restaurant","target_record":"877721e3-6254-4046-9156-2424616a0b42"}]</t>
        </is>
      </c>
      <c r="AG2" t="inlineStr">
        <f>IF(1,"Ghalimi, Ismael","stc_user!31415926-9df7-4aa6-994f-600567b0a37a")</f>
        <is>
          <t>31415926-9df7-4aa6-994f-600567b0a37a</t>
        </is>
      </c>
      <c r="AH2" t="inlineStr">
        <f>IF(1,"Ghalimi, Ismael","stc_user!31415926-9df7-4aa6-994f-600567b0a37a")</f>
        <is>
          <t>31415926-9df7-4aa6-994f-600567b0a37a</t>
        </is>
      </c>
      <c r="AI2" t="d" s="3">
        <v>2012-03-29T16:00:00.000Z</v>
      </c>
      <c r="AJ2" t="inlineStr">
        <f>IF(1,"Ghalimi, Ismael","stc_user!31415926-9df7-4aa6-994f-600567b0a37a")</f>
        <is>
          <t>31415926-9df7-4aa6-994f-600567b0a37a</t>
        </is>
      </c>
      <c r="AK2" t="d" s="3">
        <v>2012-03-29T16:00:00.000Z</v>
      </c>
      <c r="AL2" t="inlineStr">
        <f>IF(1,"Ghalimi, Ismael","stc_user!31415926-9df7-4aa6-994f-600567b0a37a")</f>
        <is>
          <t>31415926-9df7-4aa6-994f-600567b0a37a</t>
        </is>
      </c>
      <c r="AM2" t="d" s="3">
        <v>2012-03-29T16:00:00.000Z</v>
      </c>
      <c r="AP2" t="inlineStr">
        <is>
          <t>{"stc_license":"wto_c","stc_creator":"monolab.com","stc_year":2013}</t>
        </is>
      </c>
    </row>
    <row r="3">
      <c r="A3" t="inlineStr">
        <is>
          <t>c9b7210e-fb9f-4984-8be9-53352026d69e</t>
        </is>
      </c>
      <c r="B3" t="inlineStr">
        <is>
          <t>Andaz Amsterdam</t>
        </is>
      </c>
      <c r="C3" t="inlineStr">
        <is>
          <t>https://googledrive.com/host/0Bx3dPnCQn7k4eWlLZ1hWeEVPVGM</t>
        </is>
      </c>
      <c r="D3" t="inlineStr">
        <f>Companies!$B$3</f>
        <is>
          <t>a8a78a67-5126-40d8-90f3-55d9146e46f1</t>
        </is>
      </c>
      <c r="E3" t="inlineStr">
        <is>
          <t>{"original_address":"Prinsengracht 587, Amsterdam, Netherlands, 1016 HT"}</t>
        </is>
      </c>
      <c r="F3" t="inlineStr">
        <is>
          <t>http://amsterdam.prinsengracht.andaz.hyatt.com/</t>
        </is>
      </c>
      <c r="H3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AG3" t="inlineStr">
        <f>IF(1,"Ghalimi, Ismael","stc_user!31415926-9df7-4aa6-994f-600567b0a37a")</f>
        <is>
          <t>31415926-9df7-4aa6-994f-600567b0a37a</t>
        </is>
      </c>
      <c r="AH3" t="inlineStr">
        <f>IF(1,"Ghalimi, Ismael","stc_user!31415926-9df7-4aa6-994f-600567b0a37a")</f>
        <is>
          <t>31415926-9df7-4aa6-994f-600567b0a37a</t>
        </is>
      </c>
      <c r="AI3" t="d" s="3">
        <v>2012-03-29T16:00:00.000Z</v>
      </c>
      <c r="AJ3" t="inlineStr">
        <f>IF(1,"Ghalimi, Ismael","stc_user!31415926-9df7-4aa6-994f-600567b0a37a")</f>
        <is>
          <t>31415926-9df7-4aa6-994f-600567b0a37a</t>
        </is>
      </c>
      <c r="AK3" t="d" s="3">
        <v>2012-03-29T16:00:00.000Z</v>
      </c>
      <c r="AL3" t="inlineStr">
        <f>IF(1,"Ghalimi, Ismael","stc_user!31415926-9df7-4aa6-994f-600567b0a37a")</f>
        <is>
          <t>31415926-9df7-4aa6-994f-600567b0a37a</t>
        </is>
      </c>
      <c r="AM3" t="d" s="3">
        <v>2012-03-29T16:00:00.000Z</v>
      </c>
      <c r="AP3" t="inlineStr">
        <is>
          <t>{"stc_license":"wto_c","stc_creator":"monolab.com","stc_year":2013}</t>
        </is>
      </c>
    </row>
    <row r="4">
      <c r="A4" t="inlineStr">
        <is>
          <t>ed8be7d5-bf2e-450f-be38-f1b0860f1a93</t>
        </is>
      </c>
      <c r="B4" t="inlineStr">
        <is>
          <t>Andaz Liverpool Street</t>
        </is>
      </c>
      <c r="C4" t="inlineStr">
        <is>
          <t>https://googledrive.com/host/0Bx3dPnCQn7k4QW9rYTdpYWpOSWc</t>
        </is>
      </c>
      <c r="D4" t="inlineStr">
        <f>Companies!$B$3</f>
        <is>
          <t>a8a78a67-5126-40d8-90f3-55d9146e46f1</t>
        </is>
      </c>
      <c r="E4" t="inlineStr">
        <is>
          <t>{"original_address":"40 Liverpool Street, London, England (United Kingdom), EC2M 7QN"}</t>
        </is>
      </c>
      <c r="F4" t="inlineStr">
        <is>
          <t>http://london.liverpoolstreet.andaz.hyatt.com/</t>
        </is>
      </c>
      <c r="H4">
        <v>9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O4" t="inlineStr">
        <f>Companies!$B$2</f>
        <is>
          <t>cd9d4c36-c4d4-4082-a5a8-09bfac080645</t>
        </is>
      </c>
      <c r="Q4" t="inlineStr">
        <f>Restaurants!$B$8 &amp;CHAR(10)&amp; Restaurants!$B$13</f>
        <is>
          <t>[{"target_object":"stc_restaurant","target_record":"88940bae-1d64-4de4-8b35-792cc55cb18b"},{"target_object":"stc_restaurant","target_record":"a218434a-5900-411b-90ae-e585bf10abef"}]</t>
        </is>
      </c>
      <c r="AG4" t="inlineStr">
        <f>IF(1,"Ghalimi, Ismael","stc_user!31415926-9df7-4aa6-994f-600567b0a37a")</f>
        <is>
          <t>31415926-9df7-4aa6-994f-600567b0a37a</t>
        </is>
      </c>
      <c r="AH4" t="inlineStr">
        <f>IF(1,"Ghalimi, Ismael","stc_user!31415926-9df7-4aa6-994f-600567b0a37a")</f>
        <is>
          <t>31415926-9df7-4aa6-994f-600567b0a37a</t>
        </is>
      </c>
      <c r="AI4" t="d" s="3">
        <v>2012-03-29T16:00:00.000Z</v>
      </c>
      <c r="AJ4" t="inlineStr">
        <f>IF(1,"Ghalimi, Ismael","stc_user!31415926-9df7-4aa6-994f-600567b0a37a")</f>
        <is>
          <t>31415926-9df7-4aa6-994f-600567b0a37a</t>
        </is>
      </c>
      <c r="AK4" t="d" s="3">
        <v>2012-03-29T16:00:00.000Z</v>
      </c>
      <c r="AL4" t="inlineStr">
        <f>IF(1,"Ghalimi, Ismael","stc_user!31415926-9df7-4aa6-994f-600567b0a37a")</f>
        <is>
          <t>31415926-9df7-4aa6-994f-600567b0a37a</t>
        </is>
      </c>
      <c r="AM4" t="d" s="3">
        <v>2012-03-29T16:00:00.000Z</v>
      </c>
      <c r="AP4" t="inlineStr">
        <is>
          <t>{"stc_license":"wto_c","stc_creator":"monolab.com","stc_year":2013}</t>
        </is>
      </c>
    </row>
    <row r="5">
      <c r="A5" t="inlineStr">
        <is>
          <t>881cc74c-0171-4b30-a40b-f47a358fb3c1</t>
        </is>
      </c>
      <c r="B5" t="inlineStr">
        <is>
          <t>Andaz Maui at Wailea</t>
        </is>
      </c>
      <c r="C5" t="inlineStr">
        <is>
          <t>https://googledrive.com/host/0Bx3dPnCQn7k4b1dsbzRaVUZIcTg</t>
        </is>
      </c>
      <c r="D5" t="inlineStr">
        <f>Companies!$B$3</f>
        <is>
          <t>a8a78a67-5126-40d8-90f3-55d9146e46f1</t>
        </is>
      </c>
      <c r="E5" t="inlineStr">
        <is>
          <t>{"original_address":"3550 Wailea Alanui Drive, Wailea, Hawaii 96753, USA"}</t>
        </is>
      </c>
      <c r="F5" t="inlineStr">
        <is>
          <t>http://maui.andaz.hyatt.com/</t>
        </is>
      </c>
      <c r="H5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AG5" t="inlineStr">
        <f>IF(1,"Ghalimi, Ismael","stc_user!31415926-9df7-4aa6-994f-600567b0a37a")</f>
        <is>
          <t>31415926-9df7-4aa6-994f-600567b0a37a</t>
        </is>
      </c>
      <c r="AH5" t="inlineStr">
        <f>IF(1,"Ghalimi, Ismael","stc_user!31415926-9df7-4aa6-994f-600567b0a37a")</f>
        <is>
          <t>31415926-9df7-4aa6-994f-600567b0a37a</t>
        </is>
      </c>
      <c r="AI5" t="d" s="3">
        <v>2012-03-29T16:00:00.000Z</v>
      </c>
      <c r="AJ5" t="inlineStr">
        <f>IF(1,"Ghalimi, Ismael","stc_user!31415926-9df7-4aa6-994f-600567b0a37a")</f>
        <is>
          <t>31415926-9df7-4aa6-994f-600567b0a37a</t>
        </is>
      </c>
      <c r="AK5" t="d" s="3">
        <v>2012-03-29T16:00:00.000Z</v>
      </c>
      <c r="AL5" t="inlineStr">
        <f>IF(1,"Ghalimi, Ismael","stc_user!31415926-9df7-4aa6-994f-600567b0a37a")</f>
        <is>
          <t>31415926-9df7-4aa6-994f-600567b0a37a</t>
        </is>
      </c>
      <c r="AM5" t="d" s="3">
        <v>2012-03-29T16:00:00.000Z</v>
      </c>
      <c r="AP5" t="inlineStr">
        <is>
          <t>{"stc_license":"wto_c","stc_creator":"monolab.com","stc_year":2013}</t>
        </is>
      </c>
    </row>
    <row r="6">
      <c r="A6" t="inlineStr">
        <is>
          <t>d41cee62-d918-44a2-aeb5-fb4ecdbdf9bd</t>
        </is>
      </c>
      <c r="B6" t="inlineStr">
        <is>
          <t>Grand Hyatt Singapore</t>
        </is>
      </c>
      <c r="C6" t="inlineStr">
        <is>
          <t>https://googledrive.com/host/0Bx3dPnCQn7k4TXJ5azM5eGNxUXc</t>
        </is>
      </c>
      <c r="D6" t="inlineStr">
        <f>Companies!$B$3</f>
        <is>
          <t>a8a78a67-5126-40d8-90f3-55d9146e46f1</t>
        </is>
      </c>
      <c r="E6" t="inlineStr">
        <is>
          <t>{"original_address":"10 Scotts Road, Singapore, Republic of Singapore, 228211"}</t>
        </is>
      </c>
      <c r="F6" t="inlineStr">
        <is>
          <t>http://singapore.grand.hyatt.com/</t>
        </is>
      </c>
      <c r="H6">
        <v>11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O6" t="inlineStr">
        <f>Companies!$B$2</f>
        <is>
          <t>cd9d4c36-c4d4-4082-a5a8-09bfac080645</t>
        </is>
      </c>
      <c r="Q6" t="inlineStr">
        <f>Restaurants!$B$2 &amp;CHAR(10)&amp; Restaurants!$B$5 &amp;CHAR(10)&amp; Restaurants!$B$9</f>
        <is>
          <t>[{"target_object":"stc_restaurant","target_record":"d8bdb953-02bc-4380-a8ab-74bc59446103"},{"target_object":"stc_restaurant","target_record":"b74b7940-7804-413c-ba44-3999f3880610"},{"target_object":"stc_restaurant","target_record":"ab71ea95-49a8-40f7-a812-9a2e71235550"}]</t>
        </is>
      </c>
      <c r="AG6" t="inlineStr">
        <f>IF(1,"Ghalimi, Ismael","stc_user!31415926-9df7-4aa6-994f-600567b0a37a")</f>
        <is>
          <t>31415926-9df7-4aa6-994f-600567b0a37a</t>
        </is>
      </c>
      <c r="AH6" t="inlineStr">
        <f>IF(1,"Ghalimi, Ismael","stc_user!31415926-9df7-4aa6-994f-600567b0a37a")</f>
        <is>
          <t>31415926-9df7-4aa6-994f-600567b0a37a</t>
        </is>
      </c>
      <c r="AI6" t="d" s="3">
        <v>2012-03-29T16:00:00.000Z</v>
      </c>
      <c r="AJ6" t="inlineStr">
        <f>IF(1,"Ghalimi, Ismael","stc_user!31415926-9df7-4aa6-994f-600567b0a37a")</f>
        <is>
          <t>31415926-9df7-4aa6-994f-600567b0a37a</t>
        </is>
      </c>
      <c r="AK6" t="d" s="3">
        <v>2012-03-29T16:00:00.000Z</v>
      </c>
      <c r="AL6" t="inlineStr">
        <f>IF(1,"Ghalimi, Ismael","stc_user!31415926-9df7-4aa6-994f-600567b0a37a")</f>
        <is>
          <t>31415926-9df7-4aa6-994f-600567b0a37a</t>
        </is>
      </c>
      <c r="AM6" t="d" s="3">
        <v>2012-03-29T16:00:00.000Z</v>
      </c>
      <c r="AP6" t="inlineStr">
        <is>
          <t>{"stc_license":"wto_c","stc_creator":"monolab.com","stc_year":2013}</t>
        </is>
      </c>
    </row>
    <row r="7">
      <c r="A7" t="inlineStr">
        <is>
          <t>a7852043-7bd3-4dc3-b761-d4c8610f5f40</t>
        </is>
      </c>
      <c r="B7" t="inlineStr">
        <is>
          <t>Grand Hyatt Tokyo</t>
        </is>
      </c>
      <c r="C7" t="inlineStr">
        <is>
          <t>https://googledrive.com/host/0Bx3dPnCQn7k4ODFFd2xHTVZGQ3M</t>
        </is>
      </c>
      <c r="D7" t="inlineStr">
        <f>Companies!$B$3</f>
        <is>
          <t>a8a78a67-5126-40d8-90f3-55d9146e46f1</t>
        </is>
      </c>
      <c r="E7" t="inlineStr">
        <is>
          <t>{"original_address":"6-10-3 Roppongi, Minato-Ku, Tokyo, Japan, 106-0032"}</t>
        </is>
      </c>
      <c r="F7" t="inlineStr">
        <is>
          <t>http://tokyo.grand.hyatt.com/</t>
        </is>
      </c>
      <c r="H7">
        <v>7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AG7" t="inlineStr">
        <f>IF(1,"Ghalimi, Ismael","stc_user!31415926-9df7-4aa6-994f-600567b0a37a")</f>
        <is>
          <t>31415926-9df7-4aa6-994f-600567b0a37a</t>
        </is>
      </c>
      <c r="AH7" t="inlineStr">
        <f>IF(1,"Ghalimi, Ismael","stc_user!31415926-9df7-4aa6-994f-600567b0a37a")</f>
        <is>
          <t>31415926-9df7-4aa6-994f-600567b0a37a</t>
        </is>
      </c>
      <c r="AI7" t="d" s="3">
        <v>2012-03-29T16:00:00.000Z</v>
      </c>
      <c r="AJ7" t="inlineStr">
        <f>IF(1,"Ghalimi, Ismael","stc_user!31415926-9df7-4aa6-994f-600567b0a37a")</f>
        <is>
          <t>31415926-9df7-4aa6-994f-600567b0a37a</t>
        </is>
      </c>
      <c r="AK7" t="d" s="3">
        <v>2012-03-29T16:00:00.000Z</v>
      </c>
      <c r="AL7" t="inlineStr">
        <f>IF(1,"Ghalimi, Ismael","stc_user!31415926-9df7-4aa6-994f-600567b0a37a")</f>
        <is>
          <t>31415926-9df7-4aa6-994f-600567b0a37a</t>
        </is>
      </c>
      <c r="AM7" t="d" s="3">
        <v>2012-03-29T16:00:00.000Z</v>
      </c>
      <c r="AP7" t="inlineStr">
        <is>
          <t>{"stc_license":"wto_c","stc_creator":"monolab.com","stc_year":2013}</t>
        </is>
      </c>
    </row>
    <row r="8">
      <c r="A8" t="inlineStr">
        <is>
          <t>e2af39c5-303e-41ab-9699-fb2de0b5010d</t>
        </is>
      </c>
      <c r="B8" t="inlineStr">
        <is>
          <t>Hyatt Regency Hakone</t>
        </is>
      </c>
      <c r="C8" t="inlineStr">
        <is>
          <t>https://googledrive.com/host/0Bx3dPnCQn7k4WEU1c253a0RrV0U</t>
        </is>
      </c>
      <c r="D8" t="inlineStr">
        <f>Companies!$B$3</f>
        <is>
          <t>a8a78a67-5126-40d8-90f3-55d9146e46f1</t>
        </is>
      </c>
      <c r="E8" t="inlineStr">
        <is>
          <t>{"original_address":"1320 Gora, Hakone-Machi, Ashigarashimogun, Japan, 250-0408"}</t>
        </is>
      </c>
      <c r="F8" t="inlineStr">
        <is>
          <t>http://hakone.regency.hyatt.com/</t>
        </is>
      </c>
      <c r="H8">
        <v>2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AG8" t="inlineStr">
        <f>IF(1,"Ghalimi, Ismael","stc_user!31415926-9df7-4aa6-994f-600567b0a37a")</f>
        <is>
          <t>31415926-9df7-4aa6-994f-600567b0a37a</t>
        </is>
      </c>
      <c r="AH8" t="inlineStr">
        <f>IF(1,"Ghalimi, Ismael","stc_user!31415926-9df7-4aa6-994f-600567b0a37a")</f>
        <is>
          <t>31415926-9df7-4aa6-994f-600567b0a37a</t>
        </is>
      </c>
      <c r="AI8" t="d" s="3">
        <v>2012-03-29T16:00:00.000Z</v>
      </c>
      <c r="AJ8" t="inlineStr">
        <f>IF(1,"Ghalimi, Ismael","stc_user!31415926-9df7-4aa6-994f-600567b0a37a")</f>
        <is>
          <t>31415926-9df7-4aa6-994f-600567b0a37a</t>
        </is>
      </c>
      <c r="AK8" t="d" s="3">
        <v>2012-03-29T16:00:00.000Z</v>
      </c>
      <c r="AL8" t="inlineStr">
        <f>IF(1,"Ghalimi, Ismael","stc_user!31415926-9df7-4aa6-994f-600567b0a37a")</f>
        <is>
          <t>31415926-9df7-4aa6-994f-600567b0a37a</t>
        </is>
      </c>
      <c r="AM8" t="d" s="3">
        <v>2012-03-29T16:00:00.000Z</v>
      </c>
      <c r="AP8" t="inlineStr">
        <is>
          <t>{"stc_license":"wto_c","stc_creator":"monolab.com","stc_year":2013}</t>
        </is>
      </c>
    </row>
    <row r="9">
      <c r="A9" t="inlineStr">
        <is>
          <t>b8e94c73-3feb-4e8f-b7ab-589166943acf</t>
        </is>
      </c>
      <c r="B9" t="inlineStr">
        <is>
          <t>Hyatt Regency Kyoto</t>
        </is>
      </c>
      <c r="D9" t="inlineStr">
        <f>Companies!$B$3</f>
        <is>
          <t>a8a78a67-5126-40d8-90f3-55d9146e46f1</t>
        </is>
      </c>
      <c r="E9" t="inlineStr">
        <is>
          <t>{"original_address":"644-2 Sanjusangendo-mawari, Higashiyama-ku Kyoto, Japan, 605-0941"}</t>
        </is>
      </c>
      <c r="F9" t="inlineStr">
        <is>
          <t>http://kyoto.regency.hyatt.com/</t>
        </is>
      </c>
      <c r="H9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inlineStr">
        <is>
          <t>1110</t>
        </is>
      </c>
      <c r="AG9" t="inlineStr">
        <f>IF(1,"Ghalimi, Ismael","stc_user!31415926-9df7-4aa6-994f-600567b0a37a")</f>
        <is>
          <t>31415926-9df7-4aa6-994f-600567b0a37a</t>
        </is>
      </c>
      <c r="AH9" t="inlineStr">
        <f>IF(1,"Ghalimi, Ismael","stc_user!31415926-9df7-4aa6-994f-600567b0a37a")</f>
        <is>
          <t>31415926-9df7-4aa6-994f-600567b0a37a</t>
        </is>
      </c>
      <c r="AI9" t="d" s="3">
        <v>2012-03-29T16:00:00.000Z</v>
      </c>
      <c r="AJ9" t="inlineStr">
        <f>IF(1,"Ghalimi, Ismael","stc_user!31415926-9df7-4aa6-994f-600567b0a37a")</f>
        <is>
          <t>31415926-9df7-4aa6-994f-600567b0a37a</t>
        </is>
      </c>
      <c r="AK9" t="d" s="3">
        <v>2012-03-29T16:00:00.000Z</v>
      </c>
      <c r="AL9" t="inlineStr">
        <f>IF(1,"Ghalimi, Ismael","stc_user!31415926-9df7-4aa6-994f-600567b0a37a")</f>
        <is>
          <t>31415926-9df7-4aa6-994f-600567b0a37a</t>
        </is>
      </c>
      <c r="AM9" t="d" s="3">
        <v>2012-03-29T16:00:00.000Z</v>
      </c>
      <c r="AP9" t="inlineStr">
        <is>
          <t>{"stc_license":"wto_c","stc_creator":"monolab.com","stc_year":2013}</t>
        </is>
      </c>
    </row>
    <row r="10">
      <c r="A10" t="inlineStr">
        <is>
          <t>49dda74f-45d9-43db-8b16-7e988f983d31</t>
        </is>
      </c>
      <c r="B10" t="inlineStr">
        <is>
          <t>Hyatt Regency Kyoto</t>
        </is>
      </c>
      <c r="C10" t="inlineStr">
        <is>
          <t>https://googledrive.com/host/0Bx3dPnCQn7k4WHpCOFdLTXh3NXM</t>
        </is>
      </c>
      <c r="D10" t="inlineStr">
        <f>Companies!$B$3</f>
        <is>
          <t>a8a78a67-5126-40d8-90f3-55d9146e46f1</t>
        </is>
      </c>
      <c r="E10" t="inlineStr">
        <is>
          <t>{"original_address":"644-2 Sanjusangendo-mawari, Higashiyama-ku, Kyoto, Japan, 605-0941"}</t>
        </is>
      </c>
      <c r="F10" t="inlineStr">
        <is>
          <t>http://kyoto.regency.hyatt.com/</t>
        </is>
      </c>
      <c r="H10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Q10" t="inlineStr">
        <f>Restaurants!$B$7</f>
        <is>
          <t>[{"target_object":"stc_restaurant","target_record":"c41014df-8ad1-4840-9e63-01be362d4721"}]</t>
        </is>
      </c>
      <c r="AG10" t="inlineStr">
        <f>IF(1,"Ghalimi, Ismael","stc_user!31415926-9df7-4aa6-994f-600567b0a37a")</f>
        <is>
          <t>31415926-9df7-4aa6-994f-600567b0a37a</t>
        </is>
      </c>
      <c r="AH10" t="inlineStr">
        <f>IF(1,"Ghalimi, Ismael","stc_user!31415926-9df7-4aa6-994f-600567b0a37a")</f>
        <is>
          <t>31415926-9df7-4aa6-994f-600567b0a37a</t>
        </is>
      </c>
      <c r="AI10" t="d" s="3">
        <v>2012-03-29T16:00:00.000Z</v>
      </c>
      <c r="AJ10" t="inlineStr">
        <f>IF(1,"Ghalimi, Ismael","stc_user!31415926-9df7-4aa6-994f-600567b0a37a")</f>
        <is>
          <t>31415926-9df7-4aa6-994f-600567b0a37a</t>
        </is>
      </c>
      <c r="AK10" t="d" s="3">
        <v>2012-03-29T16:00:00.000Z</v>
      </c>
      <c r="AL10" t="inlineStr">
        <f>IF(1,"Ghalimi, Ismael","stc_user!31415926-9df7-4aa6-994f-600567b0a37a")</f>
        <is>
          <t>31415926-9df7-4aa6-994f-600567b0a37a</t>
        </is>
      </c>
      <c r="AM10" t="d" s="3">
        <v>2012-03-29T16:00:00.000Z</v>
      </c>
      <c r="AP10" t="inlineStr">
        <is>
          <t>{"stc_license":"wto_c","stc_creator":"monolab.com","stc_year":2013}</t>
        </is>
      </c>
    </row>
    <row r="11">
      <c r="A11" t="inlineStr">
        <is>
          <t>fb457c8d-64df-450c-8c20-fae308ce4ab0</t>
        </is>
      </c>
      <c r="B11" t="inlineStr">
        <is>
          <t>Hyatt Regency Osaka</t>
        </is>
      </c>
      <c r="D11" t="inlineStr">
        <f>Companies!$B$3</f>
        <is>
          <t>a8a78a67-5126-40d8-90f3-55d9146e46f1</t>
        </is>
      </c>
      <c r="E11" t="inlineStr">
        <is>
          <t>{"original_address":"1-13-11 Nanko-Kita, Suminoe-Ku Osaka, Japan, 559-0034"}</t>
        </is>
      </c>
      <c r="F11" t="inlineStr">
        <is>
          <t>http://osaka.regency.hyatt.com/</t>
        </is>
      </c>
      <c r="H11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inlineStr">
        <is>
          <t>2609</t>
        </is>
      </c>
      <c r="AG11" t="inlineStr">
        <f>IF(1,"Ghalimi, Ismael","stc_user!31415926-9df7-4aa6-994f-600567b0a37a")</f>
        <is>
          <t>31415926-9df7-4aa6-994f-600567b0a37a</t>
        </is>
      </c>
      <c r="AH11" t="inlineStr">
        <f>IF(1,"Ghalimi, Ismael","stc_user!31415926-9df7-4aa6-994f-600567b0a37a")</f>
        <is>
          <t>31415926-9df7-4aa6-994f-600567b0a37a</t>
        </is>
      </c>
      <c r="AI11" t="d" s="3">
        <v>2012-03-29T16:00:00.000Z</v>
      </c>
      <c r="AJ11" t="inlineStr">
        <f>IF(1,"Ghalimi, Ismael","stc_user!31415926-9df7-4aa6-994f-600567b0a37a")</f>
        <is>
          <t>31415926-9df7-4aa6-994f-600567b0a37a</t>
        </is>
      </c>
      <c r="AK11" t="d" s="3">
        <v>2012-03-29T16:00:00.000Z</v>
      </c>
      <c r="AL11" t="inlineStr">
        <f>IF(1,"Ghalimi, Ismael","stc_user!31415926-9df7-4aa6-994f-600567b0a37a")</f>
        <is>
          <t>31415926-9df7-4aa6-994f-600567b0a37a</t>
        </is>
      </c>
      <c r="AM11" t="d" s="3">
        <v>2012-03-29T16:00:00.000Z</v>
      </c>
      <c r="AP11" t="inlineStr">
        <is>
          <t>{"stc_license":"wto_c","stc_creator":"monolab.com","stc_year":2013}</t>
        </is>
      </c>
    </row>
    <row r="12">
      <c r="A12" t="inlineStr">
        <is>
          <t>c2dddd48-5aa9-429d-b793-0de07c39acf8</t>
        </is>
      </c>
      <c r="B12" t="inlineStr">
        <is>
          <t>Park Hyatt Paris-Vendome</t>
        </is>
      </c>
      <c r="C12" t="inlineStr">
        <is>
          <t>https://googledrive.com/host/0Bx3dPnCQn7k4a294X0RuZ3ViNkE</t>
        </is>
      </c>
      <c r="D12" t="inlineStr">
        <f>Companies!$B$3</f>
        <is>
          <t>a8a78a67-5126-40d8-90f3-55d9146e46f1</t>
        </is>
      </c>
      <c r="E12" t="inlineStr">
        <is>
          <t>{"original_address":"5, rue de la Pais, 75002 Paris, France"}</t>
        </is>
      </c>
      <c r="F12" t="inlineStr">
        <is>
          <t>http://paris.vendome.hyatt.com/</t>
        </is>
      </c>
      <c r="H12">
        <v>0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O12" t="inlineStr">
        <f>Companies!$B$2</f>
        <is>
          <t>cd9d4c36-c4d4-4082-a5a8-09bfac080645</t>
        </is>
      </c>
      <c r="AG12" t="inlineStr">
        <f>IF(1,"Ghalimi, Ismael","stc_user!31415926-9df7-4aa6-994f-600567b0a37a")</f>
        <is>
          <t>31415926-9df7-4aa6-994f-600567b0a37a</t>
        </is>
      </c>
      <c r="AH12" t="inlineStr">
        <f>IF(1,"Ghalimi, Ismael","stc_user!31415926-9df7-4aa6-994f-600567b0a37a")</f>
        <is>
          <t>31415926-9df7-4aa6-994f-600567b0a37a</t>
        </is>
      </c>
      <c r="AI12" t="d" s="3">
        <v>2012-03-29T16:00:00.000Z</v>
      </c>
      <c r="AJ12" t="inlineStr">
        <f>IF(1,"Ghalimi, Ismael","stc_user!31415926-9df7-4aa6-994f-600567b0a37a")</f>
        <is>
          <t>31415926-9df7-4aa6-994f-600567b0a37a</t>
        </is>
      </c>
      <c r="AK12" t="d" s="3">
        <v>2012-03-29T16:00:00.000Z</v>
      </c>
      <c r="AL12" t="inlineStr">
        <f>IF(1,"Ghalimi, Ismael","stc_user!31415926-9df7-4aa6-994f-600567b0a37a")</f>
        <is>
          <t>31415926-9df7-4aa6-994f-600567b0a37a</t>
        </is>
      </c>
      <c r="AM12" t="d" s="3">
        <v>2012-03-29T16:00:00.000Z</v>
      </c>
      <c r="AP12" t="inlineStr">
        <is>
          <t>{"stc_license":"wto_c","stc_creator":"monolab.com","stc_year":2013}</t>
        </is>
      </c>
    </row>
    <row r="13">
      <c r="A13" t="inlineStr">
        <is>
          <t>a0ff770d-15f7-43d2-b15b-6b8b3400a3bb</t>
        </is>
      </c>
      <c r="B13" t="inlineStr">
        <is>
          <t>Park Hyatt Seoul</t>
        </is>
      </c>
      <c r="C13" t="inlineStr">
        <is>
          <t>https://googledrive.com/host/0Bx3dPnCQn7k4M09JYnhwYVFCOWc</t>
        </is>
      </c>
      <c r="D13" t="inlineStr">
        <f>Companies!$B$3</f>
        <is>
          <t>a8a78a67-5126-40d8-90f3-55d9146e46f1</t>
        </is>
      </c>
      <c r="E13" t="inlineStr">
        <is>
          <t>{"original_address":"606, Teheran-ro, Gangnam-gu, Seoul, South Korea, 135-552"}</t>
        </is>
      </c>
      <c r="F13" t="inlineStr">
        <is>
          <t>http://seoul.park.hyatt.com/</t>
        </is>
      </c>
      <c r="H13">
        <v>2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AG13" t="inlineStr">
        <f>IF(1,"Ghalimi, Ismael","stc_user!31415926-9df7-4aa6-994f-600567b0a37a")</f>
        <is>
          <t>31415926-9df7-4aa6-994f-600567b0a37a</t>
        </is>
      </c>
      <c r="AH13" t="inlineStr">
        <f>IF(1,"Ghalimi, Ismael","stc_user!31415926-9df7-4aa6-994f-600567b0a37a")</f>
        <is>
          <t>31415926-9df7-4aa6-994f-600567b0a37a</t>
        </is>
      </c>
      <c r="AI13" t="d" s="3">
        <v>2012-03-29T16:00:00.000Z</v>
      </c>
      <c r="AJ13" t="inlineStr">
        <f>IF(1,"Ghalimi, Ismael","stc_user!31415926-9df7-4aa6-994f-600567b0a37a")</f>
        <is>
          <t>31415926-9df7-4aa6-994f-600567b0a37a</t>
        </is>
      </c>
      <c r="AK13" t="d" s="3">
        <v>2012-03-29T16:00:00.000Z</v>
      </c>
      <c r="AL13" t="inlineStr">
        <f>IF(1,"Ghalimi, Ismael","stc_user!31415926-9df7-4aa6-994f-600567b0a37a")</f>
        <is>
          <t>31415926-9df7-4aa6-994f-600567b0a37a</t>
        </is>
      </c>
      <c r="AM13" t="d" s="3">
        <v>2012-03-29T16:00:00.000Z</v>
      </c>
      <c r="AP13" t="inlineStr">
        <is>
          <t>{"stc_license":"wto_c","stc_creator":"monolab.com","stc_year":2013}</t>
        </is>
      </c>
    </row>
    <row r="14">
      <c r="A14" t="inlineStr">
        <is>
          <t>abf0ff92-9be3-45e4-8957-906eba377bd8</t>
        </is>
      </c>
      <c r="B14" t="inlineStr">
        <is>
          <t>Park Hyatt Shanghai</t>
        </is>
      </c>
      <c r="C14" t="inlineStr">
        <is>
          <t>https://googledrive.com/host/0Bx3dPnCQn7k4VW5YdjVNYkRZVTA</t>
        </is>
      </c>
      <c r="D14" t="inlineStr">
        <f>Companies!$B$3</f>
        <is>
          <t>a8a78a67-5126-40d8-90f3-55d9146e46f1</t>
        </is>
      </c>
      <c r="E14" t="inlineStr">
        <is>
          <t>{"original_address":"100 Century Avenue, Pudong, Shanghai, China, 200120"}</t>
        </is>
      </c>
      <c r="F14" t="inlineStr">
        <is>
          <t>http://shanghai.park.hyatt.com/</t>
        </is>
      </c>
      <c r="H14">
        <v>9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AG14" t="inlineStr">
        <f>IF(1,"Ghalimi, Ismael","stc_user!31415926-9df7-4aa6-994f-600567b0a37a")</f>
        <is>
          <t>31415926-9df7-4aa6-994f-600567b0a37a</t>
        </is>
      </c>
      <c r="AH14" t="inlineStr">
        <f>IF(1,"Ghalimi, Ismael","stc_user!31415926-9df7-4aa6-994f-600567b0a37a")</f>
        <is>
          <t>31415926-9df7-4aa6-994f-600567b0a37a</t>
        </is>
      </c>
      <c r="AI14" t="d" s="3">
        <v>2012-03-29T16:00:00.000Z</v>
      </c>
      <c r="AJ14" t="inlineStr">
        <f>IF(1,"Ghalimi, Ismael","stc_user!31415926-9df7-4aa6-994f-600567b0a37a")</f>
        <is>
          <t>31415926-9df7-4aa6-994f-600567b0a37a</t>
        </is>
      </c>
      <c r="AK14" t="d" s="3">
        <v>2012-03-29T16:00:00.000Z</v>
      </c>
      <c r="AL14" t="inlineStr">
        <f>IF(1,"Ghalimi, Ismael","stc_user!31415926-9df7-4aa6-994f-600567b0a37a")</f>
        <is>
          <t>31415926-9df7-4aa6-994f-600567b0a37a</t>
        </is>
      </c>
      <c r="AM14" t="d" s="3">
        <v>2012-03-29T16:00:00.000Z</v>
      </c>
      <c r="AP14" t="inlineStr">
        <is>
          <t>{"stc_license":"wto_c","stc_creator":"monolab.com","stc_year":2013}</t>
        </is>
      </c>
    </row>
    <row r="15">
      <c r="A15" t="inlineStr">
        <is>
          <t>05ba3fa4-177e-464a-b605-495cb6dd80c6</t>
        </is>
      </c>
      <c r="B15" t="inlineStr">
        <is>
          <t>Park Hyatt Sydney</t>
        </is>
      </c>
      <c r="C15" t="inlineStr">
        <is>
          <t>https://googledrive.com/host/0Bx3dPnCQn7k4QlNYM091VHM5ZjQ</t>
        </is>
      </c>
      <c r="D15" t="inlineStr">
        <f>Companies!$B$3</f>
        <is>
          <t>a8a78a67-5126-40d8-90f3-55d9146e46f1</t>
        </is>
      </c>
      <c r="E15" t="inlineStr">
        <is>
          <t>{"original_address":"7 Hickson Road, The Rocks, Sydney, New South Wales, Australia, 2000"}</t>
        </is>
      </c>
      <c r="F15" t="inlineStr">
        <is>
          <t>http://sydney.park.hyatt.com/</t>
        </is>
      </c>
      <c r="H15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AG15" t="inlineStr">
        <f>IF(1,"Ghalimi, Ismael","stc_user!31415926-9df7-4aa6-994f-600567b0a37a")</f>
        <is>
          <t>31415926-9df7-4aa6-994f-600567b0a37a</t>
        </is>
      </c>
      <c r="AH15" t="inlineStr">
        <f>IF(1,"Ghalimi, Ismael","stc_user!31415926-9df7-4aa6-994f-600567b0a37a")</f>
        <is>
          <t>31415926-9df7-4aa6-994f-600567b0a37a</t>
        </is>
      </c>
      <c r="AI15" t="d" s="3">
        <v>2012-03-29T16:00:00.000Z</v>
      </c>
      <c r="AJ15" t="inlineStr">
        <f>IF(1,"Ghalimi, Ismael","stc_user!31415926-9df7-4aa6-994f-600567b0a37a")</f>
        <is>
          <t>31415926-9df7-4aa6-994f-600567b0a37a</t>
        </is>
      </c>
      <c r="AK15" t="d" s="3">
        <v>2012-03-29T16:00:00.000Z</v>
      </c>
      <c r="AL15" t="inlineStr">
        <f>IF(1,"Ghalimi, Ismael","stc_user!31415926-9df7-4aa6-994f-600567b0a37a")</f>
        <is>
          <t>31415926-9df7-4aa6-994f-600567b0a37a</t>
        </is>
      </c>
      <c r="AM15" t="d" s="3">
        <v>2012-03-29T16:00:00.000Z</v>
      </c>
      <c r="AP15" t="inlineStr">
        <is>
          <t>{"stc_license":"wto_c","stc_creator":"monolab.com","stc_year":2013}</t>
        </is>
      </c>
    </row>
    <row r="16">
      <c r="A16" t="inlineStr">
        <is>
          <t>5f5c953a-11ab-492c-87e1-ff6460ddba70</t>
        </is>
      </c>
      <c r="B16" t="inlineStr">
        <is>
          <t>Park Hyatt Tokyo</t>
        </is>
      </c>
      <c r="C16" t="inlineStr">
        <is>
          <t>https://googledrive.com/host/0Bx3dPnCQn7k4anVXMjFoU1lwSmc</t>
        </is>
      </c>
      <c r="D16" t="inlineStr">
        <f>Companies!$B$3</f>
        <is>
          <t>a8a78a67-5126-40d8-90f3-55d9146e46f1</t>
        </is>
      </c>
      <c r="E16" t="inlineStr">
        <is>
          <t>{"original_address":"3-7-1-2 Nishi Shinjuku, Shinjuku-Ku, Tokyo, Japan, 163-1055"}</t>
        </is>
      </c>
      <c r="F16" t="inlineStr">
        <is>
          <t>http://tokyo.park.hyatt.com/</t>
        </is>
      </c>
      <c r="H16">
        <v>19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inlineStr">
        <is>
          <t>4701</t>
        </is>
      </c>
      <c r="AG16" t="inlineStr">
        <f>IF(1,"Ghalimi, Ismael","stc_user!31415926-9df7-4aa6-994f-600567b0a37a")</f>
        <is>
          <t>31415926-9df7-4aa6-994f-600567b0a37a</t>
        </is>
      </c>
      <c r="AH16" t="inlineStr">
        <f>IF(1,"Ghalimi, Ismael","stc_user!31415926-9df7-4aa6-994f-600567b0a37a")</f>
        <is>
          <t>31415926-9df7-4aa6-994f-600567b0a37a</t>
        </is>
      </c>
      <c r="AI16" t="d" s="3">
        <v>2012-03-29T16:00:00.000Z</v>
      </c>
      <c r="AJ16" t="inlineStr">
        <f>IF(1,"Ghalimi, Ismael","stc_user!31415926-9df7-4aa6-994f-600567b0a37a")</f>
        <is>
          <t>31415926-9df7-4aa6-994f-600567b0a37a</t>
        </is>
      </c>
      <c r="AK16" t="d" s="3">
        <v>2012-03-29T16:00:00.000Z</v>
      </c>
      <c r="AL16" t="inlineStr">
        <f>IF(1,"Ghalimi, Ismael","stc_user!31415926-9df7-4aa6-994f-600567b0a37a")</f>
        <is>
          <t>31415926-9df7-4aa6-994f-600567b0a37a</t>
        </is>
      </c>
      <c r="AM16" t="d" s="3">
        <v>2012-03-29T16:00:00.000Z</v>
      </c>
      <c r="AP16" t="inlineStr">
        <is>
          <t>{"stc_license":"wto_c","stc_creator":"monolab.com","stc_year":2013}</t>
        </is>
      </c>
    </row>
    <row r="17">
      <c r="A17" t="inlineStr">
        <is>
          <t>8f7f08be-2950-4bb0-afb7-32531e758184</t>
        </is>
      </c>
      <c r="B17" t="inlineStr">
        <is>
          <t>Park Hyatt Zurich</t>
        </is>
      </c>
      <c r="C17" t="inlineStr">
        <is>
          <t>https://googledrive.com/host/0Bx3dPnCQn7k4b2Q4Wmd0NGtBTTg</t>
        </is>
      </c>
      <c r="D17" t="inlineStr">
        <f>Companies!$B$3</f>
        <is>
          <t>a8a78a67-5126-40d8-90f3-55d9146e46f1</t>
        </is>
      </c>
      <c r="E17" t="inlineStr">
        <is>
          <t>{"original_address":"Beethoven-Strasse 21, Zurich, Switzerland, 8002"}</t>
        </is>
      </c>
      <c r="F17" t="inlineStr">
        <is>
          <t>http://zurich.park.hyatt.com/</t>
        </is>
      </c>
      <c r="H17">
        <v>0</v>
      </c>
      <c r="I17" t="b">
        <v>1</v>
      </c>
      <c r="J17" t="b">
        <v>0</v>
      </c>
      <c r="K17" t="b">
        <v>0</v>
      </c>
      <c r="L17" t="b">
        <v>1</v>
      </c>
      <c r="M17" t="b">
        <v>1</v>
      </c>
      <c r="O17" t="inlineStr">
        <f>Companies!$B$2</f>
        <is>
          <t>cd9d4c36-c4d4-4082-a5a8-09bfac080645</t>
        </is>
      </c>
      <c r="AG17" t="inlineStr">
        <f>IF(1,"Ghalimi, Ismael","stc_user!31415926-9df7-4aa6-994f-600567b0a37a")</f>
        <is>
          <t>31415926-9df7-4aa6-994f-600567b0a37a</t>
        </is>
      </c>
      <c r="AH17" t="inlineStr">
        <f>IF(1,"Ghalimi, Ismael","stc_user!31415926-9df7-4aa6-994f-600567b0a37a")</f>
        <is>
          <t>31415926-9df7-4aa6-994f-600567b0a37a</t>
        </is>
      </c>
      <c r="AI17" t="d" s="3">
        <v>2012-03-29T16:00:00.000Z</v>
      </c>
      <c r="AJ17" t="inlineStr">
        <f>IF(1,"Ghalimi, Ismael","stc_user!31415926-9df7-4aa6-994f-600567b0a37a")</f>
        <is>
          <t>31415926-9df7-4aa6-994f-600567b0a37a</t>
        </is>
      </c>
      <c r="AK17" t="d" s="3">
        <v>2012-03-29T16:00:00.000Z</v>
      </c>
      <c r="AL17" t="inlineStr">
        <f>IF(1,"Ghalimi, Ismael","stc_user!31415926-9df7-4aa6-994f-600567b0a37a")</f>
        <is>
          <t>31415926-9df7-4aa6-994f-600567b0a37a</t>
        </is>
      </c>
      <c r="AM17" t="d" s="3">
        <v>2012-03-29T16:00:00.000Z</v>
      </c>
      <c r="AP17" t="inlineStr">
        <is>
          <t>{"stc_license":"wto_c","stc_creator":"monolab.com","stc_year":2013}</t>
        </is>
      </c>
    </row>
  </sheetData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Workflow</t>
        </is>
      </c>
      <c r="D1" t="inlineStr">
        <is>
          <t>Plural name</t>
        </is>
      </c>
      <c r="E1" t="inlineStr">
        <is>
          <t>Identifier</t>
        </is>
      </c>
      <c r="F1" t="inlineStr">
        <is>
          <t>Custodian</t>
        </is>
      </c>
      <c r="G1" t="inlineStr">
        <is>
          <t>Application</t>
        </is>
      </c>
      <c r="H1" t="inlineStr">
        <is>
          <t>Module</t>
        </is>
      </c>
      <c r="I1" t="inlineStr">
        <is>
          <t>Records</t>
        </is>
      </c>
      <c r="J1" t="inlineStr">
        <is>
          <t>Local part</t>
        </is>
      </c>
      <c r="K1" t="inlineStr">
        <is>
          <t>Color</t>
        </is>
      </c>
      <c r="L1" t="inlineStr">
        <is>
          <t>Icon</t>
        </is>
      </c>
      <c r="M1" t="inlineStr">
        <is>
          <t>Colorization</t>
        </is>
      </c>
      <c r="N1" t="inlineStr">
        <is>
          <t>Iconography</t>
        </is>
      </c>
      <c r="O1" t="inlineStr">
        <is>
          <t>Emailing</t>
        </is>
      </c>
      <c r="P1" t="inlineStr">
        <is>
          <t>Linking</t>
        </is>
      </c>
      <c r="Q1" t="inlineStr">
        <is>
          <t>Chronology</t>
        </is>
      </c>
      <c r="R1" t="inlineStr">
        <is>
          <t>Hierarchy</t>
        </is>
      </c>
      <c r="S1" t="inlineStr">
        <is>
          <t>Location</t>
        </is>
      </c>
      <c r="T1" t="inlineStr">
        <is>
          <t>Quantification</t>
        </is>
      </c>
      <c r="U1" t="inlineStr">
        <is>
          <t>Ordering</t>
        </is>
      </c>
      <c r="V1" t="inlineStr">
        <is>
          <t>Prioritization</t>
        </is>
      </c>
      <c r="W1" t="inlineStr">
        <is>
          <t>Scoring</t>
        </is>
      </c>
      <c r="X1" t="inlineStr">
        <is>
          <t>Identification</t>
        </is>
      </c>
      <c r="Y1" t="inlineStr">
        <is>
          <t>Custody</t>
        </is>
      </c>
      <c r="Z1" t="inlineStr">
        <is>
          <t>Packaging</t>
        </is>
      </c>
      <c r="AA1" t="inlineStr">
        <is>
          <t>Profiling</t>
        </is>
      </c>
      <c r="AB1" t="inlineStr">
        <is>
          <t>Obscuration</t>
        </is>
      </c>
      <c r="AC1" t="inlineStr">
        <is>
          <t>Protection</t>
        </is>
      </c>
      <c r="AD1" t="inlineStr">
        <is>
          <t>Contextualization</t>
        </is>
      </c>
      <c r="AE1" t="inlineStr">
        <is>
          <t>Sorting</t>
        </is>
      </c>
      <c r="AF1" t="inlineStr">
        <is>
          <t>Datastore</t>
        </is>
      </c>
      <c r="AG1" t="inlineStr">
        <is>
          <t>Default datasource</t>
        </is>
      </c>
      <c r="AH1" t="inlineStr">
        <is>
          <t>Folder</t>
        </is>
      </c>
      <c r="AI1" t="inlineStr">
        <is>
          <t>Object dashboard</t>
        </is>
      </c>
      <c r="AJ1" t="inlineStr">
        <is>
          <t>Record dashboard</t>
        </is>
      </c>
      <c r="AK1" t="inlineStr">
        <is>
          <t>Basic form</t>
        </is>
      </c>
      <c r="AL1" t="inlineStr">
        <is>
          <t>Default form</t>
        </is>
      </c>
      <c r="AM1" t="inlineStr">
        <is>
          <t>Default perspective</t>
        </is>
      </c>
      <c r="AN1" t="inlineStr">
        <is>
          <t>Default view</t>
        </is>
      </c>
      <c r="AO1" t="inlineStr">
        <is>
          <t>Layouts</t>
        </is>
      </c>
      <c r="AP1" t="inlineStr">
        <is>
          <t>Position</t>
        </is>
      </c>
      <c r="AQ1" t="inlineStr">
        <is>
          <t>Ad hoc</t>
        </is>
      </c>
      <c r="AR1" t="inlineStr">
        <is>
          <t>Archetype</t>
        </is>
      </c>
      <c r="AS1" t="inlineStr">
        <is>
          <t>Cached</t>
        </is>
      </c>
      <c r="AT1" t="inlineStr">
        <is>
          <t>Commit</t>
        </is>
      </c>
      <c r="AU1" t="inlineStr">
        <is>
          <t>Hidden</t>
        </is>
      </c>
      <c r="AV1" t="inlineStr">
        <is>
          <t>Meta</t>
        </is>
      </c>
      <c r="AW1" t="inlineStr">
        <is>
          <t>Protected</t>
        </is>
      </c>
      <c r="AX1" t="inlineStr">
        <is>
          <t>Restricted</t>
        </is>
      </c>
      <c r="AY1" t="inlineStr">
        <is>
          <t>Audience</t>
        </is>
      </c>
      <c r="AZ1" t="inlineStr">
        <is>
          <t>Description</t>
        </is>
      </c>
      <c r="BA1" t="inlineStr">
        <is>
          <t>Documentation</t>
        </is>
      </c>
      <c r="BB1" t="inlineStr">
        <is>
          <t>Interactions</t>
        </is>
      </c>
      <c r="BC1" t="inlineStr">
        <is>
          <t>Operations</t>
        </is>
      </c>
      <c r="BD1" t="inlineStr">
        <is>
          <t>Perspectives</t>
        </is>
      </c>
      <c r="BE1" t="inlineStr">
        <is>
          <t>Connectivity</t>
        </is>
      </c>
      <c r="BF1" t="inlineStr">
        <is>
          <t>Properties</t>
        </is>
      </c>
      <c r="BG1" t="inlineStr">
        <is>
          <t>Notes</t>
        </is>
      </c>
      <c r="BH1" t="inlineStr">
        <is>
          <t>Comments</t>
        </is>
      </c>
      <c r="BI1" t="inlineStr">
        <is>
          <t>Files</t>
        </is>
      </c>
      <c r="BJ1" t="inlineStr">
        <is>
          <t>Related items</t>
        </is>
      </c>
      <c r="BK1" t="inlineStr">
        <is>
          <t>Tags</t>
        </is>
      </c>
      <c r="BL1" t="inlineStr">
        <is>
          <t>Token</t>
        </is>
      </c>
      <c r="BM1" t="inlineStr">
        <is>
          <t>Transitions</t>
        </is>
      </c>
      <c r="BN1" t="inlineStr">
        <is>
          <t>Assigned to</t>
        </is>
      </c>
      <c r="BO1" t="inlineStr">
        <is>
          <t>Due on</t>
        </is>
      </c>
      <c r="BP1" t="inlineStr">
        <is>
          <t>Access</t>
        </is>
      </c>
      <c r="BQ1" t="inlineStr">
        <is>
          <t>Owner</t>
        </is>
      </c>
      <c r="BR1" t="inlineStr">
        <is>
          <t>Created by</t>
        </is>
      </c>
      <c r="BS1" t="inlineStr">
        <is>
          <t>Created on</t>
        </is>
      </c>
      <c r="BT1" t="inlineStr">
        <is>
          <t>Transitioned by</t>
        </is>
      </c>
      <c r="BU1" t="inlineStr">
        <is>
          <t>Transitioned on</t>
        </is>
      </c>
      <c r="BV1" t="inlineStr">
        <is>
          <t>Updated by</t>
        </is>
      </c>
      <c r="BW1" t="inlineStr">
        <is>
          <t>Updated on</t>
        </is>
      </c>
      <c r="BX1" t="inlineStr">
        <is>
          <t>CID</t>
        </is>
      </c>
      <c r="BY1" t="inlineStr">
        <is>
          <t>FID</t>
        </is>
      </c>
      <c r="BZ1" t="inlineStr">
        <is>
          <t>Connection</t>
        </is>
      </c>
      <c r="CA1" t="inlineStr">
        <is>
          <t>Context</t>
        </is>
      </c>
      <c r="CB1" t="inlineStr">
        <is>
          <t>Copyright</t>
        </is>
      </c>
      <c r="CC1" t="inlineStr">
        <is>
          <t>Datasource</t>
        </is>
      </c>
    </row>
    <row r="2">
      <c r="A2" t="inlineStr">
        <is>
          <t>f8fd3e69-d7be-4e11-abb8-266be81c10d6</t>
        </is>
      </c>
      <c r="B2" t="inlineStr">
        <is>
          <t>Hotel</t>
        </is>
      </c>
      <c r="C2" t="inlineStr">
        <is>
          <t>stc_deployed</t>
        </is>
      </c>
      <c r="D2" t="inlineStr">
        <is>
          <t>Hotels</t>
        </is>
      </c>
      <c r="E2" t="inlineStr">
        <is>
          <t>stc_hotel</t>
        </is>
      </c>
      <c r="F2" t="inlineStr">
        <is>
          <t>stc</t>
        </is>
      </c>
      <c r="G2" t="inlineStr">
        <f>Applications!$B$2</f>
        <is>
          <t>5ae9677e-eef9-4f89-939b-2885902c655a</t>
        </is>
      </c>
      <c r="J2" t="inlineStr">
        <is>
          <t>hotel</t>
        </is>
      </c>
      <c r="K2" t="inlineStr">
        <is>
          <t>#fd943f</t>
        </is>
      </c>
      <c r="L2" t="inlineStr">
        <is>
          <t>icon-di-double-bed</t>
        </is>
      </c>
      <c r="N2" t="inlineStr">
        <f>Fields!$B$201</f>
        <is>
          <t>fc89f487-feca-4a62-985b-02d5aa07ea90</t>
        </is>
      </c>
      <c r="AF2" t="inlineStr">
        <f>IF(1,"NoSQL","stc_datastore!4d2e8675-2ea1-4968-954f-1919704d9980")</f>
        <is>
          <t>4d2e8675-2ea1-4968-954f-1919704d9980</t>
        </is>
      </c>
      <c r="AK2" t="b">
        <v>0</v>
      </c>
      <c r="AP2">
        <v>1</v>
      </c>
      <c r="AQ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f>IF(1,"Unknown name of a stc_profile","stc_profile!aa92cbc0-be37-47a2-8d4a-f755a428cd07")</f>
        <is>
          <t>[{"target_object":"stc_profile","target_record":"aa92cbc0-be37-47a2-8d4a-f755a428cd07"}]</t>
        </is>
      </c>
      <c r="AZ2" t="inlineStr">
        <is>
          <t>Hotels and properties for rent.</t>
        </is>
      </c>
      <c r="BQ2" t="inlineStr">
        <f>IF(1,"Ghalimi, Ismael","stc_user!31415926-9df7-4aa6-994f-600567b0a37a")</f>
        <is>
          <t>31415926-9df7-4aa6-994f-600567b0a37a</t>
        </is>
      </c>
      <c r="BR2" t="inlineStr">
        <f>IF(1,"Ghalimi, Ismael","stc_user!31415926-9df7-4aa6-994f-600567b0a37a")</f>
        <is>
          <t>31415926-9df7-4aa6-994f-600567b0a37a</t>
        </is>
      </c>
      <c r="BS2" t="d" s="3">
        <v>2012-03-29T16:00:00.000Z</v>
      </c>
      <c r="BT2" t="inlineStr">
        <f>IF(1,"Ghalimi, Ismael","stc_user!31415926-9df7-4aa6-994f-600567b0a37a")</f>
        <is>
          <t>31415926-9df7-4aa6-994f-600567b0a37a</t>
        </is>
      </c>
      <c r="BU2" t="d" s="3">
        <v>2012-03-29T16:00:00.000Z</v>
      </c>
      <c r="BV2" t="inlineStr">
        <f>IF(1,"Ghalimi, Ismael","stc_user!31415926-9df7-4aa6-994f-600567b0a37a")</f>
        <is>
          <t>31415926-9df7-4aa6-994f-600567b0a37a</t>
        </is>
      </c>
      <c r="BW2" t="d" s="3">
        <v>2012-03-29T16:00:00.000Z</v>
      </c>
      <c r="CB2" t="inlineStr">
        <is>
          <t>{"stc_license":"wto_c","stc_creator":"stoic.com","stc_year":2012}</t>
        </is>
      </c>
      <c r="CC2" t="inlineStr">
        <f>IF(1,"Travels Spreadsheet","stc_datasource!c3b00170-642b-11e3-949a-0800200c9a66")</f>
        <is>
          <t>c3b00170-642b-11e3-949a-0800200c9a66</t>
        </is>
      </c>
    </row>
    <row r="3">
      <c r="A3" t="inlineStr">
        <is>
          <t>1c6bcd3a-9ef8-4a51-9146-7e5d536c69cc</t>
        </is>
      </c>
      <c r="B3" t="inlineStr">
        <is>
          <t>Restaurant</t>
        </is>
      </c>
      <c r="C3" t="inlineStr">
        <is>
          <t>stc_deployed</t>
        </is>
      </c>
      <c r="D3" t="inlineStr">
        <is>
          <t>Restaurants</t>
        </is>
      </c>
      <c r="E3" t="inlineStr">
        <is>
          <t>stc_restaurant</t>
        </is>
      </c>
      <c r="F3" t="inlineStr">
        <is>
          <t>stc</t>
        </is>
      </c>
      <c r="G3" t="inlineStr">
        <f>Applications!$B$2</f>
        <is>
          <t>5ae9677e-eef9-4f89-939b-2885902c655a</t>
        </is>
      </c>
      <c r="J3" t="inlineStr">
        <is>
          <t>restaurant</t>
        </is>
      </c>
      <c r="K3" t="inlineStr">
        <is>
          <t>#008856</t>
        </is>
      </c>
      <c r="L3" t="inlineStr">
        <is>
          <t>icon-di-restaurant-sign</t>
        </is>
      </c>
      <c r="N3" t="inlineStr">
        <f>Fields!$B$32</f>
        <is>
          <t>6f76934a-a717-4212-bc1e-81e462e6969e</t>
        </is>
      </c>
      <c r="AF3" t="inlineStr">
        <f>IF(1,"NoSQL","stc_datastore!4d2e8675-2ea1-4968-954f-1919704d9980")</f>
        <is>
          <t>4d2e8675-2ea1-4968-954f-1919704d9980</t>
        </is>
      </c>
      <c r="AK3" t="b">
        <v>0</v>
      </c>
      <c r="AP3">
        <v>2</v>
      </c>
      <c r="AQ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f>IF(1,"Unknown name of a stc_profile","stc_profile!aa92cbc0-be37-47a2-8d4a-f755a428cd07")</f>
        <is>
          <t>[{"target_object":"stc_profile","target_record":"aa92cbc0-be37-47a2-8d4a-f755a428cd07"}]</t>
        </is>
      </c>
      <c r="AZ3" t="inlineStr">
        <is>
          <t>Restaurants and bars.</t>
        </is>
      </c>
      <c r="BQ3" t="inlineStr">
        <f>IF(1,"Ghalimi, Ismael","stc_user!31415926-9df7-4aa6-994f-600567b0a37a")</f>
        <is>
          <t>31415926-9df7-4aa6-994f-600567b0a37a</t>
        </is>
      </c>
      <c r="BR3" t="inlineStr">
        <f>IF(1,"Ghalimi, Ismael","stc_user!31415926-9df7-4aa6-994f-600567b0a37a")</f>
        <is>
          <t>31415926-9df7-4aa6-994f-600567b0a37a</t>
        </is>
      </c>
      <c r="BS3" t="d" s="3">
        <v>2012-03-29T16:00:00.000Z</v>
      </c>
      <c r="BT3" t="inlineStr">
        <f>IF(1,"Ghalimi, Ismael","stc_user!31415926-9df7-4aa6-994f-600567b0a37a")</f>
        <is>
          <t>31415926-9df7-4aa6-994f-600567b0a37a</t>
        </is>
      </c>
      <c r="BU3" t="d" s="3">
        <v>2012-03-29T16:00:00.000Z</v>
      </c>
      <c r="BV3" t="inlineStr">
        <f>IF(1,"Ghalimi, Ismael","stc_user!31415926-9df7-4aa6-994f-600567b0a37a")</f>
        <is>
          <t>31415926-9df7-4aa6-994f-600567b0a37a</t>
        </is>
      </c>
      <c r="BW3" t="d" s="3">
        <v>2012-03-29T16:00:00.000Z</v>
      </c>
      <c r="CB3" t="inlineStr">
        <is>
          <t>{"stc_license":"wto_c","stc_creator":"stoic.com","stc_year":2012}</t>
        </is>
      </c>
      <c r="CC3" t="inlineStr">
        <f>IF(1,"Travels Spreadsheet","stc_datasource!c3b00170-642b-11e3-949a-0800200c9a66")</f>
        <is>
          <t>c3b00170-642b-11e3-949a-0800200c9a66</t>
        </is>
      </c>
    </row>
  </sheetData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topLeftCell="C2" ySplit="1.0" xSplit="2.0" activePane="bottomRight" state="frozen"/>
    </sheetView>
  </sheetViews>
  <sheetFormatPr defaultRowHeight="15" x14ac:dyDescent="0.25"/>
  <sheetData>
    <row r="1">
      <c r="A1" t="inlineStr">
        <is>
          <t>UUID</t>
        </is>
      </c>
      <c r="B1" t="inlineStr">
        <is>
          <t>Name</t>
        </is>
      </c>
      <c r="C1" t="inlineStr">
        <is>
          <t>Picture</t>
        </is>
      </c>
      <c r="D1" t="inlineStr">
        <is>
          <t>Address</t>
        </is>
      </c>
      <c r="E1" t="inlineStr">
        <is>
          <t>Website</t>
        </is>
      </c>
      <c r="F1" t="inlineStr">
        <is>
          <t>Review</t>
        </is>
      </c>
      <c r="G1" t="inlineStr">
        <is>
          <t>Visits</t>
        </is>
      </c>
      <c r="H1" t="inlineStr">
        <is>
          <t>Properties</t>
        </is>
      </c>
      <c r="I1" t="inlineStr">
        <is>
          <t>Description</t>
        </is>
      </c>
      <c r="J1" t="inlineStr">
        <is>
          <t>Notes</t>
        </is>
      </c>
      <c r="K1" t="inlineStr">
        <is>
          <t>Comments</t>
        </is>
      </c>
      <c r="L1" t="inlineStr">
        <is>
          <t>Files</t>
        </is>
      </c>
      <c r="M1" t="inlineStr">
        <is>
          <t>Related items</t>
        </is>
      </c>
      <c r="N1" t="inlineStr">
        <is>
          <t>Tags</t>
        </is>
      </c>
      <c r="O1" t="inlineStr">
        <is>
          <t>Workflow</t>
        </is>
      </c>
      <c r="P1" t="inlineStr">
        <is>
          <t>Token</t>
        </is>
      </c>
      <c r="Q1" t="inlineStr">
        <is>
          <t>Transitions</t>
        </is>
      </c>
      <c r="R1" t="inlineStr">
        <is>
          <t>Assigned to</t>
        </is>
      </c>
      <c r="S1" t="inlineStr">
        <is>
          <t>Due on</t>
        </is>
      </c>
      <c r="T1" t="inlineStr">
        <is>
          <t>Access</t>
        </is>
      </c>
      <c r="U1" t="inlineStr">
        <is>
          <t>Owner</t>
        </is>
      </c>
      <c r="V1" t="inlineStr">
        <is>
          <t>Created by</t>
        </is>
      </c>
      <c r="W1" t="inlineStr">
        <is>
          <t>Created on</t>
        </is>
      </c>
      <c r="X1" t="inlineStr">
        <is>
          <t>Transitioned by</t>
        </is>
      </c>
      <c r="Y1" t="inlineStr">
        <is>
          <t>FID</t>
        </is>
      </c>
      <c r="Z1" t="inlineStr">
        <is>
          <t>Transitioned on</t>
        </is>
      </c>
      <c r="AA1" t="inlineStr">
        <is>
          <t>Updated by</t>
        </is>
      </c>
      <c r="AB1" t="inlineStr">
        <is>
          <t>Updated on</t>
        </is>
      </c>
      <c r="AC1" t="inlineStr">
        <is>
          <t>Connection</t>
        </is>
      </c>
      <c r="AD1" t="inlineStr">
        <is>
          <t>CID</t>
        </is>
      </c>
      <c r="AE1" t="inlineStr">
        <is>
          <t>Context</t>
        </is>
      </c>
      <c r="AF1" t="inlineStr">
        <is>
          <t>Copyright</t>
        </is>
      </c>
      <c r="AG1" t="inlineStr">
        <is>
          <t>Datasource</t>
        </is>
      </c>
    </row>
    <row r="2">
      <c r="A2" t="inlineStr">
        <is>
          <t>d8bdb953-02bc-4380-a8ab-74bc59446103</t>
        </is>
      </c>
      <c r="B2" t="inlineStr">
        <is>
          <t>Ikyu</t>
        </is>
      </c>
      <c r="C2" t="inlineStr">
        <is>
          <t>https://googledrive.com/host/0Bx3dPnCQn7k4VVg1Q01qa2RxZG8</t>
        </is>
      </c>
      <c r="D2" t="inlineStr">
        <is>
          <t>{"original_address":"5 Yong Siak Street, Singapore 168643, Singapore"}</t>
        </is>
      </c>
      <c r="E2" t="inlineStr">
        <is>
          <t>http://www.ikyu.com.sg/</t>
        </is>
      </c>
      <c r="G2">
        <v>1</v>
      </c>
      <c r="U2" t="inlineStr">
        <f>IF(1,"Ghalimi, Ismael","stc_user!31415926-9df7-4aa6-994f-600567b0a37a")</f>
        <is>
          <t>31415926-9df7-4aa6-994f-600567b0a37a</t>
        </is>
      </c>
      <c r="V2" t="inlineStr">
        <f>IF(1,"Ghalimi, Ismael","stc_user!31415926-9df7-4aa6-994f-600567b0a37a")</f>
        <is>
          <t>31415926-9df7-4aa6-994f-600567b0a37a</t>
        </is>
      </c>
      <c r="W2" t="d" s="3">
        <v>2012-03-29T16:00:00.000Z</v>
      </c>
      <c r="X2" t="inlineStr">
        <f>IF(1,"Ghalimi, Ismael","stc_user!31415926-9df7-4aa6-994f-600567b0a37a")</f>
        <is>
          <t>31415926-9df7-4aa6-994f-600567b0a37a</t>
        </is>
      </c>
      <c r="Z2" t="d" s="3">
        <v>2012-03-29T16:00:00.000Z</v>
      </c>
      <c r="AA2" t="inlineStr">
        <f>IF(1,"Ghalimi, Ismael","stc_user!31415926-9df7-4aa6-994f-600567b0a37a")</f>
        <is>
          <t>31415926-9df7-4aa6-994f-600567b0a37a</t>
        </is>
      </c>
      <c r="AB2" t="d" s="3">
        <v>2012-03-29T16:00:00.000Z</v>
      </c>
      <c r="AF2" t="inlineStr">
        <is>
          <t>{"stc_license":"wto_c","stc_creator":"monolab.com","stc_year":2013}</t>
        </is>
      </c>
    </row>
    <row r="3">
      <c r="A3" t="inlineStr">
        <is>
          <t>d115e6b8-f121-4409-bddc-59d2d83badee</t>
        </is>
      </c>
      <c r="B3" t="inlineStr">
        <is>
          <t>Itamae Sushi</t>
        </is>
      </c>
      <c r="D3" t="inlineStr">
        <is>
          <t>{"original_address":"3 Chome-8-17 Akasaka, Minato-ku, Tōkyō-to, Japan"}</t>
        </is>
      </c>
      <c r="E3" t="inlineStr">
        <is>
          <t>http://itamae.co.jp/</t>
        </is>
      </c>
      <c r="G3">
        <v>2</v>
      </c>
      <c r="U3" t="inlineStr">
        <f>IF(1,"Ghalimi, Ismael","stc_user!31415926-9df7-4aa6-994f-600567b0a37a")</f>
        <is>
          <t>31415926-9df7-4aa6-994f-600567b0a37a</t>
        </is>
      </c>
      <c r="V3" t="inlineStr">
        <f>IF(1,"Ghalimi, Ismael","stc_user!31415926-9df7-4aa6-994f-600567b0a37a")</f>
        <is>
          <t>31415926-9df7-4aa6-994f-600567b0a37a</t>
        </is>
      </c>
      <c r="W3" t="d" s="3">
        <v>2012-03-29T16:00:00.000Z</v>
      </c>
      <c r="X3" t="inlineStr">
        <f>IF(1,"Ghalimi, Ismael","stc_user!31415926-9df7-4aa6-994f-600567b0a37a")</f>
        <is>
          <t>31415926-9df7-4aa6-994f-600567b0a37a</t>
        </is>
      </c>
      <c r="Z3" t="d" s="3">
        <v>2012-03-29T16:00:00.000Z</v>
      </c>
      <c r="AA3" t="inlineStr">
        <f>IF(1,"Ghalimi, Ismael","stc_user!31415926-9df7-4aa6-994f-600567b0a37a")</f>
        <is>
          <t>31415926-9df7-4aa6-994f-600567b0a37a</t>
        </is>
      </c>
      <c r="AB3" t="d" s="3">
        <v>2012-03-29T16:00:00.000Z</v>
      </c>
      <c r="AF3" t="inlineStr">
        <is>
          <t>{"stc_license":"wto_c","stc_creator":"monolab.com","stc_year":2013}</t>
        </is>
      </c>
    </row>
    <row r="4">
      <c r="A4" t="inlineStr">
        <is>
          <t>14f23ff5-838b-44fa-b689-ce9b2c83747c</t>
        </is>
      </c>
      <c r="B4" t="inlineStr">
        <is>
          <t>Kajitsu</t>
        </is>
      </c>
      <c r="C4" t="inlineStr">
        <is>
          <t>https://googledrive.com/host/0Bx3dPnCQn7k4cFd0b29TbllneE0</t>
        </is>
      </c>
      <c r="D4" t="inlineStr">
        <is>
          <t>{"original_address":"125 East 39th Street, New York, NY 10016, USA"}</t>
        </is>
      </c>
      <c r="E4" t="inlineStr">
        <is>
          <t>http://www.kajitsunyc.com/</t>
        </is>
      </c>
      <c r="G4">
        <v>0</v>
      </c>
      <c r="U4" t="inlineStr">
        <f>IF(1,"Ghalimi, Ismael","stc_user!31415926-9df7-4aa6-994f-600567b0a37a")</f>
        <is>
          <t>31415926-9df7-4aa6-994f-600567b0a37a</t>
        </is>
      </c>
      <c r="V4" t="inlineStr">
        <f>IF(1,"Ghalimi, Ismael","stc_user!31415926-9df7-4aa6-994f-600567b0a37a")</f>
        <is>
          <t>31415926-9df7-4aa6-994f-600567b0a37a</t>
        </is>
      </c>
      <c r="W4" t="d" s="3">
        <v>2012-03-29T16:00:00.000Z</v>
      </c>
      <c r="X4" t="inlineStr">
        <f>IF(1,"Ghalimi, Ismael","stc_user!31415926-9df7-4aa6-994f-600567b0a37a")</f>
        <is>
          <t>31415926-9df7-4aa6-994f-600567b0a37a</t>
        </is>
      </c>
      <c r="Z4" t="d" s="3">
        <v>2012-03-29T16:00:00.000Z</v>
      </c>
      <c r="AA4" t="inlineStr">
        <f>IF(1,"Ghalimi, Ismael","stc_user!31415926-9df7-4aa6-994f-600567b0a37a")</f>
        <is>
          <t>31415926-9df7-4aa6-994f-600567b0a37a</t>
        </is>
      </c>
      <c r="AB4" t="d" s="3">
        <v>2012-03-29T16:00:00.000Z</v>
      </c>
      <c r="AF4" t="inlineStr">
        <is>
          <t>{"stc_license":"wto_c","stc_creator":"monolab.com","stc_year":2013}</t>
        </is>
      </c>
    </row>
    <row r="5">
      <c r="A5" t="inlineStr">
        <is>
          <t>b74b7940-7804-413c-ba44-3999f3880610</t>
        </is>
      </c>
      <c r="B5" t="inlineStr">
        <is>
          <t>Kumo</t>
        </is>
      </c>
      <c r="C5" t="inlineStr">
        <is>
          <t>https://googledrive.com/host/0Bx3dPnCQn7k4R19VZWFObzNFU0k</t>
        </is>
      </c>
      <c r="D5" t="inlineStr">
        <is>
          <t>{"original_address":"#01-58, Icon Village, 12 Gopeng Street, Singapore 078877, Singapore"}</t>
        </is>
      </c>
      <c r="E5" t="inlineStr">
        <is>
          <t>http://www.kumokaiseki.com.sg/</t>
        </is>
      </c>
      <c r="G5">
        <v>0</v>
      </c>
      <c r="U5" t="inlineStr">
        <f>IF(1,"Ghalimi, Ismael","stc_user!31415926-9df7-4aa6-994f-600567b0a37a")</f>
        <is>
          <t>31415926-9df7-4aa6-994f-600567b0a37a</t>
        </is>
      </c>
      <c r="V5" t="inlineStr">
        <f>IF(1,"Ghalimi, Ismael","stc_user!31415926-9df7-4aa6-994f-600567b0a37a")</f>
        <is>
          <t>31415926-9df7-4aa6-994f-600567b0a37a</t>
        </is>
      </c>
      <c r="W5" t="d" s="3">
        <v>2012-03-29T16:00:00.000Z</v>
      </c>
      <c r="X5" t="inlineStr">
        <f>IF(1,"Ghalimi, Ismael","stc_user!31415926-9df7-4aa6-994f-600567b0a37a")</f>
        <is>
          <t>31415926-9df7-4aa6-994f-600567b0a37a</t>
        </is>
      </c>
      <c r="Z5" t="d" s="3">
        <v>2012-03-29T16:00:00.000Z</v>
      </c>
      <c r="AA5" t="inlineStr">
        <f>IF(1,"Ghalimi, Ismael","stc_user!31415926-9df7-4aa6-994f-600567b0a37a")</f>
        <is>
          <t>31415926-9df7-4aa6-994f-600567b0a37a</t>
        </is>
      </c>
      <c r="AB5" t="d" s="3">
        <v>2012-03-29T16:00:00.000Z</v>
      </c>
      <c r="AF5" t="inlineStr">
        <is>
          <t>{"stc_license":"wto_c","stc_creator":"monolab.com","stc_year":2013}</t>
        </is>
      </c>
    </row>
    <row r="6">
      <c r="A6" t="inlineStr">
        <is>
          <t>77a63f3e-6294-4df4-b6f8-55691edf6dbf</t>
        </is>
      </c>
      <c r="B6" t="inlineStr">
        <is>
          <t>Kurumazushi</t>
        </is>
      </c>
      <c r="C6" t="inlineStr">
        <is>
          <t>https://googledrive.com/host/0Bx3dPnCQn7k4WVNVXzAzalFhQmc</t>
        </is>
      </c>
      <c r="D6" t="inlineStr">
        <is>
          <t>{"original_address":"7 East 47th Street, 2nd floor, New York, NY 10017, USA"}</t>
        </is>
      </c>
      <c r="E6" t="inlineStr">
        <is>
          <t>http://www.kurumazushi.com/</t>
        </is>
      </c>
      <c r="G6">
        <v>1</v>
      </c>
      <c r="U6" t="inlineStr">
        <f>IF(1,"Ghalimi, Ismael","stc_user!31415926-9df7-4aa6-994f-600567b0a37a")</f>
        <is>
          <t>31415926-9df7-4aa6-994f-600567b0a37a</t>
        </is>
      </c>
      <c r="V6" t="inlineStr">
        <f>IF(1,"Ghalimi, Ismael","stc_user!31415926-9df7-4aa6-994f-600567b0a37a")</f>
        <is>
          <t>31415926-9df7-4aa6-994f-600567b0a37a</t>
        </is>
      </c>
      <c r="W6" t="d" s="3">
        <v>2012-03-29T16:00:00.000Z</v>
      </c>
      <c r="X6" t="inlineStr">
        <f>IF(1,"Ghalimi, Ismael","stc_user!31415926-9df7-4aa6-994f-600567b0a37a")</f>
        <is>
          <t>31415926-9df7-4aa6-994f-600567b0a37a</t>
        </is>
      </c>
      <c r="Z6" t="d" s="3">
        <v>2012-03-29T16:00:00.000Z</v>
      </c>
      <c r="AA6" t="inlineStr">
        <f>IF(1,"Ghalimi, Ismael","stc_user!31415926-9df7-4aa6-994f-600567b0a37a")</f>
        <is>
          <t>31415926-9df7-4aa6-994f-600567b0a37a</t>
        </is>
      </c>
      <c r="AB6" t="d" s="3">
        <v>2012-03-29T16:00:00.000Z</v>
      </c>
      <c r="AF6" t="inlineStr">
        <is>
          <t>{"stc_license":"wto_c","stc_creator":"monolab.com","stc_year":2013}</t>
        </is>
      </c>
    </row>
    <row r="7">
      <c r="A7" t="inlineStr">
        <is>
          <t>c41014df-8ad1-4840-9e63-01be362d4721</t>
        </is>
      </c>
      <c r="B7" t="inlineStr">
        <is>
          <t>Moritaya</t>
        </is>
      </c>
      <c r="C7" t="inlineStr">
        <is>
          <t>https://googledrive.com/host/0Bx3dPnCQn7k4MFZ5X2JEVUY0Nzg</t>
        </is>
      </c>
      <c r="D7" t="inlineStr">
        <is>
          <t>{"original_address":"531 Kamiosaka-cho, Sanjyoagaru, Kiya-cho, Nakagyo-ku, Kyoto-shi, Kyoto, 604-8001, Japan"}</t>
        </is>
      </c>
      <c r="E7" t="inlineStr">
        <is>
          <t>http://www.moritaya-net.com/</t>
        </is>
      </c>
      <c r="G7">
        <v>4</v>
      </c>
      <c r="U7" t="inlineStr">
        <f>IF(1,"Ghalimi, Ismael","stc_user!31415926-9df7-4aa6-994f-600567b0a37a")</f>
        <is>
          <t>31415926-9df7-4aa6-994f-600567b0a37a</t>
        </is>
      </c>
      <c r="V7" t="inlineStr">
        <f>IF(1,"Ghalimi, Ismael","stc_user!31415926-9df7-4aa6-994f-600567b0a37a")</f>
        <is>
          <t>31415926-9df7-4aa6-994f-600567b0a37a</t>
        </is>
      </c>
      <c r="W7" t="d" s="3">
        <v>2012-03-29T16:00:00.000Z</v>
      </c>
      <c r="X7" t="inlineStr">
        <f>IF(1,"Ghalimi, Ismael","stc_user!31415926-9df7-4aa6-994f-600567b0a37a")</f>
        <is>
          <t>31415926-9df7-4aa6-994f-600567b0a37a</t>
        </is>
      </c>
      <c r="Z7" t="d" s="3">
        <v>2012-03-29T16:00:00.000Z</v>
      </c>
      <c r="AA7" t="inlineStr">
        <f>IF(1,"Ghalimi, Ismael","stc_user!31415926-9df7-4aa6-994f-600567b0a37a")</f>
        <is>
          <t>31415926-9df7-4aa6-994f-600567b0a37a</t>
        </is>
      </c>
      <c r="AB7" t="d" s="3">
        <v>2012-03-29T16:00:00.000Z</v>
      </c>
      <c r="AF7" t="inlineStr">
        <is>
          <t>{"stc_license":"wto_c","stc_creator":"monolab.com","stc_year":2013}</t>
        </is>
      </c>
    </row>
    <row r="8">
      <c r="A8" t="inlineStr">
        <is>
          <t>88940bae-1d64-4de4-8b35-792cc55cb18b</t>
        </is>
      </c>
      <c r="B8" t="inlineStr">
        <is>
          <t>Roka</t>
        </is>
      </c>
      <c r="C8" t="inlineStr">
        <is>
          <t>https://googledrive.com/host/0Bx3dPnCQn7k4SEN2UXZkVG5KeDA</t>
        </is>
      </c>
      <c r="D8" t="inlineStr">
        <is>
          <t>{"original_address":"37 Charlotte Street, London W1T 1RR, United Kingdom"}</t>
        </is>
      </c>
      <c r="E8" t="inlineStr">
        <is>
          <t>http://roka.zumarestaurant.com/charlotte-street/en/home</t>
        </is>
      </c>
      <c r="G8">
        <v>5</v>
      </c>
      <c r="U8" t="inlineStr">
        <f>IF(1,"Ghalimi, Ismael","stc_user!31415926-9df7-4aa6-994f-600567b0a37a")</f>
        <is>
          <t>31415926-9df7-4aa6-994f-600567b0a37a</t>
        </is>
      </c>
      <c r="V8" t="inlineStr">
        <f>IF(1,"Ghalimi, Ismael","stc_user!31415926-9df7-4aa6-994f-600567b0a37a")</f>
        <is>
          <t>31415926-9df7-4aa6-994f-600567b0a37a</t>
        </is>
      </c>
      <c r="W8" t="d" s="3">
        <v>2012-03-29T16:00:00.000Z</v>
      </c>
      <c r="X8" t="inlineStr">
        <f>IF(1,"Ghalimi, Ismael","stc_user!31415926-9df7-4aa6-994f-600567b0a37a")</f>
        <is>
          <t>31415926-9df7-4aa6-994f-600567b0a37a</t>
        </is>
      </c>
      <c r="Z8" t="d" s="3">
        <v>2012-03-29T16:00:00.000Z</v>
      </c>
      <c r="AA8" t="inlineStr">
        <f>IF(1,"Ghalimi, Ismael","stc_user!31415926-9df7-4aa6-994f-600567b0a37a")</f>
        <is>
          <t>31415926-9df7-4aa6-994f-600567b0a37a</t>
        </is>
      </c>
      <c r="AB8" t="d" s="3">
        <v>2012-03-29T16:00:00.000Z</v>
      </c>
      <c r="AF8" t="inlineStr">
        <is>
          <t>{"stc_license":"wto_c","stc_creator":"monolab.com","stc_year":2013}</t>
        </is>
      </c>
    </row>
    <row r="9">
      <c r="A9" t="inlineStr">
        <is>
          <t>ab71ea95-49a8-40f7-a812-9a2e71235550</t>
        </is>
      </c>
      <c r="B9" t="inlineStr">
        <is>
          <t>Shinji by Kanesaka</t>
        </is>
      </c>
      <c r="C9" t="inlineStr">
        <is>
          <t>https://googledrive.com/host/0Bx3dPnCQn7k4TkhsNHo3NVF4R3M</t>
        </is>
      </c>
      <c r="D9" t="inlineStr">
        <is>
          <t>{"original_address":"#02-20, 1 Beach Road, Singapore 189673, Singapore"}</t>
        </is>
      </c>
      <c r="E9" t="inlineStr">
        <is>
          <t>http://www.shinjibykanesaka.com/</t>
        </is>
      </c>
      <c r="G9">
        <v>0</v>
      </c>
      <c r="U9" t="inlineStr">
        <f>IF(1,"Ghalimi, Ismael","stc_user!31415926-9df7-4aa6-994f-600567b0a37a")</f>
        <is>
          <t>31415926-9df7-4aa6-994f-600567b0a37a</t>
        </is>
      </c>
      <c r="V9" t="inlineStr">
        <f>IF(1,"Ghalimi, Ismael","stc_user!31415926-9df7-4aa6-994f-600567b0a37a")</f>
        <is>
          <t>31415926-9df7-4aa6-994f-600567b0a37a</t>
        </is>
      </c>
      <c r="W9" t="d" s="3">
        <v>2012-03-29T16:00:00.000Z</v>
      </c>
      <c r="X9" t="inlineStr">
        <f>IF(1,"Ghalimi, Ismael","stc_user!31415926-9df7-4aa6-994f-600567b0a37a")</f>
        <is>
          <t>31415926-9df7-4aa6-994f-600567b0a37a</t>
        </is>
      </c>
      <c r="Z9" t="d" s="3">
        <v>2012-03-29T16:00:00.000Z</v>
      </c>
      <c r="AA9" t="inlineStr">
        <f>IF(1,"Ghalimi, Ismael","stc_user!31415926-9df7-4aa6-994f-600567b0a37a")</f>
        <is>
          <t>31415926-9df7-4aa6-994f-600567b0a37a</t>
        </is>
      </c>
      <c r="AB9" t="d" s="3">
        <v>2012-03-29T16:00:00.000Z</v>
      </c>
      <c r="AF9" t="inlineStr">
        <is>
          <t>{"stc_license":"wto_c","stc_creator":"monolab.com","stc_year":2013}</t>
        </is>
      </c>
    </row>
    <row r="10">
      <c r="A10" t="inlineStr">
        <is>
          <t>029d9c5c-2863-4d30-a013-9ae8e094908a</t>
        </is>
      </c>
      <c r="B10" t="inlineStr">
        <is>
          <t>Sushi of Gari 46</t>
        </is>
      </c>
      <c r="C10" t="inlineStr">
        <is>
          <t>https://googledrive.com/host/0Bx3dPnCQn7k4R1RLaTRUYVhiYms</t>
        </is>
      </c>
      <c r="D10" t="inlineStr">
        <is>
          <t>{"original_address":"347 West 46th Street, New York, NY 10036, USA"}</t>
        </is>
      </c>
      <c r="E10" t="inlineStr">
        <is>
          <t>http://www.sushiofgari.com/46.html</t>
        </is>
      </c>
      <c r="G10">
        <v>1</v>
      </c>
      <c r="U10" t="inlineStr">
        <f>IF(1,"Ghalimi, Ismael","stc_user!31415926-9df7-4aa6-994f-600567b0a37a")</f>
        <is>
          <t>31415926-9df7-4aa6-994f-600567b0a37a</t>
        </is>
      </c>
      <c r="V10" t="inlineStr">
        <f>IF(1,"Ghalimi, Ismael","stc_user!31415926-9df7-4aa6-994f-600567b0a37a")</f>
        <is>
          <t>31415926-9df7-4aa6-994f-600567b0a37a</t>
        </is>
      </c>
      <c r="W10" t="d" s="3">
        <v>2012-03-29T16:00:00.000Z</v>
      </c>
      <c r="X10" t="inlineStr">
        <f>IF(1,"Ghalimi, Ismael","stc_user!31415926-9df7-4aa6-994f-600567b0a37a")</f>
        <is>
          <t>31415926-9df7-4aa6-994f-600567b0a37a</t>
        </is>
      </c>
      <c r="Z10" t="d" s="3">
        <v>2012-03-29T16:00:00.000Z</v>
      </c>
      <c r="AA10" t="inlineStr">
        <f>IF(1,"Ghalimi, Ismael","stc_user!31415926-9df7-4aa6-994f-600567b0a37a")</f>
        <is>
          <t>31415926-9df7-4aa6-994f-600567b0a37a</t>
        </is>
      </c>
      <c r="AB10" t="d" s="3">
        <v>2012-03-29T16:00:00.000Z</v>
      </c>
      <c r="AF10" t="inlineStr">
        <is>
          <t>{"stc_license":"wto_c","stc_creator":"monolab.com","stc_year":2013}</t>
        </is>
      </c>
    </row>
    <row r="11">
      <c r="A11" t="inlineStr">
        <is>
          <t>3d053c83-af98-47e5-ab40-3c0a0692eb48</t>
        </is>
      </c>
      <c r="B11" t="inlineStr">
        <is>
          <t>Sushi Yasuda</t>
        </is>
      </c>
      <c r="C11" t="inlineStr">
        <is>
          <t>https://googledrive.com/host/0Bx3dPnCQn7k4dllURkRacTFpbHc</t>
        </is>
      </c>
      <c r="D11" t="inlineStr">
        <is>
          <t>{"original_address":"204 Eeast 43rd Street, New York, NY 10017, USA"}</t>
        </is>
      </c>
      <c r="E11" t="inlineStr">
        <is>
          <t>http://www.sushiyasuda.com/</t>
        </is>
      </c>
      <c r="G11">
        <v>0</v>
      </c>
      <c r="U11" t="inlineStr">
        <f>IF(1,"Ghalimi, Ismael","stc_user!31415926-9df7-4aa6-994f-600567b0a37a")</f>
        <is>
          <t>31415926-9df7-4aa6-994f-600567b0a37a</t>
        </is>
      </c>
      <c r="V11" t="inlineStr">
        <f>IF(1,"Ghalimi, Ismael","stc_user!31415926-9df7-4aa6-994f-600567b0a37a")</f>
        <is>
          <t>31415926-9df7-4aa6-994f-600567b0a37a</t>
        </is>
      </c>
      <c r="W11" t="d" s="3">
        <v>2012-03-29T16:00:00.000Z</v>
      </c>
      <c r="X11" t="inlineStr">
        <f>IF(1,"Ghalimi, Ismael","stc_user!31415926-9df7-4aa6-994f-600567b0a37a")</f>
        <is>
          <t>31415926-9df7-4aa6-994f-600567b0a37a</t>
        </is>
      </c>
      <c r="Z11" t="d" s="3">
        <v>2012-03-29T16:00:00.000Z</v>
      </c>
      <c r="AA11" t="inlineStr">
        <f>IF(1,"Ghalimi, Ismael","stc_user!31415926-9df7-4aa6-994f-600567b0a37a")</f>
        <is>
          <t>31415926-9df7-4aa6-994f-600567b0a37a</t>
        </is>
      </c>
      <c r="AB11" t="d" s="3">
        <v>2012-03-29T16:00:00.000Z</v>
      </c>
      <c r="AF11" t="inlineStr">
        <is>
          <t>{"stc_license":"wto_c","stc_creator":"monolab.com","stc_year":2013}</t>
        </is>
      </c>
    </row>
    <row r="12">
      <c r="A12" t="inlineStr">
        <is>
          <t>877721e3-6254-4046-9156-2424616a0b42</t>
        </is>
      </c>
      <c r="B12" t="inlineStr">
        <is>
          <t>Sushi Zen</t>
        </is>
      </c>
      <c r="C12" t="inlineStr">
        <is>
          <t>https://googledrive.com/host/0Bx3dPnCQn7k4c0UzX2NObkJCSkU</t>
        </is>
      </c>
      <c r="D12" t="inlineStr">
        <is>
          <t>{"original_address":"108 West 44th Street, New York, NY 10036, USA"}</t>
        </is>
      </c>
      <c r="E12" t="inlineStr">
        <is>
          <t>http://www.sushizen-ny.com/</t>
        </is>
      </c>
      <c r="G12">
        <v>3</v>
      </c>
      <c r="U12" t="inlineStr">
        <f>IF(1,"Ghalimi, Ismael","stc_user!31415926-9df7-4aa6-994f-600567b0a37a")</f>
        <is>
          <t>31415926-9df7-4aa6-994f-600567b0a37a</t>
        </is>
      </c>
      <c r="V12" t="inlineStr">
        <f>IF(1,"Ghalimi, Ismael","stc_user!31415926-9df7-4aa6-994f-600567b0a37a")</f>
        <is>
          <t>31415926-9df7-4aa6-994f-600567b0a37a</t>
        </is>
      </c>
      <c r="W12" t="d" s="3">
        <v>2012-03-29T16:00:00.000Z</v>
      </c>
      <c r="X12" t="inlineStr">
        <f>IF(1,"Ghalimi, Ismael","stc_user!31415926-9df7-4aa6-994f-600567b0a37a")</f>
        <is>
          <t>31415926-9df7-4aa6-994f-600567b0a37a</t>
        </is>
      </c>
      <c r="Z12" t="d" s="3">
        <v>2012-03-29T16:00:00.000Z</v>
      </c>
      <c r="AA12" t="inlineStr">
        <f>IF(1,"Ghalimi, Ismael","stc_user!31415926-9df7-4aa6-994f-600567b0a37a")</f>
        <is>
          <t>31415926-9df7-4aa6-994f-600567b0a37a</t>
        </is>
      </c>
      <c r="AB12" t="d" s="3">
        <v>2012-03-29T16:00:00.000Z</v>
      </c>
      <c r="AF12" t="inlineStr">
        <is>
          <t>{"stc_license":"wto_c","stc_creator":"monolab.com","stc_year":2013}</t>
        </is>
      </c>
    </row>
    <row r="13">
      <c r="A13" t="inlineStr">
        <is>
          <t>a218434a-5900-411b-90ae-e585bf10abef</t>
        </is>
      </c>
      <c r="B13" t="inlineStr">
        <is>
          <t>Zuma</t>
        </is>
      </c>
      <c r="C13" t="inlineStr">
        <is>
          <t>https://googledrive.com/host/0Bx3dPnCQn7k4RGsxZm5CRktJMW8</t>
        </is>
      </c>
      <c r="D13" t="inlineStr">
        <is>
          <t>{"original_address":"5 Raphael Street, Knightsbridge, London, Greater London SW7 1DL, United Kingdom"}</t>
        </is>
      </c>
      <c r="E13" t="inlineStr">
        <is>
          <t>http://www.zumarestaurant.com/zuma-landing/london/en/welcome</t>
        </is>
      </c>
      <c r="G13">
        <v>0</v>
      </c>
      <c r="U13" t="inlineStr">
        <f>IF(1,"Ghalimi, Ismael","stc_user!31415926-9df7-4aa6-994f-600567b0a37a")</f>
        <is>
          <t>31415926-9df7-4aa6-994f-600567b0a37a</t>
        </is>
      </c>
      <c r="V13" t="inlineStr">
        <f>IF(1,"Ghalimi, Ismael","stc_user!31415926-9df7-4aa6-994f-600567b0a37a")</f>
        <is>
          <t>31415926-9df7-4aa6-994f-600567b0a37a</t>
        </is>
      </c>
      <c r="W13" t="d" s="3">
        <v>2012-03-29T16:00:00.000Z</v>
      </c>
      <c r="X13" t="inlineStr">
        <f>IF(1,"Ghalimi, Ismael","stc_user!31415926-9df7-4aa6-994f-600567b0a37a")</f>
        <is>
          <t>31415926-9df7-4aa6-994f-600567b0a37a</t>
        </is>
      </c>
      <c r="Z13" t="d" s="3">
        <v>2012-03-29T16:00:00.000Z</v>
      </c>
      <c r="AA13" t="inlineStr">
        <f>IF(1,"Ghalimi, Ismael","stc_user!31415926-9df7-4aa6-994f-600567b0a37a")</f>
        <is>
          <t>31415926-9df7-4aa6-994f-600567b0a37a</t>
        </is>
      </c>
      <c r="AB13" t="d" s="3">
        <v>2012-03-29T16:00:00.000Z</v>
      </c>
      <c r="AF13" t="inlineStr">
        <is>
          <t>{"stc_license":"wto_c","stc_creator":"monolab.com","stc_year":2013}</t>
        </is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/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Travels</dc:title>
  <dc:creator>doe@sutoiku.com</dc:creator>
  <cp:lastModifiedBy>doe@sutoiku.com</cp:lastModifiedBy>
  <dcterms:created xsi:type="dcterms:W3CDTF">2014-02-15T11:20:17.198Z</dcterms:created>
  <dcterms:modified xsi:type="dcterms:W3CDTF">2014-02-15T11:20:17.198Z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url" pid="2">
    <vt:lpwstr>https://docs.google.com/a/sutoiku.com/spreadsheet/ccc?key=tsscrbvGgWYbC7kVpxZ6IuA</vt:lpwstr>
  </property>
  <property fmtid="{D5CDD505-2E9C-101B-9397-08002B2CF9AE}" name="spid" pid="3">
    <vt:lpwstr>0Ah3dPnCQn7k4dHNzY3JidkdnV1liQzdrVnB4WjZJdUE</vt:lpwstr>
  </property>
  <property fmtid="{D5CDD505-2E9C-101B-9397-08002B2CF9AE}" name="folderId" pid="4">
    <vt:lpwstr>0Bx3dPnCQn7k4N2tTNUk5bVVyVFk</vt:lpwstr>
  </property>
  <property fmtid="{D5CDD505-2E9C-101B-9397-08002B2CF9AE}" name="folderUrl" pid="5">
    <vt:lpwstr>https://docs.google.com/a/sutoiku.com/open?id=0Bx3dPnCQn7k4N2tTNUk5bVVyVFk</vt:lpwstr>
  </property>
  <property fmtid="{D5CDD505-2E9C-101B-9397-08002B2CF9AE}" name="locale" pid="6">
    <vt:lpwstr>en_US</vt:lpwstr>
  </property>
  <property fmtid="{D5CDD505-2E9C-101B-9397-08002B2CF9AE}" name="timezone" pid="7">
    <vt:lpwstr>America/Los_Angeles</vt:lpwstr>
  </property>
  <property fmtid="{D5CDD505-2E9C-101B-9397-08002B2CF9AE}" name="timeAtZero" pid="8">
    <vt:lpwstr>1899-12-30T08:00:00.000Z</vt:lpwstr>
  </property>
  <property fmtid="{D5CDD505-2E9C-101B-9397-08002B2CF9AE}" name="datasource" pid="9">
    <vt:lpwstr>c3b00170-642b-11e3-949a-0800200c9a66</vt:lpwstr>
  </property>
</Properties>
</file>