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3F7FE0C-2408-4CFE-A603-1CFEDA0B3E09}" xr6:coauthVersionLast="40" xr6:coauthVersionMax="40" xr10:uidLastSave="{00000000-0000-0000-0000-000000000000}"/>
  <bookViews>
    <workbookView xWindow="975" yWindow="-120" windowWidth="2794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2" i="1" l="1"/>
  <c r="P22" i="1" s="1"/>
  <c r="M22" i="1"/>
  <c r="J22" i="1"/>
  <c r="O22" i="1" s="1"/>
  <c r="N21" i="1"/>
  <c r="P21" i="1" s="1"/>
  <c r="M21" i="1"/>
  <c r="J21" i="1"/>
  <c r="O21" i="1" s="1"/>
  <c r="P20" i="1"/>
  <c r="N20" i="1"/>
  <c r="M20" i="1"/>
  <c r="J20" i="1"/>
  <c r="O20" i="1" s="1"/>
  <c r="N19" i="1"/>
  <c r="P19" i="1" s="1"/>
  <c r="M19" i="1"/>
  <c r="J19" i="1"/>
  <c r="O19" i="1" s="1"/>
  <c r="N18" i="1"/>
  <c r="P18" i="1" s="1"/>
  <c r="M18" i="1"/>
  <c r="J18" i="1"/>
  <c r="O18" i="1" s="1"/>
  <c r="N17" i="1"/>
  <c r="P17" i="1" s="1"/>
  <c r="M17" i="1"/>
  <c r="J17" i="1"/>
  <c r="O17" i="1" s="1"/>
  <c r="N16" i="1"/>
  <c r="P16" i="1" s="1"/>
  <c r="M16" i="1"/>
  <c r="J16" i="1"/>
  <c r="O16" i="1" s="1"/>
  <c r="N15" i="1"/>
  <c r="P15" i="1" s="1"/>
  <c r="M15" i="1"/>
  <c r="J15" i="1"/>
  <c r="O15" i="1" s="1"/>
  <c r="J26" i="1"/>
  <c r="J24" i="1"/>
  <c r="M24" i="1"/>
  <c r="J4" i="1" l="1"/>
  <c r="O4" i="1" s="1"/>
  <c r="M4" i="1"/>
  <c r="N4" i="1"/>
  <c r="P4" i="1" s="1"/>
  <c r="J5" i="1"/>
  <c r="O5" i="1" s="1"/>
  <c r="M5" i="1"/>
  <c r="N5" i="1"/>
  <c r="P5" i="1" s="1"/>
  <c r="N14" i="1"/>
  <c r="P14" i="1" s="1"/>
  <c r="M14" i="1"/>
  <c r="J14" i="1"/>
  <c r="O14" i="1" s="1"/>
  <c r="N13" i="1"/>
  <c r="P13" i="1" s="1"/>
  <c r="M13" i="1"/>
  <c r="J13" i="1"/>
  <c r="O13" i="1" s="1"/>
  <c r="N12" i="1"/>
  <c r="P12" i="1" s="1"/>
  <c r="M12" i="1"/>
  <c r="J12" i="1"/>
  <c r="O12" i="1" s="1"/>
  <c r="N11" i="1"/>
  <c r="P11" i="1" s="1"/>
  <c r="M11" i="1"/>
  <c r="J11" i="1"/>
  <c r="O11" i="1" s="1"/>
  <c r="N10" i="1"/>
  <c r="P10" i="1" s="1"/>
  <c r="M10" i="1"/>
  <c r="J10" i="1"/>
  <c r="O10" i="1" s="1"/>
  <c r="N34" i="1"/>
  <c r="P34" i="1" s="1"/>
  <c r="M34" i="1"/>
  <c r="J34" i="1"/>
  <c r="O34" i="1" s="1"/>
  <c r="N33" i="1"/>
  <c r="P33" i="1" s="1"/>
  <c r="M33" i="1"/>
  <c r="J33" i="1"/>
  <c r="O33" i="1" s="1"/>
  <c r="N32" i="1"/>
  <c r="P32" i="1" s="1"/>
  <c r="M32" i="1"/>
  <c r="J32" i="1"/>
  <c r="O32" i="1" s="1"/>
  <c r="N31" i="1"/>
  <c r="P31" i="1" s="1"/>
  <c r="M31" i="1"/>
  <c r="J31" i="1"/>
  <c r="O31" i="1" s="1"/>
  <c r="N30" i="1"/>
  <c r="P30" i="1" s="1"/>
  <c r="M30" i="1"/>
  <c r="J30" i="1"/>
  <c r="O30" i="1" s="1"/>
  <c r="N7" i="1"/>
  <c r="P7" i="1" s="1"/>
  <c r="M7" i="1"/>
  <c r="J7" i="1"/>
  <c r="O7" i="1" s="1"/>
  <c r="N24" i="1"/>
  <c r="P24" i="1" s="1"/>
  <c r="N28" i="1"/>
  <c r="P28" i="1" s="1"/>
  <c r="N27" i="1"/>
  <c r="P27" i="1" s="1"/>
  <c r="N26" i="1"/>
  <c r="P26" i="1" s="1"/>
  <c r="N25" i="1"/>
  <c r="P25" i="1" s="1"/>
  <c r="N8" i="1"/>
  <c r="P8" i="1" s="1"/>
  <c r="N6" i="1"/>
  <c r="P6" i="1" s="1"/>
  <c r="M28" i="1"/>
  <c r="J28" i="1"/>
  <c r="O28" i="1" s="1"/>
  <c r="M27" i="1"/>
  <c r="J27" i="1"/>
  <c r="O27" i="1" s="1"/>
  <c r="M26" i="1"/>
  <c r="O26" i="1"/>
  <c r="M25" i="1"/>
  <c r="J25" i="1"/>
  <c r="O25" i="1" s="1"/>
  <c r="O24" i="1"/>
  <c r="M8" i="1"/>
  <c r="J8" i="1"/>
  <c r="O8" i="1" s="1"/>
  <c r="M6" i="1"/>
  <c r="J6" i="1"/>
  <c r="O6" i="1" s="1"/>
</calcChain>
</file>

<file path=xl/sharedStrings.xml><?xml version="1.0" encoding="utf-8"?>
<sst xmlns="http://schemas.openxmlformats.org/spreadsheetml/2006/main" count="22" uniqueCount="22">
  <si>
    <t>生产线程数</t>
    <phoneticPr fontId="1" type="noConversion"/>
  </si>
  <si>
    <t>job生命值</t>
    <phoneticPr fontId="1" type="noConversion"/>
  </si>
  <si>
    <t>生产起始时间
(ms)</t>
    <phoneticPr fontId="1" type="noConversion"/>
  </si>
  <si>
    <t>生产结束时间
(ms)</t>
    <phoneticPr fontId="1" type="noConversion"/>
  </si>
  <si>
    <t>生产耗时
(ms)</t>
    <phoneticPr fontId="1" type="noConversion"/>
  </si>
  <si>
    <t>消费起始时间
(ms)</t>
    <phoneticPr fontId="1" type="noConversion"/>
  </si>
  <si>
    <t>消费结束时间
(ms)</t>
    <phoneticPr fontId="1" type="noConversion"/>
  </si>
  <si>
    <t>消费耗时
(ms)</t>
    <phoneticPr fontId="1" type="noConversion"/>
  </si>
  <si>
    <t>生产TPS
(T/S)</t>
    <phoneticPr fontId="1" type="noConversion"/>
  </si>
  <si>
    <t>消费TPS
(T/S)</t>
    <phoneticPr fontId="1" type="noConversion"/>
  </si>
  <si>
    <t>正常消费
线程数</t>
    <phoneticPr fontId="1" type="noConversion"/>
  </si>
  <si>
    <t>异常消费
线程数</t>
    <phoneticPr fontId="1" type="noConversion"/>
  </si>
  <si>
    <t>创建job数/每线程</t>
    <phoneticPr fontId="1" type="noConversion"/>
  </si>
  <si>
    <t>消费实际耗时
（消费结束-生产开始-max delay）</t>
    <phoneticPr fontId="1" type="noConversion"/>
  </si>
  <si>
    <t>init
delay</t>
    <phoneticPr fontId="1" type="noConversion"/>
  </si>
  <si>
    <t>max delay</t>
    <phoneticPr fontId="1" type="noConversion"/>
  </si>
  <si>
    <t>RedisDelayQueue性能测试报告</t>
    <phoneticPr fontId="1" type="noConversion"/>
  </si>
  <si>
    <t>仅有成功线程消费</t>
    <phoneticPr fontId="1" type="noConversion"/>
  </si>
  <si>
    <t>仅有失败线程消费（一直抛出异常，直到耗尽生命）</t>
    <phoneticPr fontId="1" type="noConversion"/>
  </si>
  <si>
    <t>成功+失败线程同时消费</t>
    <phoneticPr fontId="1" type="noConversion"/>
  </si>
  <si>
    <t>成功+失败线程同时消费（提高延迟时间）</t>
    <phoneticPr fontId="1" type="noConversion"/>
  </si>
  <si>
    <t>结论：
1、在大多使用场景（异常情况少），不会有性能以及可用性的问题。
2、在大规模灾难的场景下，消费速率会下降
3、压测环境为本机开发环境（java environment以及redis皆为本机），性能瓶颈主要在这里
附：消费重试间隔为：
消费失败的次数*消费失败的次数*第一次延迟的时间区间
例如：job延迟5S执行
第一次执行时间点=当前时间+5S=5S
第二次执行时间点=第一次失败的时间点+1*1*5 = 5S
第三次执行时间点=第二次失败的时间点+2*2*5 = 20S
第四次执行时间点=第三次失败的时间点+3*3*5 = 45S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</si>
</sst>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方正舒体"/>
      <family val="3"/>
      <charset val="134"/>
    </font>
    <font>
      <b/>
      <sz val="14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7" fontId="0" fillId="2" borderId="0" xfId="0" applyNumberFormat="1" applyFill="1" applyAlignment="1">
      <alignment horizontal="center"/>
    </xf>
    <xf numFmtId="176" fontId="0" fillId="2" borderId="0" xfId="0" applyNumberFormat="1" applyFill="1"/>
    <xf numFmtId="0" fontId="0" fillId="3" borderId="0" xfId="0" applyFill="1" applyAlignment="1">
      <alignment horizontal="center"/>
    </xf>
    <xf numFmtId="177" fontId="0" fillId="3" borderId="0" xfId="0" applyNumberFormat="1" applyFill="1" applyAlignment="1">
      <alignment horizontal="center"/>
    </xf>
    <xf numFmtId="176" fontId="0" fillId="3" borderId="0" xfId="0" applyNumberFormat="1" applyFill="1"/>
    <xf numFmtId="0" fontId="0" fillId="4" borderId="0" xfId="0" applyFill="1" applyAlignment="1">
      <alignment horizontal="center"/>
    </xf>
    <xf numFmtId="177" fontId="0" fillId="4" borderId="0" xfId="0" applyNumberFormat="1" applyFill="1" applyAlignment="1">
      <alignment horizontal="center"/>
    </xf>
    <xf numFmtId="176" fontId="0" fillId="4" borderId="0" xfId="0" applyNumberFormat="1" applyFill="1"/>
    <xf numFmtId="0" fontId="0" fillId="5" borderId="0" xfId="0" applyFill="1" applyAlignment="1">
      <alignment horizontal="center"/>
    </xf>
    <xf numFmtId="177" fontId="0" fillId="5" borderId="0" xfId="0" applyNumberFormat="1" applyFill="1" applyAlignment="1">
      <alignment horizontal="center"/>
    </xf>
    <xf numFmtId="176" fontId="0" fillId="5" borderId="0" xfId="0" applyNumberFormat="1" applyFill="1"/>
    <xf numFmtId="0" fontId="0" fillId="6" borderId="0" xfId="0" applyFill="1" applyAlignment="1">
      <alignment horizontal="center"/>
    </xf>
    <xf numFmtId="177" fontId="0" fillId="6" borderId="0" xfId="0" applyNumberFormat="1" applyFill="1" applyAlignment="1">
      <alignment horizontal="center"/>
    </xf>
    <xf numFmtId="176" fontId="0" fillId="6" borderId="0" xfId="0" applyNumberFormat="1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77" fontId="0" fillId="7" borderId="1" xfId="0" applyNumberFormat="1" applyFill="1" applyBorder="1" applyAlignment="1">
      <alignment horizontal="center" vertical="center" wrapText="1"/>
    </xf>
    <xf numFmtId="176" fontId="0" fillId="7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pane ySplit="2" topLeftCell="A3" activePane="bottomLeft" state="frozen"/>
      <selection pane="bottomLeft" sqref="A1:P1"/>
    </sheetView>
  </sheetViews>
  <sheetFormatPr defaultRowHeight="14.25" x14ac:dyDescent="0.2"/>
  <cols>
    <col min="1" max="1" width="11" style="1" bestFit="1" customWidth="1"/>
    <col min="2" max="2" width="16.75" style="1" bestFit="1" customWidth="1"/>
    <col min="3" max="3" width="9.75" style="1" bestFit="1" customWidth="1"/>
    <col min="4" max="4" width="11.75" style="1" bestFit="1" customWidth="1"/>
    <col min="5" max="5" width="11.75" style="1" customWidth="1"/>
    <col min="6" max="7" width="9" style="1" bestFit="1" customWidth="1"/>
    <col min="8" max="9" width="15.5" style="3" bestFit="1" customWidth="1"/>
    <col min="10" max="10" width="9" style="3" bestFit="1" customWidth="1"/>
    <col min="11" max="11" width="30" style="3" bestFit="1" customWidth="1"/>
    <col min="12" max="12" width="15.5" style="3" bestFit="1" customWidth="1"/>
    <col min="13" max="13" width="9" style="3" bestFit="1" customWidth="1"/>
    <col min="14" max="14" width="21.5" style="3" bestFit="1" customWidth="1"/>
    <col min="15" max="15" width="8.375" style="2" bestFit="1" customWidth="1"/>
    <col min="16" max="16" width="11" style="2" bestFit="1" customWidth="1"/>
  </cols>
  <sheetData>
    <row r="1" spans="1:16" ht="21" x14ac:dyDescent="0.2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42.75" x14ac:dyDescent="0.2">
      <c r="A2" s="19" t="s">
        <v>0</v>
      </c>
      <c r="B2" s="19" t="s">
        <v>12</v>
      </c>
      <c r="C2" s="19" t="s">
        <v>1</v>
      </c>
      <c r="D2" s="20" t="s">
        <v>14</v>
      </c>
      <c r="E2" s="20" t="s">
        <v>15</v>
      </c>
      <c r="F2" s="20" t="s">
        <v>10</v>
      </c>
      <c r="G2" s="20" t="s">
        <v>11</v>
      </c>
      <c r="H2" s="21" t="s">
        <v>2</v>
      </c>
      <c r="I2" s="21" t="s">
        <v>3</v>
      </c>
      <c r="J2" s="21" t="s">
        <v>4</v>
      </c>
      <c r="K2" s="21" t="s">
        <v>5</v>
      </c>
      <c r="L2" s="21" t="s">
        <v>6</v>
      </c>
      <c r="M2" s="21" t="s">
        <v>7</v>
      </c>
      <c r="N2" s="21" t="s">
        <v>13</v>
      </c>
      <c r="O2" s="22" t="s">
        <v>8</v>
      </c>
      <c r="P2" s="22" t="s">
        <v>9</v>
      </c>
    </row>
    <row r="3" spans="1:16" ht="18.75" x14ac:dyDescent="0.2">
      <c r="A3" s="24" t="s">
        <v>17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">
      <c r="A4" s="4">
        <v>1</v>
      </c>
      <c r="B4" s="4">
        <v>5000</v>
      </c>
      <c r="C4" s="4">
        <v>3</v>
      </c>
      <c r="D4" s="4">
        <v>100</v>
      </c>
      <c r="E4" s="4">
        <v>100</v>
      </c>
      <c r="F4" s="4">
        <v>1</v>
      </c>
      <c r="G4" s="4">
        <v>0</v>
      </c>
      <c r="H4" s="5">
        <v>1587695925081</v>
      </c>
      <c r="I4" s="5">
        <v>1587695930987</v>
      </c>
      <c r="J4" s="5">
        <f>I4-H4</f>
        <v>5906</v>
      </c>
      <c r="K4" s="5">
        <v>1587695925091</v>
      </c>
      <c r="L4" s="5">
        <v>1587695931195</v>
      </c>
      <c r="M4" s="5">
        <f>L4-K4</f>
        <v>6104</v>
      </c>
      <c r="N4" s="5">
        <f>L4-H4-E4</f>
        <v>6014</v>
      </c>
      <c r="O4" s="6">
        <f>A4*B4/J4*1000</f>
        <v>846.59668134100923</v>
      </c>
      <c r="P4" s="6">
        <f>A4*B4/N4*1000</f>
        <v>831.39341536415031</v>
      </c>
    </row>
    <row r="5" spans="1:16" x14ac:dyDescent="0.2">
      <c r="A5" s="7">
        <v>4</v>
      </c>
      <c r="B5" s="7">
        <v>5000</v>
      </c>
      <c r="C5" s="7">
        <v>3</v>
      </c>
      <c r="D5" s="7">
        <v>100</v>
      </c>
      <c r="E5" s="7">
        <v>100</v>
      </c>
      <c r="F5" s="7">
        <v>1</v>
      </c>
      <c r="G5" s="7">
        <v>0</v>
      </c>
      <c r="H5" s="8">
        <v>1587695961220</v>
      </c>
      <c r="I5" s="8">
        <v>1587695973571</v>
      </c>
      <c r="J5" s="8">
        <f>I5-H5</f>
        <v>12351</v>
      </c>
      <c r="K5" s="8">
        <v>1587695961223</v>
      </c>
      <c r="L5" s="8">
        <v>1587695981467</v>
      </c>
      <c r="M5" s="8">
        <f>L5-K5</f>
        <v>20244</v>
      </c>
      <c r="N5" s="8">
        <f t="shared" ref="N5:N28" si="0">L5-H5-E5</f>
        <v>20147</v>
      </c>
      <c r="O5" s="9">
        <f>A5*B5/J5*1000</f>
        <v>1619.3020808031738</v>
      </c>
      <c r="P5" s="9">
        <f>A5*B5/N5*1000</f>
        <v>992.70362833176148</v>
      </c>
    </row>
    <row r="6" spans="1:16" x14ac:dyDescent="0.2">
      <c r="A6" s="10">
        <v>8</v>
      </c>
      <c r="B6" s="10">
        <v>5000</v>
      </c>
      <c r="C6" s="10">
        <v>3</v>
      </c>
      <c r="D6" s="10">
        <v>100</v>
      </c>
      <c r="E6" s="10">
        <v>100</v>
      </c>
      <c r="F6" s="10">
        <v>2</v>
      </c>
      <c r="G6" s="10">
        <v>0</v>
      </c>
      <c r="H6" s="11">
        <v>1587696011475</v>
      </c>
      <c r="I6" s="11">
        <v>1587696026125</v>
      </c>
      <c r="J6" s="11">
        <f t="shared" ref="J6:J7" si="1">I6-H6</f>
        <v>14650</v>
      </c>
      <c r="K6" s="11">
        <v>1587696011479</v>
      </c>
      <c r="L6" s="11">
        <v>1587696029523</v>
      </c>
      <c r="M6" s="11">
        <f t="shared" ref="M6:M7" si="2">L6-K6</f>
        <v>18044</v>
      </c>
      <c r="N6" s="11">
        <f t="shared" si="0"/>
        <v>17948</v>
      </c>
      <c r="O6" s="12">
        <f>A6*B6/J6*1000</f>
        <v>2730.3754266211608</v>
      </c>
      <c r="P6" s="12">
        <f>A6*B6/N6*1000</f>
        <v>2228.6605749944283</v>
      </c>
    </row>
    <row r="7" spans="1:16" x14ac:dyDescent="0.2">
      <c r="A7" s="16">
        <v>12</v>
      </c>
      <c r="B7" s="16">
        <v>5000</v>
      </c>
      <c r="C7" s="16">
        <v>3</v>
      </c>
      <c r="D7" s="16">
        <v>100</v>
      </c>
      <c r="E7" s="16">
        <v>600</v>
      </c>
      <c r="F7" s="16">
        <v>3</v>
      </c>
      <c r="G7" s="16">
        <v>1</v>
      </c>
      <c r="H7" s="17">
        <v>1587696059526</v>
      </c>
      <c r="I7" s="17">
        <v>1587696081256</v>
      </c>
      <c r="J7" s="17">
        <f t="shared" si="1"/>
        <v>21730</v>
      </c>
      <c r="K7" s="17">
        <v>1587696059529</v>
      </c>
      <c r="L7" s="17">
        <v>1587696082950</v>
      </c>
      <c r="M7" s="17">
        <f t="shared" si="2"/>
        <v>23421</v>
      </c>
      <c r="N7" s="17">
        <f t="shared" ref="N7" si="3">L7-H7-E7</f>
        <v>22824</v>
      </c>
      <c r="O7" s="18">
        <f>A7*B7/J7*1000</f>
        <v>2761.1596870685689</v>
      </c>
      <c r="P7" s="18">
        <f>A7*B7/N7*1000</f>
        <v>2628.8117770767612</v>
      </c>
    </row>
    <row r="8" spans="1:16" x14ac:dyDescent="0.2">
      <c r="A8" s="13">
        <v>16</v>
      </c>
      <c r="B8" s="13">
        <v>5000</v>
      </c>
      <c r="C8" s="13">
        <v>3</v>
      </c>
      <c r="D8" s="13">
        <v>100</v>
      </c>
      <c r="E8" s="13">
        <v>100</v>
      </c>
      <c r="F8" s="13">
        <v>4</v>
      </c>
      <c r="G8" s="13">
        <v>0</v>
      </c>
      <c r="H8" s="14">
        <v>1587696112954</v>
      </c>
      <c r="I8" s="14">
        <v>1587696140177</v>
      </c>
      <c r="J8" s="14">
        <f t="shared" ref="J8" si="4">I8-H8</f>
        <v>27223</v>
      </c>
      <c r="K8" s="14">
        <v>1587696112959</v>
      </c>
      <c r="L8" s="14">
        <v>1587696147802</v>
      </c>
      <c r="M8" s="14">
        <f t="shared" ref="M8" si="5">L8-K8</f>
        <v>34843</v>
      </c>
      <c r="N8" s="14">
        <f t="shared" si="0"/>
        <v>34748</v>
      </c>
      <c r="O8" s="15">
        <f t="shared" ref="O8" si="6">A8*B8/J8*1000</f>
        <v>2938.6915475884362</v>
      </c>
      <c r="P8" s="15">
        <f t="shared" ref="P8" si="7">A8*B8/N8*1000</f>
        <v>2302.290779325429</v>
      </c>
    </row>
    <row r="9" spans="1:16" ht="18.75" x14ac:dyDescent="0.2">
      <c r="A9" s="24" t="s">
        <v>18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4">
        <v>1</v>
      </c>
      <c r="B10" s="4">
        <v>5000</v>
      </c>
      <c r="C10" s="4">
        <v>3</v>
      </c>
      <c r="D10" s="4">
        <v>100</v>
      </c>
      <c r="E10" s="4">
        <v>600</v>
      </c>
      <c r="F10" s="4">
        <v>0</v>
      </c>
      <c r="G10" s="4">
        <v>1</v>
      </c>
      <c r="H10" s="5">
        <v>1587692801867</v>
      </c>
      <c r="I10" s="5">
        <v>1587692807043</v>
      </c>
      <c r="J10" s="5">
        <f>I10-H10</f>
        <v>5176</v>
      </c>
      <c r="K10" s="5">
        <v>1587692801877</v>
      </c>
      <c r="L10" s="5">
        <v>1587692813403</v>
      </c>
      <c r="M10" s="5">
        <f>L10-K10</f>
        <v>11526</v>
      </c>
      <c r="N10" s="5">
        <f>L10-H10-E10</f>
        <v>10936</v>
      </c>
      <c r="O10" s="6">
        <f>A10*B10/J10*1000</f>
        <v>965.99690880989192</v>
      </c>
      <c r="P10" s="6">
        <f>A10*B10/N10*1000</f>
        <v>457.20555961960497</v>
      </c>
    </row>
    <row r="11" spans="1:16" x14ac:dyDescent="0.2">
      <c r="A11" s="7">
        <v>4</v>
      </c>
      <c r="B11" s="7">
        <v>5000</v>
      </c>
      <c r="C11" s="7">
        <v>3</v>
      </c>
      <c r="D11" s="7">
        <v>100</v>
      </c>
      <c r="E11" s="7">
        <v>600</v>
      </c>
      <c r="F11" s="7">
        <v>0</v>
      </c>
      <c r="G11" s="7">
        <v>1</v>
      </c>
      <c r="H11" s="8">
        <v>1587692843406</v>
      </c>
      <c r="I11" s="8">
        <v>1587692851467</v>
      </c>
      <c r="J11" s="8">
        <f>I11-H11</f>
        <v>8061</v>
      </c>
      <c r="K11" s="8">
        <v>1587692843406</v>
      </c>
      <c r="L11" s="8">
        <v>1587692909496</v>
      </c>
      <c r="M11" s="8">
        <f>L11-K11</f>
        <v>66090</v>
      </c>
      <c r="N11" s="8">
        <f t="shared" ref="N11:N14" si="8">L11-H11-E11</f>
        <v>65490</v>
      </c>
      <c r="O11" s="9">
        <f>A11*B11/J11*1000</f>
        <v>2481.0817516437169</v>
      </c>
      <c r="P11" s="9">
        <f>A11*B11/N11*1000</f>
        <v>305.39013589861048</v>
      </c>
    </row>
    <row r="12" spans="1:16" x14ac:dyDescent="0.2">
      <c r="A12" s="10">
        <v>8</v>
      </c>
      <c r="B12" s="10">
        <v>5000</v>
      </c>
      <c r="C12" s="10">
        <v>3</v>
      </c>
      <c r="D12" s="10">
        <v>100</v>
      </c>
      <c r="E12" s="10">
        <v>600</v>
      </c>
      <c r="F12" s="10">
        <v>0</v>
      </c>
      <c r="G12" s="10">
        <v>2</v>
      </c>
      <c r="H12" s="11">
        <v>1587692939498</v>
      </c>
      <c r="I12" s="11">
        <v>1587692955552</v>
      </c>
      <c r="J12" s="11">
        <f t="shared" ref="J12:J14" si="9">I12-H12</f>
        <v>16054</v>
      </c>
      <c r="K12" s="11">
        <v>1587692939499</v>
      </c>
      <c r="L12" s="11">
        <v>1587693095056</v>
      </c>
      <c r="M12" s="11">
        <f t="shared" ref="M12:M14" si="10">L12-K12</f>
        <v>155557</v>
      </c>
      <c r="N12" s="11">
        <f t="shared" si="8"/>
        <v>154958</v>
      </c>
      <c r="O12" s="12">
        <f>A12*B12/J12*1000</f>
        <v>2491.5908807773762</v>
      </c>
      <c r="P12" s="12">
        <f>A12*B12/N12*1000</f>
        <v>258.13446224138153</v>
      </c>
    </row>
    <row r="13" spans="1:16" x14ac:dyDescent="0.2">
      <c r="A13" s="16">
        <v>12</v>
      </c>
      <c r="B13" s="16">
        <v>5000</v>
      </c>
      <c r="C13" s="16">
        <v>3</v>
      </c>
      <c r="D13" s="16">
        <v>100</v>
      </c>
      <c r="E13" s="16">
        <v>600</v>
      </c>
      <c r="F13" s="16">
        <v>0</v>
      </c>
      <c r="G13" s="16">
        <v>3</v>
      </c>
      <c r="H13" s="17">
        <v>1587693125062</v>
      </c>
      <c r="I13" s="17">
        <v>1587693144434</v>
      </c>
      <c r="J13" s="17">
        <f t="shared" si="9"/>
        <v>19372</v>
      </c>
      <c r="K13" s="17">
        <v>1587693125064</v>
      </c>
      <c r="L13" s="17">
        <v>1587693374938</v>
      </c>
      <c r="M13" s="17">
        <f t="shared" si="10"/>
        <v>249874</v>
      </c>
      <c r="N13" s="17">
        <f t="shared" si="8"/>
        <v>249276</v>
      </c>
      <c r="O13" s="18">
        <f>A13*B13/J13*1000</f>
        <v>3097.2537683254182</v>
      </c>
      <c r="P13" s="18">
        <f>A13*B13/N13*1000</f>
        <v>240.69705868194291</v>
      </c>
    </row>
    <row r="14" spans="1:16" x14ac:dyDescent="0.2">
      <c r="A14" s="13">
        <v>16</v>
      </c>
      <c r="B14" s="13">
        <v>5000</v>
      </c>
      <c r="C14" s="13">
        <v>3</v>
      </c>
      <c r="D14" s="13">
        <v>100</v>
      </c>
      <c r="E14" s="13">
        <v>600</v>
      </c>
      <c r="F14" s="13">
        <v>0</v>
      </c>
      <c r="G14" s="13">
        <v>4</v>
      </c>
      <c r="H14" s="14">
        <v>1587693404941</v>
      </c>
      <c r="I14" s="14">
        <v>1587693430906</v>
      </c>
      <c r="J14" s="14">
        <f t="shared" si="9"/>
        <v>25965</v>
      </c>
      <c r="K14" s="14">
        <v>1587693404943</v>
      </c>
      <c r="L14" s="14">
        <v>1587693529547</v>
      </c>
      <c r="M14" s="14">
        <f t="shared" si="10"/>
        <v>124604</v>
      </c>
      <c r="N14" s="14">
        <f t="shared" si="8"/>
        <v>124006</v>
      </c>
      <c r="O14" s="15">
        <f>A14*B14/J14*1000</f>
        <v>3081.0706720585404</v>
      </c>
      <c r="P14" s="15">
        <f>A14*B14/N14*1000</f>
        <v>645.13007435124098</v>
      </c>
    </row>
    <row r="15" spans="1:16" x14ac:dyDescent="0.2">
      <c r="A15" s="4">
        <v>1</v>
      </c>
      <c r="B15" s="4">
        <v>5000</v>
      </c>
      <c r="C15" s="4">
        <v>3</v>
      </c>
      <c r="D15" s="4">
        <v>100</v>
      </c>
      <c r="E15" s="4">
        <v>600</v>
      </c>
      <c r="F15" s="4">
        <v>0</v>
      </c>
      <c r="G15" s="4">
        <v>1</v>
      </c>
      <c r="H15" s="5">
        <v>1587702943465</v>
      </c>
      <c r="I15" s="5">
        <v>1587702948091</v>
      </c>
      <c r="J15" s="5">
        <f>I15-H15</f>
        <v>4626</v>
      </c>
      <c r="K15" s="5">
        <v>1587702943473</v>
      </c>
      <c r="L15" s="5">
        <v>1587702953701</v>
      </c>
      <c r="M15" s="5">
        <f>L15-K15</f>
        <v>10228</v>
      </c>
      <c r="N15" s="5">
        <f>L15-H15-E15</f>
        <v>9636</v>
      </c>
      <c r="O15" s="6">
        <f>A15*B15/J15*1000</f>
        <v>1080.8473843493298</v>
      </c>
      <c r="P15" s="6">
        <f>A15*B15/N15*1000</f>
        <v>518.88750518887502</v>
      </c>
    </row>
    <row r="16" spans="1:16" x14ac:dyDescent="0.2">
      <c r="A16" s="7">
        <v>4</v>
      </c>
      <c r="B16" s="7">
        <v>5000</v>
      </c>
      <c r="C16" s="7">
        <v>3</v>
      </c>
      <c r="D16" s="7">
        <v>100</v>
      </c>
      <c r="E16" s="7">
        <v>600</v>
      </c>
      <c r="F16" s="7">
        <v>0</v>
      </c>
      <c r="G16" s="7">
        <v>1</v>
      </c>
      <c r="H16" s="8">
        <v>1587702983703</v>
      </c>
      <c r="I16" s="8">
        <v>1587702990525</v>
      </c>
      <c r="J16" s="8">
        <f>I16-H16</f>
        <v>6822</v>
      </c>
      <c r="K16" s="8">
        <v>1587702983703</v>
      </c>
      <c r="L16" s="8">
        <v>1587703048554</v>
      </c>
      <c r="M16" s="8">
        <f>L16-K16</f>
        <v>64851</v>
      </c>
      <c r="N16" s="8">
        <f t="shared" ref="N16:N19" si="11">L16-H16-E16</f>
        <v>64251</v>
      </c>
      <c r="O16" s="9">
        <f>A16*B16/J16*1000</f>
        <v>2931.6915860451481</v>
      </c>
      <c r="P16" s="9">
        <f>A16*B16/N16*1000</f>
        <v>311.27920188012638</v>
      </c>
    </row>
    <row r="17" spans="1:16" x14ac:dyDescent="0.2">
      <c r="A17" s="10">
        <v>8</v>
      </c>
      <c r="B17" s="10">
        <v>5000</v>
      </c>
      <c r="C17" s="10">
        <v>3</v>
      </c>
      <c r="D17" s="10">
        <v>100</v>
      </c>
      <c r="E17" s="10">
        <v>600</v>
      </c>
      <c r="F17" s="10">
        <v>0</v>
      </c>
      <c r="G17" s="10">
        <v>2</v>
      </c>
      <c r="H17" s="11">
        <v>1587703078555</v>
      </c>
      <c r="I17" s="11">
        <v>1587703090345</v>
      </c>
      <c r="J17" s="11">
        <f t="shared" ref="J17:J19" si="12">I17-H17</f>
        <v>11790</v>
      </c>
      <c r="K17" s="11">
        <v>1587703078556</v>
      </c>
      <c r="L17" s="11">
        <v>1587703241297</v>
      </c>
      <c r="M17" s="11">
        <f t="shared" ref="M17:M19" si="13">L17-K17</f>
        <v>162741</v>
      </c>
      <c r="N17" s="11">
        <f t="shared" si="11"/>
        <v>162142</v>
      </c>
      <c r="O17" s="12">
        <f>A17*B17/J17*1000</f>
        <v>3392.7056827820188</v>
      </c>
      <c r="P17" s="12">
        <f>A17*B17/N17*1000</f>
        <v>246.69733936919491</v>
      </c>
    </row>
    <row r="18" spans="1:16" x14ac:dyDescent="0.2">
      <c r="A18" s="16">
        <v>12</v>
      </c>
      <c r="B18" s="16">
        <v>5000</v>
      </c>
      <c r="C18" s="16">
        <v>3</v>
      </c>
      <c r="D18" s="16">
        <v>100</v>
      </c>
      <c r="E18" s="16">
        <v>600</v>
      </c>
      <c r="F18" s="16">
        <v>0</v>
      </c>
      <c r="G18" s="16">
        <v>3</v>
      </c>
      <c r="H18" s="17">
        <v>1587703271299</v>
      </c>
      <c r="I18" s="17">
        <v>1587703288896</v>
      </c>
      <c r="J18" s="17">
        <f t="shared" si="12"/>
        <v>17597</v>
      </c>
      <c r="K18" s="17">
        <v>1587703271301</v>
      </c>
      <c r="L18" s="17">
        <v>1587703583609</v>
      </c>
      <c r="M18" s="17">
        <f t="shared" si="13"/>
        <v>312308</v>
      </c>
      <c r="N18" s="17">
        <f t="shared" si="11"/>
        <v>311710</v>
      </c>
      <c r="O18" s="18">
        <f>A18*B18/J18*1000</f>
        <v>3409.6721031994089</v>
      </c>
      <c r="P18" s="18">
        <f>A18*B18/N18*1000</f>
        <v>192.48660614032272</v>
      </c>
    </row>
    <row r="19" spans="1:16" x14ac:dyDescent="0.2">
      <c r="A19" s="13">
        <v>16</v>
      </c>
      <c r="B19" s="13">
        <v>5000</v>
      </c>
      <c r="C19" s="13">
        <v>3</v>
      </c>
      <c r="D19" s="13">
        <v>100</v>
      </c>
      <c r="E19" s="13">
        <v>600</v>
      </c>
      <c r="F19" s="13">
        <v>0</v>
      </c>
      <c r="G19" s="13">
        <v>4</v>
      </c>
      <c r="H19" s="14">
        <v>1587703613611</v>
      </c>
      <c r="I19" s="14">
        <v>1587703636188</v>
      </c>
      <c r="J19" s="14">
        <f t="shared" si="12"/>
        <v>22577</v>
      </c>
      <c r="K19" s="14">
        <v>1587703613612</v>
      </c>
      <c r="L19" s="14">
        <v>1587704003935</v>
      </c>
      <c r="M19" s="14">
        <f t="shared" si="13"/>
        <v>390323</v>
      </c>
      <c r="N19" s="14">
        <f t="shared" si="11"/>
        <v>389724</v>
      </c>
      <c r="O19" s="15">
        <f>A19*B19/J19*1000</f>
        <v>3543.4291535633611</v>
      </c>
      <c r="P19" s="15">
        <f>A19*B19/N19*1000</f>
        <v>205.27347558785192</v>
      </c>
    </row>
    <row r="20" spans="1:16" x14ac:dyDescent="0.2">
      <c r="A20" s="13">
        <v>16</v>
      </c>
      <c r="B20" s="13">
        <v>5000</v>
      </c>
      <c r="C20" s="13">
        <v>3</v>
      </c>
      <c r="D20" s="13">
        <v>100</v>
      </c>
      <c r="E20" s="13">
        <v>600</v>
      </c>
      <c r="F20" s="13">
        <v>0</v>
      </c>
      <c r="G20" s="13">
        <v>8</v>
      </c>
      <c r="H20" s="14">
        <v>1587704033938</v>
      </c>
      <c r="I20" s="14">
        <v>1587704057881</v>
      </c>
      <c r="J20" s="14">
        <f t="shared" ref="J20:J22" si="14">I20-H20</f>
        <v>23943</v>
      </c>
      <c r="K20" s="14">
        <v>1587704033940</v>
      </c>
      <c r="L20" s="14">
        <v>1587704102605</v>
      </c>
      <c r="M20" s="14">
        <f t="shared" ref="M20:M22" si="15">L20-K20</f>
        <v>68665</v>
      </c>
      <c r="N20" s="14">
        <f t="shared" ref="N20:N22" si="16">L20-H20-E20</f>
        <v>68067</v>
      </c>
      <c r="O20" s="15">
        <f t="shared" ref="O20:O22" si="17">A20*B20/J20*1000</f>
        <v>3341.268846844589</v>
      </c>
      <c r="P20" s="15">
        <f t="shared" ref="P20:P22" si="18">A20*B20/N20*1000</f>
        <v>1175.3125596838411</v>
      </c>
    </row>
    <row r="21" spans="1:16" x14ac:dyDescent="0.2">
      <c r="A21" s="13">
        <v>16</v>
      </c>
      <c r="B21" s="13">
        <v>5000</v>
      </c>
      <c r="C21" s="13">
        <v>3</v>
      </c>
      <c r="D21" s="13">
        <v>100</v>
      </c>
      <c r="E21" s="13">
        <v>600</v>
      </c>
      <c r="F21" s="13">
        <v>0</v>
      </c>
      <c r="G21" s="13">
        <v>12</v>
      </c>
      <c r="H21" s="14">
        <v>1587704132607</v>
      </c>
      <c r="I21" s="14">
        <v>1587704157410</v>
      </c>
      <c r="J21" s="14">
        <f t="shared" si="14"/>
        <v>24803</v>
      </c>
      <c r="K21" s="14">
        <v>1587704132609</v>
      </c>
      <c r="L21" s="14">
        <v>1587704200547</v>
      </c>
      <c r="M21" s="14">
        <f t="shared" si="15"/>
        <v>67938</v>
      </c>
      <c r="N21" s="14">
        <f t="shared" si="16"/>
        <v>67340</v>
      </c>
      <c r="O21" s="15">
        <f t="shared" si="17"/>
        <v>3225.4162802886744</v>
      </c>
      <c r="P21" s="15">
        <f t="shared" si="18"/>
        <v>1188.001188001188</v>
      </c>
    </row>
    <row r="22" spans="1:16" x14ac:dyDescent="0.2">
      <c r="A22" s="13">
        <v>16</v>
      </c>
      <c r="B22" s="13">
        <v>5000</v>
      </c>
      <c r="C22" s="13">
        <v>3</v>
      </c>
      <c r="D22" s="13">
        <v>100</v>
      </c>
      <c r="E22" s="13">
        <v>600</v>
      </c>
      <c r="F22" s="13">
        <v>0</v>
      </c>
      <c r="G22" s="13">
        <v>16</v>
      </c>
      <c r="H22" s="14">
        <v>1587704230550</v>
      </c>
      <c r="I22" s="14">
        <v>1587704257060</v>
      </c>
      <c r="J22" s="14">
        <f t="shared" si="14"/>
        <v>26510</v>
      </c>
      <c r="K22" s="14">
        <v>1587704230552</v>
      </c>
      <c r="L22" s="14">
        <v>1587704300376</v>
      </c>
      <c r="M22" s="14">
        <f t="shared" si="15"/>
        <v>69824</v>
      </c>
      <c r="N22" s="14">
        <f t="shared" si="16"/>
        <v>69226</v>
      </c>
      <c r="O22" s="15">
        <f t="shared" si="17"/>
        <v>3017.729158807997</v>
      </c>
      <c r="P22" s="15">
        <f t="shared" si="18"/>
        <v>1155.6351659781008</v>
      </c>
    </row>
    <row r="23" spans="1:16" ht="18.75" x14ac:dyDescent="0.2">
      <c r="A23" s="24" t="s">
        <v>19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4">
        <v>1</v>
      </c>
      <c r="B24" s="4">
        <v>5000</v>
      </c>
      <c r="C24" s="4">
        <v>3</v>
      </c>
      <c r="D24" s="4">
        <v>100</v>
      </c>
      <c r="E24" s="4">
        <v>600</v>
      </c>
      <c r="F24" s="4">
        <v>1</v>
      </c>
      <c r="G24" s="4">
        <v>1</v>
      </c>
      <c r="H24" s="5">
        <v>1587696177807</v>
      </c>
      <c r="I24" s="5">
        <v>1587696181329</v>
      </c>
      <c r="J24" s="5">
        <f>I24-H24</f>
        <v>3522</v>
      </c>
      <c r="K24" s="5">
        <v>1587696177808</v>
      </c>
      <c r="L24" s="5">
        <v>1587696182014</v>
      </c>
      <c r="M24" s="5">
        <f>L24-K24</f>
        <v>4206</v>
      </c>
      <c r="N24" s="5">
        <f>L24-H24-E24</f>
        <v>3607</v>
      </c>
      <c r="O24" s="6">
        <f>A24*B24/J24*1000</f>
        <v>1419.6479273140262</v>
      </c>
      <c r="P24" s="6">
        <f>A24*B24/N24*1000</f>
        <v>1386.193512614361</v>
      </c>
    </row>
    <row r="25" spans="1:16" x14ac:dyDescent="0.2">
      <c r="A25" s="7">
        <v>4</v>
      </c>
      <c r="B25" s="7">
        <v>5000</v>
      </c>
      <c r="C25" s="7">
        <v>3</v>
      </c>
      <c r="D25" s="7">
        <v>100</v>
      </c>
      <c r="E25" s="7">
        <v>600</v>
      </c>
      <c r="F25" s="7">
        <v>1</v>
      </c>
      <c r="G25" s="7">
        <v>1</v>
      </c>
      <c r="H25" s="8">
        <v>1587696212016</v>
      </c>
      <c r="I25" s="8">
        <v>1587696221593</v>
      </c>
      <c r="J25" s="8">
        <f>I25-H25</f>
        <v>9577</v>
      </c>
      <c r="K25" s="8">
        <v>1587696212017</v>
      </c>
      <c r="L25" s="8">
        <v>1587696227630</v>
      </c>
      <c r="M25" s="8">
        <f>L25-K25</f>
        <v>15613</v>
      </c>
      <c r="N25" s="8">
        <f t="shared" si="0"/>
        <v>15014</v>
      </c>
      <c r="O25" s="9">
        <f>A25*B25/J25*1000</f>
        <v>2088.3366398663466</v>
      </c>
      <c r="P25" s="9">
        <f>A25*B25/N25*1000</f>
        <v>1332.0900492873318</v>
      </c>
    </row>
    <row r="26" spans="1:16" x14ac:dyDescent="0.2">
      <c r="A26" s="10">
        <v>8</v>
      </c>
      <c r="B26" s="10">
        <v>5000</v>
      </c>
      <c r="C26" s="10">
        <v>3</v>
      </c>
      <c r="D26" s="10">
        <v>100</v>
      </c>
      <c r="E26" s="10">
        <v>600</v>
      </c>
      <c r="F26" s="10">
        <v>2</v>
      </c>
      <c r="G26" s="10">
        <v>1</v>
      </c>
      <c r="H26" s="11">
        <v>1587696257635</v>
      </c>
      <c r="I26" s="11">
        <v>1587696272866</v>
      </c>
      <c r="J26" s="11">
        <f t="shared" ref="J26:J28" si="19">I26-H26</f>
        <v>15231</v>
      </c>
      <c r="K26" s="11">
        <v>1587696257639</v>
      </c>
      <c r="L26" s="11">
        <v>1587696276863</v>
      </c>
      <c r="M26" s="11">
        <f t="shared" ref="M26:M28" si="20">L26-K26</f>
        <v>19224</v>
      </c>
      <c r="N26" s="11">
        <f t="shared" si="0"/>
        <v>18628</v>
      </c>
      <c r="O26" s="12">
        <f>A26*B26/J26*1000</f>
        <v>2626.2228350075507</v>
      </c>
      <c r="P26" s="12">
        <f>A26*B26/N26*1000</f>
        <v>2147.3051320592654</v>
      </c>
    </row>
    <row r="27" spans="1:16" x14ac:dyDescent="0.2">
      <c r="A27" s="16">
        <v>12</v>
      </c>
      <c r="B27" s="16">
        <v>5000</v>
      </c>
      <c r="C27" s="16">
        <v>3</v>
      </c>
      <c r="D27" s="16">
        <v>100</v>
      </c>
      <c r="E27" s="16">
        <v>600</v>
      </c>
      <c r="F27" s="16">
        <v>3</v>
      </c>
      <c r="G27" s="16">
        <v>1</v>
      </c>
      <c r="H27" s="17">
        <v>1587696306868</v>
      </c>
      <c r="I27" s="17">
        <v>1587696331095</v>
      </c>
      <c r="J27" s="17">
        <f t="shared" si="19"/>
        <v>24227</v>
      </c>
      <c r="K27" s="17">
        <v>1587696306872</v>
      </c>
      <c r="L27" s="17">
        <v>1587696338781</v>
      </c>
      <c r="M27" s="17">
        <f t="shared" si="20"/>
        <v>31909</v>
      </c>
      <c r="N27" s="17">
        <f t="shared" si="0"/>
        <v>31313</v>
      </c>
      <c r="O27" s="18">
        <f>A27*B27/J27*1000</f>
        <v>2476.5757213026791</v>
      </c>
      <c r="P27" s="18">
        <f>A27*B27/N27*1000</f>
        <v>1916.1370676715742</v>
      </c>
    </row>
    <row r="28" spans="1:16" x14ac:dyDescent="0.2">
      <c r="A28" s="13">
        <v>16</v>
      </c>
      <c r="B28" s="13">
        <v>5000</v>
      </c>
      <c r="C28" s="13">
        <v>3</v>
      </c>
      <c r="D28" s="13">
        <v>100</v>
      </c>
      <c r="E28" s="13">
        <v>600</v>
      </c>
      <c r="F28" s="13">
        <v>4</v>
      </c>
      <c r="G28" s="13">
        <v>1</v>
      </c>
      <c r="H28" s="14">
        <v>1587696368786</v>
      </c>
      <c r="I28" s="14">
        <v>1587696393401</v>
      </c>
      <c r="J28" s="14">
        <f t="shared" si="19"/>
        <v>24615</v>
      </c>
      <c r="K28" s="14">
        <v>1587696368793</v>
      </c>
      <c r="L28" s="14">
        <v>1587696410832</v>
      </c>
      <c r="M28" s="14">
        <f t="shared" si="20"/>
        <v>42039</v>
      </c>
      <c r="N28" s="14">
        <f t="shared" si="0"/>
        <v>41446</v>
      </c>
      <c r="O28" s="15">
        <f>A28*B28/J28*1000</f>
        <v>3250.0507820434696</v>
      </c>
      <c r="P28" s="15">
        <f>A28*B28/N28*1000</f>
        <v>1930.2224581383005</v>
      </c>
    </row>
    <row r="29" spans="1:16" ht="18.75" x14ac:dyDescent="0.2">
      <c r="A29" s="24" t="s">
        <v>20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4">
        <v>1</v>
      </c>
      <c r="B30" s="4">
        <v>5000</v>
      </c>
      <c r="C30" s="4">
        <v>3</v>
      </c>
      <c r="D30" s="4">
        <v>5000</v>
      </c>
      <c r="E30" s="4">
        <v>30000</v>
      </c>
      <c r="F30" s="4">
        <v>1</v>
      </c>
      <c r="G30" s="4">
        <v>1</v>
      </c>
      <c r="H30" s="5">
        <v>1587696440837</v>
      </c>
      <c r="I30" s="5">
        <v>1587696442867</v>
      </c>
      <c r="J30" s="5">
        <f>I30-H30</f>
        <v>2030</v>
      </c>
      <c r="K30" s="5">
        <v>1587696440837</v>
      </c>
      <c r="L30" s="5">
        <v>1587696473291</v>
      </c>
      <c r="M30" s="5">
        <f>L30-K30</f>
        <v>32454</v>
      </c>
      <c r="N30" s="5">
        <f>L30-H30-E30</f>
        <v>2454</v>
      </c>
      <c r="O30" s="6">
        <f>A30*B30/J30*1000</f>
        <v>2463.0541871921182</v>
      </c>
      <c r="P30" s="6">
        <f>A30*B30/N30*1000</f>
        <v>2037.4898125509371</v>
      </c>
    </row>
    <row r="31" spans="1:16" x14ac:dyDescent="0.2">
      <c r="A31" s="7">
        <v>4</v>
      </c>
      <c r="B31" s="7">
        <v>5000</v>
      </c>
      <c r="C31" s="7">
        <v>3</v>
      </c>
      <c r="D31" s="7">
        <v>5000</v>
      </c>
      <c r="E31" s="7">
        <v>30000</v>
      </c>
      <c r="F31" s="7">
        <v>1</v>
      </c>
      <c r="G31" s="7">
        <v>1</v>
      </c>
      <c r="H31" s="8">
        <v>1587696503296</v>
      </c>
      <c r="I31" s="8">
        <v>1587696510783</v>
      </c>
      <c r="J31" s="8">
        <f>I31-H31</f>
        <v>7487</v>
      </c>
      <c r="K31" s="8">
        <v>1587696503298</v>
      </c>
      <c r="L31" s="8">
        <v>1587696541134</v>
      </c>
      <c r="M31" s="8">
        <f>L31-K31</f>
        <v>37836</v>
      </c>
      <c r="N31" s="8">
        <f t="shared" ref="N31:N34" si="21">L31-H31-E31</f>
        <v>7838</v>
      </c>
      <c r="O31" s="9">
        <f>A31*B31/J31*1000</f>
        <v>2671.2969146520636</v>
      </c>
      <c r="P31" s="9">
        <f>A31*B31/N31*1000</f>
        <v>2551.6713447307989</v>
      </c>
    </row>
    <row r="32" spans="1:16" x14ac:dyDescent="0.2">
      <c r="A32" s="10">
        <v>8</v>
      </c>
      <c r="B32" s="10">
        <v>5000</v>
      </c>
      <c r="C32" s="10">
        <v>3</v>
      </c>
      <c r="D32" s="10">
        <v>5000</v>
      </c>
      <c r="E32" s="10">
        <v>30000</v>
      </c>
      <c r="F32" s="10">
        <v>2</v>
      </c>
      <c r="G32" s="10">
        <v>1</v>
      </c>
      <c r="H32" s="11">
        <v>1587696571138</v>
      </c>
      <c r="I32" s="11">
        <v>1587696586338</v>
      </c>
      <c r="J32" s="11">
        <f t="shared" ref="J32:J34" si="22">I32-H32</f>
        <v>15200</v>
      </c>
      <c r="K32" s="11">
        <v>1587696571141</v>
      </c>
      <c r="L32" s="11">
        <v>1587696618619</v>
      </c>
      <c r="M32" s="11">
        <f t="shared" ref="M32:M34" si="23">L32-K32</f>
        <v>47478</v>
      </c>
      <c r="N32" s="11">
        <f t="shared" si="21"/>
        <v>17481</v>
      </c>
      <c r="O32" s="12">
        <f>A32*B32/J32*1000</f>
        <v>2631.5789473684213</v>
      </c>
      <c r="P32" s="12">
        <f>A32*B32/N32*1000</f>
        <v>2288.198615639838</v>
      </c>
    </row>
    <row r="33" spans="1:16" x14ac:dyDescent="0.2">
      <c r="A33" s="16">
        <v>12</v>
      </c>
      <c r="B33" s="16">
        <v>5000</v>
      </c>
      <c r="C33" s="16">
        <v>3</v>
      </c>
      <c r="D33" s="16">
        <v>5000</v>
      </c>
      <c r="E33" s="16">
        <v>30000</v>
      </c>
      <c r="F33" s="16">
        <v>3</v>
      </c>
      <c r="G33" s="16">
        <v>1</v>
      </c>
      <c r="H33" s="17">
        <v>1587696648625</v>
      </c>
      <c r="I33" s="17">
        <v>1587696675394</v>
      </c>
      <c r="J33" s="17">
        <f t="shared" si="22"/>
        <v>26769</v>
      </c>
      <c r="K33" s="17">
        <v>1587696648631</v>
      </c>
      <c r="L33" s="17">
        <v>1587696709017</v>
      </c>
      <c r="M33" s="17">
        <f t="shared" si="23"/>
        <v>60386</v>
      </c>
      <c r="N33" s="17">
        <f t="shared" si="21"/>
        <v>30392</v>
      </c>
      <c r="O33" s="18">
        <f>A33*B33/J33*1000</f>
        <v>2241.3986327468338</v>
      </c>
      <c r="P33" s="18">
        <f>A33*B33/N33*1000</f>
        <v>1974.2037378257435</v>
      </c>
    </row>
    <row r="34" spans="1:16" x14ac:dyDescent="0.2">
      <c r="A34" s="13">
        <v>16</v>
      </c>
      <c r="B34" s="13">
        <v>5000</v>
      </c>
      <c r="C34" s="13">
        <v>3</v>
      </c>
      <c r="D34" s="13">
        <v>5000</v>
      </c>
      <c r="E34" s="13">
        <v>30000</v>
      </c>
      <c r="F34" s="13">
        <v>4</v>
      </c>
      <c r="G34" s="13">
        <v>1</v>
      </c>
      <c r="H34" s="14">
        <v>1587696739020</v>
      </c>
      <c r="I34" s="14">
        <v>1587696765245</v>
      </c>
      <c r="J34" s="14">
        <f t="shared" si="22"/>
        <v>26225</v>
      </c>
      <c r="K34" s="14">
        <v>1587696739023</v>
      </c>
      <c r="L34" s="14">
        <v>1587696806293</v>
      </c>
      <c r="M34" s="14">
        <f t="shared" si="23"/>
        <v>67270</v>
      </c>
      <c r="N34" s="14">
        <f t="shared" si="21"/>
        <v>37273</v>
      </c>
      <c r="O34" s="15">
        <f>A34*B34/J34*1000</f>
        <v>3050.5243088655861</v>
      </c>
      <c r="P34" s="15">
        <f>A34*B34/N34*1000</f>
        <v>2146.3257585920101</v>
      </c>
    </row>
    <row r="35" spans="1:16" ht="113.25" customHeight="1" x14ac:dyDescent="0.2">
      <c r="A35" s="23" t="s">
        <v>21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</sheetData>
  <mergeCells count="6">
    <mergeCell ref="A35:P35"/>
    <mergeCell ref="A9:P9"/>
    <mergeCell ref="A1:P1"/>
    <mergeCell ref="A3:P3"/>
    <mergeCell ref="A23:P23"/>
    <mergeCell ref="A29:P2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2020-04-24T05:35:35Z</dcterms:modified>
</cp:coreProperties>
</file>