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Data Analytics Boot Camp/Classwork/Module 1 Challenge/Starter_Code/"/>
    </mc:Choice>
  </mc:AlternateContent>
  <xr:revisionPtr revIDLastSave="0" documentId="13_ncr:1_{A2161628-FC8D-FB4D-9D57-01E0CDCF8396}" xr6:coauthVersionLast="47" xr6:coauthVersionMax="47" xr10:uidLastSave="{00000000-0000-0000-0000-000000000000}"/>
  <bookViews>
    <workbookView xWindow="100" yWindow="500" windowWidth="28520" windowHeight="15180" xr2:uid="{00000000-000D-0000-FFFF-FFFF00000000}"/>
  </bookViews>
  <sheets>
    <sheet name="Crowdfunding" sheetId="1" r:id="rId1"/>
    <sheet name="Pivot Table 1" sheetId="5" r:id="rId2"/>
    <sheet name="Pivot Table 2" sheetId="6" r:id="rId3"/>
    <sheet name="Pivot Table 3" sheetId="7" r:id="rId4"/>
    <sheet name="Crowdfunding Goal Analysis" sheetId="8" r:id="rId5"/>
    <sheet name="Statistical Analysis" sheetId="9" r:id="rId6"/>
  </sheets>
  <definedNames>
    <definedName name="_xlnm._FilterDatabase" localSheetId="0" hidden="1">Crowdfunding!$B$1:$T$1001</definedName>
  </definedNames>
  <calcPr calcId="191029"/>
  <pivotCaches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I7" i="9"/>
  <c r="D7" i="9"/>
  <c r="I6" i="9"/>
  <c r="I5" i="9"/>
  <c r="I4" i="9"/>
  <c r="I3" i="9"/>
  <c r="I2" i="9"/>
  <c r="D5" i="9"/>
  <c r="D4" i="9"/>
  <c r="D3" i="9"/>
  <c r="D2" i="9"/>
  <c r="B2" i="8"/>
  <c r="D13" i="8"/>
  <c r="D12" i="8"/>
  <c r="D11" i="8"/>
  <c r="D10" i="8"/>
  <c r="D9" i="8"/>
  <c r="D8" i="8"/>
  <c r="D7" i="8"/>
  <c r="D6" i="8"/>
  <c r="D5" i="8"/>
  <c r="D4" i="8"/>
  <c r="D3" i="8"/>
  <c r="D2" i="8"/>
  <c r="C7" i="8"/>
  <c r="C13" i="8"/>
  <c r="C12" i="8"/>
  <c r="C11" i="8"/>
  <c r="C10" i="8"/>
  <c r="C9" i="8"/>
  <c r="C8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E9" i="8" l="1"/>
  <c r="E8" i="8"/>
  <c r="H8" i="8" s="1"/>
  <c r="E10" i="8"/>
  <c r="G10" i="8" s="1"/>
  <c r="G9" i="8"/>
  <c r="H9" i="8"/>
  <c r="E7" i="8"/>
  <c r="F7" i="8" s="1"/>
  <c r="E6" i="8"/>
  <c r="G6" i="8" s="1"/>
  <c r="F9" i="8"/>
  <c r="E13" i="8"/>
  <c r="G13" i="8" s="1"/>
  <c r="E5" i="8"/>
  <c r="H5" i="8" s="1"/>
  <c r="E12" i="8"/>
  <c r="G12" i="8" s="1"/>
  <c r="E4" i="8"/>
  <c r="H4" i="8" s="1"/>
  <c r="E11" i="8"/>
  <c r="H11" i="8" s="1"/>
  <c r="E3" i="8"/>
  <c r="G3" i="8" s="1"/>
  <c r="E2" i="8"/>
  <c r="H10" i="8" l="1"/>
  <c r="F12" i="8"/>
  <c r="F10" i="8"/>
  <c r="H3" i="8"/>
  <c r="H6" i="8"/>
  <c r="F6" i="8"/>
  <c r="G5" i="8"/>
  <c r="F3" i="8"/>
  <c r="F13" i="8"/>
  <c r="F5" i="8"/>
  <c r="F8" i="8"/>
  <c r="G8" i="8"/>
  <c r="H7" i="8"/>
  <c r="G11" i="8"/>
  <c r="F11" i="8"/>
  <c r="H13" i="8"/>
  <c r="H12" i="8"/>
  <c r="G7" i="8"/>
  <c r="G4" i="8"/>
  <c r="F4" i="8"/>
  <c r="H2" i="8"/>
  <c r="G2" i="8"/>
  <c r="F2" i="8"/>
</calcChain>
</file>

<file path=xl/sharedStrings.xml><?xml version="1.0" encoding="utf-8"?>
<sst xmlns="http://schemas.openxmlformats.org/spreadsheetml/2006/main" count="9071" uniqueCount="2115">
  <si>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</si>
  <si>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</si>
  <si>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</si>
  <si>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</si>
  <si>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</si>
  <si>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</si>
  <si>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</si>
  <si>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</si>
  <si>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</si>
  <si>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</si>
  <si>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</si>
  <si>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</si>
  <si>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</si>
  <si>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</si>
  <si>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</si>
  <si>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</si>
  <si>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</si>
  <si>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</si>
  <si>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</si>
  <si>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</si>
  <si>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</si>
  <si>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</si>
  <si>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</si>
  <si>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</si>
  <si>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</si>
  <si>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</si>
  <si>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</si>
  <si>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</si>
  <si>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</si>
  <si>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</si>
  <si>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</si>
  <si>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</si>
  <si>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</si>
  <si>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</si>
  <si>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</si>
  <si>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</si>
  <si>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</si>
  <si>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</si>
  <si>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</si>
  <si>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</si>
  <si>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</si>
  <si>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</si>
  <si>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</si>
  <si>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</si>
  <si>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</si>
  <si>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</si>
  <si>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</si>
  <si>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</si>
  <si>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</si>
  <si>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</si>
  <si>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</si>
  <si>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</si>
  <si>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</si>
  <si>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</si>
  <si>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</si>
  <si>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</si>
  <si>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</si>
  <si>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</si>
  <si>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</si>
  <si>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</si>
  <si>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</si>
  <si>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</si>
  <si>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</si>
  <si>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</si>
  <si>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</si>
  <si>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</si>
  <si>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</si>
  <si>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</si>
  <si>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</si>
  <si>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</si>
  <si>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</si>
  <si>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</si>
  <si>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</si>
  <si>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</si>
  <si>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</si>
  <si>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</si>
  <si>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</si>
  <si>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</si>
  <si>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</si>
  <si>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</si>
  <si>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</si>
  <si>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</si>
  <si>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</si>
  <si>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</si>
  <si>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</si>
  <si>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</si>
  <si>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</si>
  <si>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</si>
  <si>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</si>
  <si>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</si>
  <si>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</si>
  <si>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</si>
  <si>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</si>
  <si>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</si>
  <si>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</si>
  <si>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</si>
  <si>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</si>
  <si>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</si>
  <si>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</si>
  <si>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</si>
  <si>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</si>
  <si>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</si>
  <si>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</si>
  <si>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</si>
  <si>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</si>
  <si>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</si>
  <si>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</si>
  <si>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</si>
  <si>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</si>
  <si>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</si>
  <si>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</si>
  <si>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</si>
  <si>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</si>
  <si>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</si>
  <si>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</si>
  <si>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</si>
  <si>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</si>
  <si>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</si>
  <si>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</si>
  <si>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</si>
  <si>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</si>
  <si>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</si>
  <si>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</si>
  <si>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</si>
  <si>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</si>
  <si>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</si>
  <si>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</si>
  <si>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</si>
  <si>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</si>
  <si>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</si>
  <si>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</si>
  <si>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</si>
  <si>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</si>
  <si>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</si>
  <si>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</si>
  <si>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</si>
  <si>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</si>
  <si>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</si>
  <si>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</si>
  <si>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</si>
  <si>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</si>
  <si>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</si>
  <si>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</si>
  <si>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</si>
  <si>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</si>
  <si>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</si>
  <si>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</si>
  <si>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</si>
  <si>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</si>
  <si>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</si>
  <si>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</si>
  <si>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</si>
  <si>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</si>
  <si>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</si>
  <si>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</si>
  <si>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</si>
  <si>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</si>
  <si>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</si>
  <si>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</si>
  <si>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</si>
  <si>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</si>
  <si>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</si>
  <si>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</si>
  <si>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</si>
  <si>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</si>
  <si>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</si>
  <si>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</si>
  <si>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</si>
  <si>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</si>
  <si>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</si>
  <si>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</si>
  <si>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</si>
  <si>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</si>
  <si>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</si>
  <si>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</si>
  <si>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</si>
  <si>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</si>
  <si>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</si>
  <si>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</si>
  <si>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</si>
  <si>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</si>
  <si>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</si>
  <si>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</si>
  <si>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</si>
  <si>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</si>
  <si>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</si>
  <si>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</si>
  <si>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</si>
  <si>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</si>
  <si>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</si>
  <si>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</si>
  <si>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</si>
  <si>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</si>
  <si>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</si>
  <si>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</si>
  <si>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</si>
  <si>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</si>
  <si>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</si>
  <si>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</si>
  <si>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</si>
  <si>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</si>
  <si>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</si>
  <si>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</si>
  <si>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</si>
  <si>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</si>
  <si>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</si>
  <si>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</si>
  <si>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</si>
  <si>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</si>
  <si>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</si>
  <si>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</si>
  <si>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</si>
  <si>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</si>
  <si>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</si>
  <si>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</si>
  <si>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</si>
  <si>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</si>
  <si>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</si>
  <si>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</si>
  <si>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</si>
  <si>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</si>
  <si>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</si>
  <si>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</si>
  <si>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</si>
  <si>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</si>
  <si>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</si>
  <si>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</si>
  <si>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</si>
  <si>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</si>
  <si>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</si>
  <si>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</si>
  <si>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</si>
  <si>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</si>
  <si>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</si>
  <si>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</si>
  <si>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</si>
  <si>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</si>
  <si>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</si>
  <si>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</si>
  <si>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</si>
  <si>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</si>
  <si>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</si>
  <si>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</si>
  <si>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</si>
  <si>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</si>
  <si>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</si>
  <si>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</si>
  <si>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</si>
  <si>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</si>
  <si>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</si>
  <si>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</si>
  <si>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</si>
  <si>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</si>
  <si>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</si>
  <si>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</si>
  <si>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</si>
  <si>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</si>
  <si>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</si>
  <si>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</si>
  <si>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</si>
  <si>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</si>
  <si>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</si>
  <si>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</si>
  <si>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</si>
  <si>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</si>
  <si>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</si>
  <si>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</si>
  <si>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</si>
  <si>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</si>
  <si>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</si>
  <si>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</si>
  <si>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</si>
  <si>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</si>
  <si>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</si>
  <si>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</si>
  <si>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</si>
  <si>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</si>
  <si>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</si>
  <si>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</si>
  <si>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</si>
  <si>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</si>
  <si>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</si>
  <si>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</si>
  <si>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</si>
  <si>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</si>
  <si>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</si>
  <si>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</si>
  <si>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</si>
  <si>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</si>
  <si>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</si>
  <si>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</si>
  <si>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</si>
  <si>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</si>
  <si>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</si>
  <si>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</si>
  <si>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</si>
  <si>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</si>
  <si>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</si>
  <si>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</si>
  <si>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</si>
  <si>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</si>
  <si>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</si>
  <si>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</si>
  <si>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</si>
  <si>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</si>
  <si>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</si>
  <si>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</si>
  <si>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</si>
  <si>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</si>
  <si>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</si>
  <si>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</si>
  <si>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</si>
  <si>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</si>
  <si>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</si>
  <si>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</si>
  <si>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</si>
  <si>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</si>
  <si>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</si>
  <si>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</si>
  <si>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</si>
  <si>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</si>
  <si>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</si>
  <si>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</si>
  <si>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</si>
  <si>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</si>
  <si>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</si>
  <si>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</si>
  <si>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</si>
  <si>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</si>
  <si>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</si>
  <si>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</si>
  <si>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</si>
  <si>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</si>
  <si>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</si>
  <si>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</si>
  <si>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</si>
  <si>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</si>
  <si>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</si>
  <si>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</si>
  <si>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</si>
  <si>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</si>
  <si>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</si>
  <si>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</si>
  <si>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</si>
  <si>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</si>
  <si>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</si>
  <si>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</si>
  <si>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</si>
  <si>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</si>
  <si>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</si>
  <si>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</si>
  <si>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</si>
  <si>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</si>
  <si>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</si>
  <si>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</si>
  <si>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</si>
  <si>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</si>
  <si>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</si>
  <si>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</si>
  <si>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</si>
  <si>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</si>
  <si>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</si>
  <si>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</si>
  <si>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</si>
  <si>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</si>
  <si>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</si>
  <si>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</si>
  <si>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</si>
  <si>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</si>
  <si>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</si>
  <si>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</si>
  <si>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</si>
  <si>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</si>
  <si>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</si>
  <si>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</si>
  <si>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</si>
  <si>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</si>
  <si>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</si>
  <si>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</si>
  <si>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</si>
  <si>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</si>
  <si>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</si>
  <si>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</si>
  <si>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</si>
  <si>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</si>
  <si>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</si>
  <si>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</si>
  <si>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</si>
  <si>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</si>
  <si>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</si>
  <si>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</si>
  <si>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</si>
  <si>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</si>
  <si>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</si>
  <si>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</si>
  <si>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</si>
  <si>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</si>
  <si>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</si>
  <si>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</si>
  <si>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</si>
  <si>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</si>
  <si>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</si>
  <si>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</si>
  <si>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</si>
  <si>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</si>
  <si>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</si>
  <si>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</si>
  <si>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</si>
  <si>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</si>
  <si>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</si>
  <si>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</si>
  <si>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</si>
  <si>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</si>
  <si>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</si>
  <si>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</si>
  <si>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</si>
  <si>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</si>
  <si>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</si>
  <si>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</si>
  <si>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</si>
  <si>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</si>
  <si>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</si>
  <si>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</si>
  <si>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</si>
  <si>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</si>
  <si>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</si>
  <si>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</si>
  <si>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</si>
  <si>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</si>
  <si>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</si>
  <si>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</si>
  <si>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</si>
  <si>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</si>
  <si>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</si>
  <si>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</si>
  <si>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</si>
  <si>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</si>
  <si>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</si>
  <si>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</si>
  <si>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</si>
  <si>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</si>
  <si>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</si>
  <si>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</si>
  <si>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</si>
  <si>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</si>
  <si>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</si>
  <si>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</si>
  <si>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</si>
  <si>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</si>
  <si>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</si>
  <si>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</si>
  <si>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</si>
  <si>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</si>
  <si>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</si>
  <si>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</si>
  <si>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</si>
  <si>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</si>
  <si>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</si>
  <si>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</si>
  <si>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</si>
  <si>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</si>
  <si>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</si>
  <si>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</si>
  <si>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</si>
  <si>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</si>
  <si>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</si>
  <si>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</si>
  <si>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</si>
  <si>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</si>
  <si>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</si>
  <si>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</si>
  <si>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</si>
  <si>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</si>
  <si>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</si>
  <si>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</si>
  <si>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</si>
  <si>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</si>
  <si>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</si>
  <si>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</si>
  <si>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</si>
  <si>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</si>
  <si>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</si>
  <si>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</si>
  <si>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</si>
  <si>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</si>
  <si>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</si>
  <si>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</si>
  <si>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</si>
  <si>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</si>
  <si>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</si>
  <si>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</si>
  <si>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</si>
  <si>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</si>
  <si>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</si>
  <si>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</si>
  <si>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</si>
  <si>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</si>
  <si>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</si>
  <si>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</si>
  <si>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</si>
  <si>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</si>
  <si>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</si>
  <si>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</si>
  <si>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</si>
  <si>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</si>
  <si>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</si>
  <si>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</si>
  <si>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</si>
  <si>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</si>
  <si>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</si>
  <si>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</si>
  <si>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</si>
  <si>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</si>
  <si>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</si>
  <si>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</si>
  <si>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</si>
  <si>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</si>
  <si>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</si>
  <si>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</si>
  <si>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</si>
  <si>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</si>
  <si>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</si>
  <si>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</si>
  <si>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</si>
  <si>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</si>
  <si>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</si>
  <si>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</si>
  <si>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</si>
  <si>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</si>
  <si>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</si>
  <si>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</si>
  <si>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</si>
  <si>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</si>
  <si>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</si>
  <si>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</si>
  <si>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</si>
  <si>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</si>
  <si>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</si>
  <si>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</si>
  <si>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</si>
  <si>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</si>
  <si>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</si>
  <si>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</si>
  <si>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</si>
  <si>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</si>
  <si>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</si>
  <si>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</si>
  <si>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</si>
  <si>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</si>
  <si>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</si>
  <si>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</si>
  <si>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</si>
  <si>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</si>
  <si>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</si>
  <si>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</si>
  <si>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</si>
  <si>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</si>
  <si>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</si>
  <si>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</si>
  <si>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</si>
  <si>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</si>
  <si>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</si>
  <si>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</si>
  <si>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</si>
  <si>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</si>
  <si>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</si>
  <si>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</si>
  <si>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</si>
  <si>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</si>
  <si>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</si>
  <si>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</si>
  <si>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</si>
  <si>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</si>
  <si>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</si>
  <si>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</si>
  <si>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</si>
  <si>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</si>
  <si>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</si>
  <si>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</si>
  <si>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</si>
  <si>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</si>
  <si>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</si>
  <si>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</si>
  <si>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</si>
  <si>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</si>
  <si>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</si>
  <si>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</si>
  <si>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</si>
  <si>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</si>
  <si>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</si>
  <si>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</si>
  <si>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</si>
  <si>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</si>
  <si>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</si>
  <si>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</si>
  <si>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</si>
  <si>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</si>
  <si>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</si>
  <si>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</si>
  <si>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</si>
  <si>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</si>
  <si>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</si>
  <si>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</si>
  <si>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</si>
  <si>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</si>
  <si>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</si>
  <si>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</si>
  <si>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</si>
  <si>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</si>
  <si>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</si>
  <si>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</si>
  <si>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</si>
  <si>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</si>
  <si>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</si>
  <si>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</si>
  <si>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</si>
  <si>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</si>
  <si>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</si>
  <si>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</si>
  <si>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</si>
  <si>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</si>
  <si>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</si>
  <si>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</si>
  <si>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</si>
  <si>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</si>
  <si>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</si>
  <si>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</si>
  <si>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</si>
  <si>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</si>
  <si>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</si>
  <si>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</si>
  <si>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</si>
  <si>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</si>
  <si>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</si>
  <si>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</si>
  <si>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</si>
  <si>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</si>
  <si>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</si>
  <si>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</si>
  <si>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</si>
  <si>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</si>
  <si>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</si>
  <si>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</si>
  <si>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</si>
  <si>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</si>
  <si>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</si>
  <si>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</si>
  <si>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</si>
  <si>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</si>
  <si>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</si>
  <si>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</si>
  <si>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</si>
  <si>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</si>
  <si>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</si>
  <si>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</si>
  <si>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</si>
  <si>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</si>
  <si>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</si>
  <si>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</si>
  <si>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</si>
  <si>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</si>
  <si>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</si>
  <si>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</si>
  <si>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</si>
  <si>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</si>
  <si>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</si>
  <si>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</si>
  <si>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</si>
  <si>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</si>
  <si>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</si>
  <si>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</si>
  <si>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</si>
  <si>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</si>
  <si>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</si>
  <si>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</si>
  <si>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</si>
  <si>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</si>
  <si>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</si>
  <si>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</si>
  <si>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</si>
  <si>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</si>
  <si>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</si>
  <si>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</si>
  <si>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</si>
  <si>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</si>
  <si>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</si>
  <si>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</si>
  <si>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</si>
  <si>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</si>
  <si>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</si>
  <si>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</si>
  <si>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</si>
  <si>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</si>
  <si>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</si>
  <si>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</si>
  <si>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</si>
  <si>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</si>
  <si>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</si>
  <si>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</si>
  <si>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</si>
  <si>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</si>
  <si>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</si>
  <si>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</si>
  <si>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</si>
  <si>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</si>
  <si>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</si>
  <si>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</si>
  <si>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</si>
  <si>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</si>
  <si>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</si>
  <si>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</si>
  <si>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</si>
  <si>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</si>
  <si>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</si>
  <si>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</si>
  <si>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</si>
  <si>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</si>
  <si>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</si>
  <si>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</si>
  <si>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</si>
  <si>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</si>
  <si>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</si>
  <si>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</si>
  <si>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</si>
  <si>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</si>
  <si>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</si>
  <si>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</si>
  <si>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</si>
  <si>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</si>
  <si>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</si>
  <si>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</si>
  <si>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</si>
  <si>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</si>
  <si>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</si>
  <si>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</si>
  <si>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</si>
  <si>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</si>
  <si>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</si>
  <si>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</si>
  <si>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</si>
  <si>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</si>
  <si>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</si>
  <si>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</si>
  <si>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</si>
  <si>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</si>
  <si>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</si>
  <si>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</si>
  <si>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</si>
  <si>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</si>
  <si>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</si>
  <si>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</si>
  <si>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</si>
  <si>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</si>
  <si>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</si>
  <si>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</si>
  <si>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</si>
  <si>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</si>
  <si>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</si>
  <si>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</si>
  <si>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</si>
  <si>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</si>
  <si>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</si>
  <si>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</si>
  <si>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</si>
  <si>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</si>
  <si>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</si>
  <si>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</si>
  <si>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</si>
  <si>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</si>
  <si>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</si>
  <si>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</si>
  <si>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</si>
  <si>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</si>
  <si>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</si>
  <si>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</si>
  <si>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</si>
  <si>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</si>
  <si>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</si>
  <si>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</si>
  <si>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</si>
  <si>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</si>
  <si>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</si>
  <si>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</si>
  <si>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</si>
  <si>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</si>
  <si>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</si>
  <si>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</si>
  <si>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</si>
  <si>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</si>
  <si>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</si>
  <si>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</si>
  <si>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</si>
  <si>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</si>
  <si>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</si>
  <si>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</si>
  <si>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</si>
  <si>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</si>
  <si>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</si>
  <si>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</si>
  <si>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</si>
  <si>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</si>
  <si>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</si>
  <si>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</si>
  <si>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</si>
  <si>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</si>
  <si>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</si>
  <si>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</si>
  <si>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</si>
  <si>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</si>
  <si>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</si>
  <si>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</si>
  <si>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</si>
  <si>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</si>
  <si>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</si>
  <si>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</si>
  <si>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</si>
  <si>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</si>
  <si>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</si>
  <si>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</si>
  <si>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</si>
  <si>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</si>
  <si>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</si>
  <si>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</si>
  <si>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</si>
  <si>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</si>
  <si>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</si>
  <si>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</si>
  <si>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</si>
  <si>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</si>
  <si>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</si>
  <si>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</si>
  <si>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</si>
  <si>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</si>
  <si>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</si>
  <si>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</si>
  <si>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</si>
  <si>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</si>
  <si>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</si>
  <si>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</si>
  <si>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</si>
  <si>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</si>
  <si>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</si>
  <si>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</si>
  <si>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</si>
  <si>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</si>
  <si>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</si>
  <si>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</si>
  <si>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</si>
  <si>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</si>
  <si>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</si>
  <si>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</si>
  <si>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</si>
  <si>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</si>
  <si>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</si>
  <si>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</si>
  <si>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</si>
  <si>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</si>
  <si>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</si>
  <si>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</si>
  <si>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</si>
  <si>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</si>
  <si>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</si>
  <si>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</si>
  <si>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</si>
  <si>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</si>
  <si>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</si>
  <si>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</si>
  <si>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</si>
  <si>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</si>
  <si>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</si>
  <si>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</si>
  <si>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</si>
  <si>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</si>
  <si>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</si>
  <si>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</si>
  <si>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</si>
  <si>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</si>
  <si>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</si>
  <si>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</si>
  <si>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</si>
  <si>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</si>
  <si>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</si>
  <si>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</si>
  <si>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</si>
  <si>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</si>
  <si>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</si>
  <si>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</si>
  <si>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</si>
  <si>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</si>
  <si>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</si>
  <si>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</si>
  <si>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</si>
  <si>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</si>
  <si>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</si>
  <si>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</si>
  <si>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</si>
  <si>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</si>
  <si>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</si>
  <si>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</si>
  <si>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</si>
  <si>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</si>
  <si>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</si>
  <si>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</si>
  <si>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</si>
  <si>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</si>
  <si>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</si>
  <si>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</si>
  <si>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</si>
  <si>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</si>
  <si>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</si>
  <si>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</si>
  <si>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</si>
  <si>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</si>
  <si>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</si>
  <si>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</si>
  <si>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</si>
  <si>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</si>
  <si>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</si>
  <si>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</si>
  <si>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</si>
  <si>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</si>
  <si>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</si>
  <si>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</si>
  <si>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</si>
  <si>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</si>
  <si>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</si>
  <si>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</si>
  <si>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</si>
  <si>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</si>
  <si>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</si>
  <si>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</si>
  <si>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</si>
  <si>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</si>
  <si>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</si>
  <si>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</si>
  <si>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</si>
  <si>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</si>
  <si>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</si>
  <si>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</si>
  <si>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</si>
  <si>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</si>
  <si>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</si>
  <si>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</si>
  <si>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</si>
  <si>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</si>
  <si>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</si>
  <si>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</si>
  <si>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</si>
  <si>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</si>
  <si>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</si>
  <si>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</si>
  <si>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</si>
  <si>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</si>
  <si>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</si>
  <si>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</si>
  <si>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</si>
  <si>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</si>
  <si>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</si>
  <si>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</si>
  <si>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</si>
  <si>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</si>
  <si>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</si>
  <si>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</si>
  <si>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</si>
  <si>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</si>
  <si>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</si>
  <si>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</si>
  <si>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</si>
  <si>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</si>
  <si>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</si>
  <si>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</si>
  <si>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</si>
  <si>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</si>
  <si>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</si>
  <si>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</si>
  <si>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</si>
  <si>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</si>
  <si>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</si>
  <si>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</si>
  <si>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</si>
  <si>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</si>
  <si>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</si>
  <si>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</si>
  <si>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</si>
  <si>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</si>
  <si>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</si>
  <si>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</si>
  <si>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</si>
  <si>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</si>
  <si>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</si>
  <si>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</si>
  <si>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</si>
  <si>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</si>
  <si>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</si>
  <si>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</si>
  <si>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</si>
  <si>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</si>
  <si>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</si>
  <si>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</si>
  <si>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</si>
  <si>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</si>
  <si>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</si>
  <si>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</si>
  <si>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</si>
  <si>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</si>
  <si>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</si>
  <si>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</si>
  <si>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</si>
  <si>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</si>
  <si>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</si>
  <si>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</si>
  <si>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</si>
  <si>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</si>
  <si>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</si>
  <si>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</si>
  <si>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</si>
  <si>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</si>
  <si>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</si>
  <si>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</si>
  <si>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</si>
  <si>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</si>
  <si>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</si>
  <si>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</si>
  <si>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</si>
  <si>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</si>
  <si>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</si>
  <si>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</si>
  <si>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</si>
  <si>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</si>
  <si>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</si>
  <si>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</si>
  <si>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</si>
  <si>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</si>
  <si>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</si>
  <si>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</si>
  <si>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</si>
  <si>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</si>
  <si>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</si>
  <si>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</si>
  <si>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</si>
  <si>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</si>
  <si>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</si>
  <si>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</si>
  <si>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</si>
  <si>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</si>
  <si>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</si>
  <si>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</si>
  <si>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</si>
  <si>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</si>
  <si>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</si>
  <si>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</si>
  <si>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</si>
  <si>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</si>
  <si>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</si>
  <si>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</si>
  <si>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</si>
  <si>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</si>
  <si>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</si>
  <si>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</si>
  <si>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</si>
  <si>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</si>
  <si>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</si>
  <si>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</si>
  <si>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</si>
  <si>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</si>
  <si>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</si>
  <si>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</si>
  <si>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</si>
  <si>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</si>
  <si>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</si>
  <si>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</si>
  <si>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</si>
  <si>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</si>
  <si>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</si>
  <si>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</si>
  <si>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</si>
  <si>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</si>
  <si>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</si>
  <si>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</si>
  <si>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</si>
  <si>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</si>
  <si>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</si>
  <si>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</si>
  <si>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</si>
  <si>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</si>
  <si>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</si>
  <si>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</si>
  <si>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</si>
  <si>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</si>
  <si>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</si>
  <si>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</si>
  <si>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</si>
  <si>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</si>
  <si>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</si>
  <si>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</si>
  <si>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</si>
  <si>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</si>
  <si>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</si>
  <si>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</si>
  <si>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</si>
  <si>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</si>
  <si>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</si>
  <si>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</si>
  <si>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</si>
  <si>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</si>
  <si>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</si>
  <si>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</si>
  <si>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</si>
  <si>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</si>
  <si>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</si>
  <si>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</si>
  <si>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</si>
  <si>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</si>
  <si>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</si>
  <si>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</si>
  <si>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</si>
  <si>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</si>
  <si>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</si>
  <si>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</si>
  <si>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</si>
  <si>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</si>
  <si>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</si>
  <si>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</si>
  <si>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</si>
  <si>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</si>
  <si>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</si>
  <si>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</si>
  <si>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</si>
  <si>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</si>
  <si>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</si>
  <si>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</si>
  <si>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</si>
  <si>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</si>
  <si>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</si>
  <si>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</si>
  <si>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</si>
  <si>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</si>
  <si>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</si>
  <si>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</si>
  <si>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</si>
  <si>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</si>
  <si>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</si>
  <si>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</si>
  <si>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</si>
  <si>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</si>
  <si>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</si>
  <si>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</si>
  <si>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</si>
  <si>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</si>
  <si>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</si>
  <si>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</si>
  <si>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</si>
  <si>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</si>
  <si>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</si>
  <si>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</si>
  <si>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</si>
  <si>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</si>
  <si>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</si>
  <si>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</si>
  <si>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</si>
  <si>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</si>
  <si>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</si>
  <si>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</si>
  <si>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</si>
  <si>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</si>
  <si>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</si>
  <si>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</si>
  <si>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</si>
  <si>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</si>
  <si>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</si>
  <si>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</si>
  <si>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</si>
  <si>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</si>
  <si>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</si>
  <si>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</si>
  <si>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</si>
  <si>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</si>
  <si>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</si>
  <si>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</si>
  <si>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</si>
  <si>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</si>
  <si>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</si>
  <si>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</si>
  <si>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</si>
  <si>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</si>
  <si>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</si>
  <si>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</si>
  <si>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</si>
  <si>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</si>
  <si>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</si>
  <si>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</si>
  <si>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</si>
  <si>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</si>
  <si>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</si>
  <si>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</si>
  <si>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</si>
  <si>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</si>
  <si>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</si>
  <si>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</si>
  <si>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</si>
  <si>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</si>
  <si>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</si>
  <si>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</si>
  <si>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</si>
  <si>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</si>
  <si>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</si>
  <si>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</si>
  <si>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</si>
  <si>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</si>
  <si>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</si>
  <si>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</si>
  <si>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</si>
  <si>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</si>
  <si>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</si>
  <si>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</si>
  <si>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</si>
  <si>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</si>
  <si>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</si>
  <si>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</si>
  <si>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</si>
  <si>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</si>
  <si>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</si>
  <si>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</si>
  <si>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</si>
  <si>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</si>
  <si>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</si>
  <si>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</si>
  <si>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</si>
  <si>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</si>
  <si>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</si>
  <si>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</si>
  <si>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</si>
  <si>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</si>
  <si>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</si>
  <si>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</si>
  <si>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</si>
  <si>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</si>
  <si>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</si>
  <si>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</si>
  <si>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</si>
  <si>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</si>
  <si>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</si>
  <si>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</si>
  <si>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</si>
  <si>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</si>
  <si>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</si>
  <si>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</si>
  <si>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</si>
  <si>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</si>
  <si>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</si>
  <si>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</si>
  <si>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</si>
  <si>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</si>
  <si>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</si>
  <si>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</si>
  <si>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</si>
  <si>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</si>
  <si>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</si>
  <si>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</si>
  <si>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</si>
  <si>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</si>
  <si>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</si>
  <si>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</si>
  <si>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</si>
  <si>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</si>
  <si>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</si>
  <si>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</si>
  <si>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</si>
  <si>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</si>
  <si>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</si>
  <si>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</si>
  <si>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</si>
  <si>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</si>
  <si>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</si>
  <si>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</si>
  <si>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</si>
  <si>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</si>
  <si>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</si>
  <si>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</si>
  <si>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</si>
  <si>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</si>
  <si>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</si>
  <si>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</si>
  <si>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</si>
  <si>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</si>
  <si>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</si>
  <si>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</si>
  <si>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</si>
  <si>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</si>
  <si>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</si>
  <si>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</si>
  <si>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</si>
  <si>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</si>
  <si>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</si>
  <si>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</si>
  <si>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</si>
  <si>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</si>
  <si>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</si>
  <si>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</si>
  <si>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</si>
  <si>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</si>
  <si>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</si>
  <si>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</si>
  <si>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</si>
  <si>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</si>
  <si>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</si>
  <si>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</si>
  <si>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</si>
  <si>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</si>
  <si>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</si>
  <si>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</si>
  <si>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</si>
  <si>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</si>
  <si>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</si>
  <si>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</si>
  <si>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</si>
  <si>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</si>
  <si>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</si>
  <si>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</si>
  <si>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</si>
  <si>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</si>
  <si>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</si>
  <si>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</si>
  <si>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</si>
  <si>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</si>
  <si>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</si>
  <si>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</si>
  <si>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</si>
  <si>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</si>
  <si>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</si>
  <si>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</si>
  <si>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</si>
  <si>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</si>
  <si>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</si>
  <si>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</si>
  <si>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</si>
  <si>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</si>
  <si>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</si>
  <si>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</si>
  <si>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</si>
  <si>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</si>
  <si>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</si>
  <si>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</si>
  <si>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</si>
  <si>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</si>
  <si>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</si>
  <si>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</si>
  <si>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</si>
  <si>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</si>
  <si>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</si>
  <si>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</si>
  <si>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</si>
  <si>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</si>
  <si>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</si>
  <si>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</si>
  <si>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</si>
  <si>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</si>
  <si>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</si>
  <si>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</si>
  <si>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</si>
  <si>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</si>
  <si>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</si>
  <si>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</si>
  <si>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</si>
  <si>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</si>
  <si>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</si>
  <si>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</si>
  <si>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</si>
  <si>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</si>
  <si>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</si>
  <si>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</si>
  <si>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</si>
  <si>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</si>
  <si>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</si>
  <si>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</si>
  <si>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</si>
  <si>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</si>
  <si>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</si>
  <si>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</si>
  <si>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</si>
  <si>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</si>
  <si>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</si>
  <si>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</si>
  <si>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</si>
  <si>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</si>
  <si>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</si>
  <si>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</si>
  <si>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</si>
  <si>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</si>
  <si>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</si>
  <si>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</si>
  <si>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</si>
  <si>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</si>
  <si>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</si>
  <si>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</si>
  <si>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</si>
  <si>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</si>
  <si>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</si>
  <si>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</si>
  <si>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</si>
  <si>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</si>
  <si>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</si>
  <si>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</si>
  <si>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</si>
  <si>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</si>
  <si>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</si>
  <si>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</si>
  <si>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</si>
  <si>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</si>
  <si>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</si>
  <si>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</si>
  <si>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</si>
  <si>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</si>
  <si>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</si>
  <si>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</si>
  <si>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</si>
  <si>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</si>
  <si>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</si>
  <si>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</si>
  <si>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</si>
  <si>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</si>
  <si>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</si>
  <si>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</si>
  <si>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</si>
  <si>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</si>
  <si>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</si>
  <si>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</si>
  <si>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</si>
  <si>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</si>
  <si>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</si>
  <si>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</si>
  <si>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</si>
  <si>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</si>
  <si>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</si>
  <si>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</si>
  <si>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</si>
  <si>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</si>
  <si>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</si>
  <si>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</si>
  <si>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</si>
  <si>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</si>
  <si>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</si>
  <si>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</si>
  <si>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</si>
  <si>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</si>
  <si>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</si>
  <si>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</si>
  <si>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</si>
  <si>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</si>
  <si>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</si>
  <si>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</si>
  <si>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</si>
  <si>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</si>
  <si>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</si>
  <si>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</si>
  <si>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</si>
  <si>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</si>
  <si>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</si>
  <si>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</si>
  <si>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</si>
  <si>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</si>
  <si>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</si>
  <si>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</si>
  <si>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</si>
  <si>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</si>
  <si>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</si>
  <si>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</si>
  <si>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</si>
  <si>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</si>
  <si>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</si>
  <si>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</si>
  <si>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</si>
  <si>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</si>
  <si>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</si>
  <si>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</si>
  <si>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</si>
  <si>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</si>
  <si>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</si>
  <si>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</si>
  <si>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</si>
  <si>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</si>
  <si>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</si>
  <si>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</si>
  <si>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</si>
  <si>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</si>
  <si>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</si>
  <si>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</si>
  <si>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</si>
  <si>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</si>
  <si>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</si>
  <si>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</si>
  <si>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</si>
  <si>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</si>
  <si>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</si>
  <si>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</si>
  <si>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</si>
  <si>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</si>
  <si>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</si>
  <si>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</si>
  <si>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</si>
  <si>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</si>
  <si>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</si>
  <si>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</si>
  <si>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</si>
  <si>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</si>
  <si>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</si>
  <si>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</si>
  <si>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</si>
  <si>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</si>
  <si>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</si>
  <si>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</si>
  <si>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</si>
  <si>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</si>
  <si>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</si>
  <si>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</si>
  <si>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</si>
  <si>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</si>
  <si>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</si>
  <si>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</si>
  <si>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</si>
  <si>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</si>
  <si>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</si>
  <si>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</si>
  <si>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</si>
  <si>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</si>
  <si>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</si>
  <si>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</si>
  <si>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</si>
  <si>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</si>
  <si>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</si>
  <si>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</si>
  <si>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</si>
  <si>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</si>
  <si>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</si>
  <si>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</si>
  <si>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</si>
  <si>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</si>
  <si>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</si>
  <si>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</si>
  <si>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</si>
  <si>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</si>
  <si>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</si>
  <si>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</si>
  <si>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</si>
  <si>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</si>
  <si>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</si>
  <si>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</si>
  <si>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</si>
  <si>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</si>
  <si>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</si>
  <si>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</si>
  <si>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</si>
  <si>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</si>
  <si>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</si>
  <si>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</si>
  <si>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</si>
  <si>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</si>
  <si>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</si>
  <si>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</si>
  <si>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</si>
  <si>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</si>
  <si>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</si>
  <si>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</si>
  <si>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</si>
  <si>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</si>
  <si>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</si>
  <si>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</si>
  <si>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</si>
  <si>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</si>
  <si>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</si>
  <si>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</si>
  <si>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</si>
  <si>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</si>
  <si>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</si>
  <si>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</si>
  <si>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</si>
  <si>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</si>
  <si>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</si>
  <si>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</si>
  <si>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</si>
  <si>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</si>
  <si>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</si>
  <si>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</si>
  <si>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</si>
  <si>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</si>
  <si>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</si>
  <si>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</si>
  <si>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</si>
  <si>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</si>
  <si>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</si>
  <si>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</si>
  <si>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</si>
  <si>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</si>
  <si>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</si>
  <si>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</si>
  <si>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</si>
  <si>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</si>
  <si>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</si>
  <si>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</si>
  <si>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</si>
  <si>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</si>
  <si>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</si>
  <si>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</si>
  <si>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</si>
  <si>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</si>
  <si>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</si>
  <si>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</si>
  <si>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</si>
  <si>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</si>
  <si>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</si>
  <si>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</si>
  <si>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</si>
  <si>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</si>
  <si>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</si>
  <si>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</si>
  <si>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</si>
  <si>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</si>
  <si>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</si>
  <si>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</si>
  <si>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</si>
  <si>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</si>
  <si>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</si>
  <si>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</si>
  <si>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</si>
  <si>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</si>
  <si>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</si>
  <si>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</si>
  <si>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</si>
  <si>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</si>
  <si>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</si>
  <si>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</si>
  <si>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</si>
  <si>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</si>
  <si>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</si>
  <si>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</si>
  <si>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</si>
  <si>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</si>
  <si>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</si>
  <si>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</si>
  <si>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</si>
  <si>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</si>
  <si>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</si>
  <si>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</si>
  <si>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</si>
  <si>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</si>
  <si>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</si>
  <si>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</si>
  <si>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</si>
  <si>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</si>
  <si>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</si>
  <si>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</si>
  <si>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</si>
  <si>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</si>
  <si>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</si>
  <si>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</si>
  <si>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</si>
  <si>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</si>
  <si>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</si>
  <si>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</si>
  <si>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</si>
  <si>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</si>
  <si>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</si>
  <si>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</si>
  <si>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</si>
  <si>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</si>
  <si>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</si>
  <si>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</si>
  <si>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</si>
  <si>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</si>
  <si>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</si>
  <si>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</si>
  <si>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</si>
  <si>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</si>
  <si>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</si>
  <si>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</si>
  <si>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</si>
  <si>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</si>
  <si>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</si>
  <si>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</si>
  <si>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</si>
  <si>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</si>
  <si>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</si>
  <si>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</si>
  <si>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</si>
  <si>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</si>
  <si>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</si>
  <si>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</si>
  <si>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</si>
  <si>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</si>
  <si>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</si>
  <si>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</si>
  <si>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</si>
  <si>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</si>
  <si>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</si>
  <si>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</si>
  <si>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</si>
  <si>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</si>
  <si>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</si>
  <si>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</si>
  <si>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</si>
  <si>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</si>
  <si>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</si>
  <si>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</si>
  <si>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</si>
  <si>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</si>
  <si>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</si>
  <si>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</si>
  <si>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</si>
  <si>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</si>
  <si>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</si>
  <si>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</si>
  <si>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</si>
  <si>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</si>
  <si>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</si>
  <si>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</si>
  <si>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</si>
  <si>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</si>
  <si>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</si>
  <si>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</si>
  <si>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</si>
  <si>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</si>
  <si>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</si>
  <si>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</si>
  <si>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</si>
  <si>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</si>
  <si>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</si>
  <si>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</si>
  <si>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</si>
  <si>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</si>
  <si>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</si>
  <si>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</si>
  <si>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</si>
  <si>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</si>
  <si>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</si>
  <si>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</si>
  <si>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</si>
  <si>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</si>
  <si>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</si>
  <si>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</si>
  <si>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</si>
  <si>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</si>
  <si>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</si>
  <si>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</si>
  <si>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</si>
  <si>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</si>
  <si>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</si>
  <si>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</si>
  <si>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</si>
  <si>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</si>
  <si>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</si>
  <si>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</si>
  <si>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</si>
  <si>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</si>
  <si>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</si>
  <si>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</si>
  <si>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</si>
  <si>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</si>
  <si>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</si>
  <si>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</si>
  <si>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</si>
  <si>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</si>
  <si>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</si>
  <si>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</si>
  <si>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</si>
  <si>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</si>
  <si>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</si>
  <si>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</si>
  <si>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</si>
  <si>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</si>
  <si>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</si>
  <si>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</si>
  <si>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</si>
  <si>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</si>
  <si>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</si>
  <si>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</si>
  <si>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</si>
  <si>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</si>
  <si>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</si>
  <si>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</si>
  <si>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</si>
  <si>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</si>
  <si>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</si>
  <si>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</si>
  <si>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</si>
  <si>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</si>
  <si>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</si>
  <si>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</si>
  <si>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</si>
  <si>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</si>
  <si>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</si>
  <si>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</si>
  <si>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</si>
  <si>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</si>
  <si>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</si>
  <si>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</si>
  <si>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</si>
  <si>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</si>
  <si>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</si>
  <si>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</si>
  <si>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</si>
  <si>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</si>
  <si>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</si>
  <si>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</si>
  <si>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</si>
  <si>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</si>
  <si>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</si>
  <si>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</si>
  <si>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</si>
  <si>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</si>
  <si>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</si>
  <si>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</si>
  <si>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</si>
  <si>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</si>
  <si>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</si>
  <si>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</si>
  <si>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</si>
  <si>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</si>
  <si>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</si>
  <si>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</si>
  <si>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</si>
  <si>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</si>
  <si>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</si>
  <si>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</si>
  <si>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</si>
  <si>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</si>
  <si>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</si>
  <si>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</si>
  <si>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</si>
  <si>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</si>
  <si>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</si>
  <si>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</si>
  <si>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</si>
  <si>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</si>
  <si>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</si>
  <si>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</si>
  <si>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</si>
  <si>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</si>
  <si>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</si>
  <si>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</si>
  <si>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</si>
  <si>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</si>
  <si>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</si>
  <si>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</si>
  <si>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</si>
  <si>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</si>
  <si>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</si>
  <si>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</si>
  <si>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</si>
  <si>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</si>
  <si>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</si>
  <si>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</si>
  <si>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</si>
  <si>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</si>
  <si>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</si>
  <si>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</si>
  <si>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</si>
  <si>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</si>
  <si>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</si>
  <si>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</si>
  <si>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</si>
  <si>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</si>
  <si>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</si>
  <si>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</si>
  <si>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</si>
  <si>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</si>
  <si>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</si>
  <si>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</si>
  <si>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</si>
  <si>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</si>
  <si>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</si>
  <si>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</si>
  <si>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</si>
  <si>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</si>
  <si>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</si>
  <si>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</si>
  <si>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</si>
  <si>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</si>
  <si>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</si>
  <si>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</si>
  <si>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</si>
  <si>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</si>
  <si>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</si>
  <si>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</si>
  <si>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</si>
  <si>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</si>
  <si>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</si>
  <si>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</si>
  <si>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</si>
  <si>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</si>
  <si>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</si>
  <si>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</si>
  <si>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</si>
  <si>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</si>
  <si>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</si>
  <si>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</si>
  <si>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</si>
  <si>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</si>
  <si>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</si>
  <si>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</si>
  <si>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</si>
  <si>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</si>
  <si>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</si>
  <si>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</si>
  <si>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</si>
  <si>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</si>
  <si>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</si>
  <si>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</si>
  <si>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</si>
  <si>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</si>
  <si>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</si>
  <si>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</si>
  <si>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</si>
  <si>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</si>
  <si>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</si>
  <si>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</si>
  <si>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</si>
  <si>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</si>
  <si>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</si>
  <si>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</si>
  <si>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</si>
  <si>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</si>
  <si>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</si>
  <si>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</si>
  <si>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</si>
  <si>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</si>
  <si>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</si>
  <si>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</si>
  <si>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</si>
  <si>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</si>
  <si>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</si>
  <si>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</si>
  <si>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</si>
  <si>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</si>
  <si>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</si>
  <si>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</si>
  <si>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</si>
  <si>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</si>
  <si>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</si>
  <si>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</si>
  <si>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</si>
  <si>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</si>
  <si>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</si>
  <si>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</si>
  <si>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</si>
  <si>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</si>
  <si>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</si>
  <si>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</si>
  <si>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</si>
  <si>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</si>
  <si>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</si>
  <si>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</si>
  <si>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</si>
  <si>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</si>
  <si>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</si>
  <si>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</si>
  <si>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</si>
  <si>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</si>
  <si>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</si>
  <si>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</si>
  <si>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</si>
  <si>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</si>
  <si>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</si>
  <si>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</si>
  <si>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</si>
  <si>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</si>
  <si>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</si>
  <si>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</si>
  <si>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</si>
  <si>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</si>
  <si>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</si>
  <si>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</si>
  <si>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</si>
  <si>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</si>
  <si>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</si>
  <si>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</si>
  <si>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</si>
  <si>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</si>
  <si>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</si>
  <si>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</si>
  <si>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</si>
  <si>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</si>
  <si>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</si>
  <si>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</si>
  <si>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</si>
  <si>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</si>
  <si>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</si>
  <si>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</si>
  <si>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</si>
  <si>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</si>
  <si>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</si>
  <si>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</si>
  <si>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</si>
  <si>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</si>
  <si>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</si>
  <si>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</si>
  <si>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</si>
  <si>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</si>
  <si>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</si>
  <si>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</si>
  <si>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</si>
  <si>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</si>
  <si>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</si>
  <si>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</si>
  <si>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</si>
  <si>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</si>
  <si>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</si>
  <si>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</si>
  <si>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</si>
  <si>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</si>
  <si>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</si>
  <si>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</si>
  <si>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</si>
  <si>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</si>
  <si>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</si>
  <si>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</si>
  <si>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</si>
  <si>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</si>
  <si>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</si>
  <si>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</si>
  <si>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</si>
  <si>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</si>
  <si>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</si>
  <si>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</si>
  <si>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</si>
  <si>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</si>
  <si>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</si>
  <si>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</si>
  <si>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</si>
  <si>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</si>
  <si>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</si>
  <si>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</si>
  <si>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</si>
  <si>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</si>
  <si>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</si>
  <si>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</si>
  <si>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</si>
  <si>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</si>
  <si>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</si>
  <si>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</si>
  <si>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</si>
  <si>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</si>
  <si>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</si>
  <si>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</si>
  <si>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</si>
  <si>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</si>
  <si>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</si>
  <si>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</si>
  <si>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</si>
  <si>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</si>
  <si>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</si>
  <si>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</si>
  <si>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</si>
  <si>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</si>
  <si>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</si>
  <si>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</si>
  <si>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</si>
  <si>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</si>
  <si>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</si>
  <si>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</si>
  <si>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</si>
  <si>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</si>
  <si>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</si>
  <si>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</si>
  <si>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</si>
  <si>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</si>
  <si>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</si>
  <si>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</si>
  <si>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</si>
  <si>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</si>
  <si>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</si>
  <si>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</si>
  <si>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</si>
  <si>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</si>
  <si>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</si>
  <si>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</si>
  <si>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</si>
  <si>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</si>
  <si>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</si>
  <si>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</si>
  <si>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</si>
  <si>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</si>
  <si>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</si>
  <si>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</si>
  <si>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</si>
  <si>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</si>
  <si>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</si>
  <si>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</si>
  <si>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</si>
  <si>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</si>
  <si>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</si>
  <si>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</si>
  <si>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</si>
  <si>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</si>
  <si>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</si>
  <si>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</si>
  <si>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</si>
  <si>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</si>
  <si>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</si>
  <si>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</si>
  <si>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</si>
  <si>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</si>
  <si>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</si>
  <si>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</si>
  <si>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</si>
  <si>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</si>
  <si>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</si>
  <si>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</si>
  <si>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</si>
  <si>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</si>
  <si>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</si>
  <si>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descriptive statistics</t>
  </si>
  <si>
    <t>variance (sample)</t>
  </si>
  <si>
    <t>standard deviation (sample)</t>
  </si>
  <si>
    <t>Summary</t>
  </si>
  <si>
    <t>Please find my statistical analysis summary answers at the end of the full data analysis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</si>
</sst>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mm/dd/yy;@"/>
    <numFmt numFmtId="166" formatCode="0.000"/>
    <numFmt numFmtId="167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6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1!Crowdfunding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A-A843-8033-42A9DFD54E2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4C-E242-81E2-0978E350274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4C-E242-81E2-0978E350274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4C-E242-81E2-0978E3502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463503"/>
        <c:axId val="1531790623"/>
      </c:barChart>
      <c:catAx>
        <c:axId val="507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90623"/>
        <c:crosses val="autoZero"/>
        <c:auto val="1"/>
        <c:lblAlgn val="ctr"/>
        <c:lblOffset val="100"/>
        <c:noMultiLvlLbl val="0"/>
      </c:catAx>
      <c:valAx>
        <c:axId val="15317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0-9742-ABA3-FA26759D849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B-2345-957B-61795301569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B-2345-957B-61795301569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B-2345-957B-61795301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6607984"/>
        <c:axId val="256655248"/>
      </c:barChart>
      <c:catAx>
        <c:axId val="2566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55248"/>
        <c:crosses val="autoZero"/>
        <c:auto val="1"/>
        <c:lblAlgn val="ctr"/>
        <c:lblOffset val="100"/>
        <c:noMultiLvlLbl val="0"/>
      </c:catAx>
      <c:valAx>
        <c:axId val="256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D-514A-9881-F77FBD3B0FB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D-514A-9881-F77FBD3B0FB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D-514A-9881-F77FBD3B0FBA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D-514A-9881-F77FBD3B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20624"/>
        <c:axId val="344998304"/>
      </c:lineChart>
      <c:catAx>
        <c:axId val="2924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8304"/>
        <c:crosses val="autoZero"/>
        <c:auto val="1"/>
        <c:lblAlgn val="ctr"/>
        <c:lblOffset val="100"/>
        <c:noMultiLvlLbl val="0"/>
      </c:catAx>
      <c:valAx>
        <c:axId val="3449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054F-BA81-8B8B8878D0D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054F-BA81-8B8B8878D0D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B-054F-BA81-8B8B8878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38096"/>
        <c:axId val="714040368"/>
      </c:lineChart>
      <c:catAx>
        <c:axId val="7140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0368"/>
        <c:crosses val="autoZero"/>
        <c:auto val="1"/>
        <c:lblAlgn val="ctr"/>
        <c:lblOffset val="100"/>
        <c:noMultiLvlLbl val="0"/>
      </c:catAx>
      <c:valAx>
        <c:axId val="7140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439209</xdr:colOff>
      <xdr:row>2</xdr:row>
      <xdr:rowOff>131232</xdr:rowOff>
    </xdr:from>
    <xdr:to>
      <xdr:col>12</xdr:col>
      <xdr:colOff>814917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0C50D-5E60-B8BC-0B8D-7D7219603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5</xdr:row>
      <xdr:rowOff>190500</xdr:rowOff>
    </xdr:from>
    <xdr:to>
      <xdr:col>16</xdr:col>
      <xdr:colOff>127000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00CF3-ABE2-D304-A3F8-ADD941E1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0</xdr:rowOff>
    </xdr:from>
    <xdr:to>
      <xdr:col>14</xdr:col>
      <xdr:colOff>50800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CFB85-BEA8-A4E9-441E-49711EFC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1263650</xdr:colOff>
      <xdr:row>14</xdr:row>
      <xdr:rowOff>184150</xdr:rowOff>
    </xdr:from>
    <xdr:to>
      <xdr:col>7</xdr:col>
      <xdr:colOff>990600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C743A-F2B5-CCC1-E77F-808BE3E0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9.529056712963" createdVersion="8" refreshedVersion="8" minRefreshableVersion="3" recordCount="1000" xr:uid="{7DC5A908-6FB4-B349-BD94-A30E0A752A5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921BC-3897-F345-A45C-425A5AE23ED3}" name="Crowdfunding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4253-82B5-5546-99CC-250E41A792FD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9">
    <chartFormat chart="0" format="1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E6741-ACD1-1C4D-A7D8-213C6AE6D6F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S2" sqref="S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9" bestFit="1" customWidth="1"/>
    <col min="8" max="8" width="13" bestFit="1" customWidth="1"/>
    <col min="9" max="9" width="15.5" bestFit="1" customWidth="1"/>
    <col min="12" max="13" width="11.1640625" bestFit="1" customWidth="1"/>
    <col min="14" max="14" width="22" style="12" customWidth="1"/>
    <col min="15" max="15" width="21" style="12" customWidth="1"/>
    <col min="18" max="18" width="28" bestFit="1" customWidth="1"/>
    <col min="19" max="19" width="21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4">(E67/D67)*100</f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4"/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8">(E131/D131)*100</f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8"/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2"/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6">(E259/D259)*100</f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0"/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4"/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8">(E451/D451)*100</f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8"/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2"/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6"/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0"/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8"/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2"/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6"/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6021-084F-5E48-974A-3482010219C0}">
  <sheetPr codeName="Sheet2"/>
  <dimension ref="A1:F14"/>
  <sheetViews>
    <sheetView zoomScaleNormal="120" workbookViewId="0">
      <selection activeCell="C23" sqref="C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" bestFit="1" customWidth="1"/>
    <col min="8" max="8" width="23.33203125" bestFit="1" customWidth="1"/>
    <col min="9" max="9" width="15" bestFit="1" customWidth="1"/>
    <col min="10" max="10" width="28.1640625" bestFit="1" customWidth="1"/>
    <col min="11" max="11" width="19.83203125" bestFit="1" customWidth="1"/>
  </cols>
  <sheetData>
    <row r="1" spans="1:6" x14ac:dyDescent="0.2">
      <c r="A1" s="4" t="s">
        <v>6</v>
      </c>
      <c r="B1" t="s">
        <v>2069</v>
      </c>
    </row>
    <row r="3" spans="1:6" x14ac:dyDescent="0.2">
      <c r="A3" s="4" t="s">
        <v>2070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A505-C2DB-9641-ACB8-AEE1865FFADC}">
  <sheetPr codeName="Sheet3"/>
  <dimension ref="A1:F30"/>
  <sheetViews>
    <sheetView zoomScale="83" workbookViewId="0">
      <selection activeCell="H31" sqref="H31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3.1640625" bestFit="1" customWidth="1"/>
    <col min="9" max="9" width="14.6640625" bestFit="1" customWidth="1"/>
    <col min="10" max="10" width="28" bestFit="1" customWidth="1"/>
    <col min="11" max="11" width="19.5" bestFit="1" customWidth="1"/>
    <col min="12" max="12" width="14.6640625" bestFit="1" customWidth="1"/>
    <col min="13" max="13" width="21.83203125" bestFit="1" customWidth="1"/>
    <col min="14" max="14" width="28" bestFit="1" customWidth="1"/>
    <col min="15" max="15" width="19.5" bestFit="1" customWidth="1"/>
    <col min="16" max="16" width="26.6640625" bestFit="1" customWidth="1"/>
  </cols>
  <sheetData>
    <row r="1" spans="1:6" x14ac:dyDescent="0.2">
      <c r="A1" s="4" t="s">
        <v>2030</v>
      </c>
      <c r="B1" t="s">
        <v>2069</v>
      </c>
    </row>
    <row r="2" spans="1:6" x14ac:dyDescent="0.2">
      <c r="A2" s="4" t="s">
        <v>6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5" t="s">
        <v>2065</v>
      </c>
      <c r="B7" s="18"/>
      <c r="C7" s="18"/>
      <c r="D7" s="18"/>
      <c r="E7" s="18">
        <v>4</v>
      </c>
      <c r="F7" s="18">
        <v>4</v>
      </c>
    </row>
    <row r="8" spans="1:6" x14ac:dyDescent="0.2">
      <c r="A8" s="5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5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5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5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5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5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5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5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5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5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5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5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">
      <c r="A20" s="5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5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5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5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5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5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5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5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5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5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5" t="s">
        <v>2067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AC4C-4179-2440-9BE5-721FE31597CC}">
  <sheetPr codeName="Sheet4"/>
  <dimension ref="A1:F18"/>
  <sheetViews>
    <sheetView workbookViewId="0">
      <selection activeCell="C24" sqref="C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7.5" bestFit="1" customWidth="1"/>
    <col min="8" max="8" width="15.6640625" bestFit="1" customWidth="1"/>
    <col min="9" max="9" width="27.5" bestFit="1" customWidth="1"/>
    <col min="10" max="10" width="20.5" bestFit="1" customWidth="1"/>
    <col min="11" max="11" width="32.33203125" bestFit="1" customWidth="1"/>
  </cols>
  <sheetData>
    <row r="1" spans="1:6" x14ac:dyDescent="0.2">
      <c r="A1" s="4" t="s">
        <v>2030</v>
      </c>
      <c r="B1" t="s">
        <v>2069</v>
      </c>
    </row>
    <row r="2" spans="1:6" x14ac:dyDescent="0.2">
      <c r="A2" s="4" t="s">
        <v>2085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2073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2">
      <c r="A7" s="13" t="s">
        <v>2074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 x14ac:dyDescent="0.2">
      <c r="A8" s="13" t="s">
        <v>2075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 x14ac:dyDescent="0.2">
      <c r="A9" s="13" t="s">
        <v>2076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2">
      <c r="A10" s="13" t="s">
        <v>2077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2">
      <c r="A11" s="13" t="s">
        <v>2078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2">
      <c r="A12" s="13" t="s">
        <v>2079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2">
      <c r="A13" s="13" t="s">
        <v>2080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2">
      <c r="A14" s="13" t="s">
        <v>2081</v>
      </c>
      <c r="B14" s="18">
        <v>5</v>
      </c>
      <c r="C14" s="18">
        <v>23</v>
      </c>
      <c r="D14" s="18"/>
      <c r="E14" s="18">
        <v>45</v>
      </c>
      <c r="F14" s="18">
        <v>73</v>
      </c>
    </row>
    <row r="15" spans="1:6" x14ac:dyDescent="0.2">
      <c r="A15" s="13" t="s">
        <v>2082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2">
      <c r="A16" s="13" t="s">
        <v>2083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2">
      <c r="A17" s="13" t="s">
        <v>2084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2">
      <c r="A18" s="13" t="s">
        <v>2067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2F8-63B0-554E-8F32-35D61D8A19B3}">
  <sheetPr codeName="Sheet5"/>
  <dimension ref="A1:H13"/>
  <sheetViews>
    <sheetView zoomScaleNormal="100" workbookViewId="0">
      <selection activeCell="I21" sqref="I21"/>
    </sheetView>
  </sheetViews>
  <sheetFormatPr baseColWidth="10" defaultRowHeight="16" x14ac:dyDescent="0.2"/>
  <cols>
    <col min="1" max="1" width="27" bestFit="1" customWidth="1"/>
    <col min="2" max="2" width="20" customWidth="1"/>
    <col min="3" max="3" width="16.5" customWidth="1"/>
    <col min="4" max="4" width="18.5" customWidth="1"/>
    <col min="5" max="5" width="14.5" customWidth="1"/>
    <col min="6" max="6" width="22" customWidth="1"/>
    <col min="7" max="7" width="18.33203125" customWidth="1"/>
    <col min="8" max="8" width="20.5" customWidth="1"/>
  </cols>
  <sheetData>
    <row r="1" spans="1:8" x14ac:dyDescent="0.2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ignoredErrors>
    <ignoredError sqref="C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44B-247D-C241-96C5-30E8B0E57E12}">
  <sheetPr codeName="Sheet6"/>
  <dimension ref="A1:K566"/>
  <sheetViews>
    <sheetView workbookViewId="0">
      <selection activeCell="K12" sqref="K12"/>
    </sheetView>
  </sheetViews>
  <sheetFormatPr baseColWidth="10" defaultRowHeight="16" x14ac:dyDescent="0.2"/>
  <cols>
    <col min="2" max="2" width="12.83203125" bestFit="1" customWidth="1"/>
    <col min="3" max="3" width="24.5" bestFit="1" customWidth="1"/>
    <col min="4" max="4" width="12.1640625" bestFit="1" customWidth="1"/>
    <col min="5" max="5" width="12.83203125" bestFit="1" customWidth="1"/>
    <col min="7" max="7" width="13" bestFit="1" customWidth="1"/>
    <col min="8" max="8" width="24.5" bestFit="1" customWidth="1"/>
    <col min="9" max="9" width="12.6640625" bestFit="1" customWidth="1"/>
    <col min="11" max="11" width="34.5" customWidth="1"/>
  </cols>
  <sheetData>
    <row r="1" spans="1:11" x14ac:dyDescent="0.2">
      <c r="A1" s="14" t="s">
        <v>4</v>
      </c>
      <c r="B1" s="14" t="s">
        <v>5</v>
      </c>
      <c r="C1" s="14" t="s">
        <v>2110</v>
      </c>
      <c r="D1" s="14"/>
      <c r="E1" s="14"/>
      <c r="F1" s="14" t="s">
        <v>4</v>
      </c>
      <c r="G1" s="14" t="s">
        <v>5</v>
      </c>
      <c r="H1" s="14" t="s">
        <v>2110</v>
      </c>
      <c r="K1" s="14" t="s">
        <v>2113</v>
      </c>
    </row>
    <row r="2" spans="1:11" ht="51" x14ac:dyDescent="0.2">
      <c r="A2" t="s">
        <v>20</v>
      </c>
      <c r="B2">
        <v>158</v>
      </c>
      <c r="C2" t="s">
        <v>2106</v>
      </c>
      <c r="D2" s="16">
        <f>AVERAGE(B2:B566)</f>
        <v>851.14690265486729</v>
      </c>
      <c r="F2" t="s">
        <v>14</v>
      </c>
      <c r="G2">
        <v>0</v>
      </c>
      <c r="H2" t="s">
        <v>2106</v>
      </c>
      <c r="I2" s="16">
        <f>AVERAGE(G2:G365)</f>
        <v>585.61538461538464</v>
      </c>
      <c r="K2" s="17" t="s">
        <v>2114</v>
      </c>
    </row>
    <row r="3" spans="1:11" x14ac:dyDescent="0.2">
      <c r="A3" t="s">
        <v>20</v>
      </c>
      <c r="B3">
        <v>1425</v>
      </c>
      <c r="C3" t="s">
        <v>2107</v>
      </c>
      <c r="D3">
        <f>MEDIAN(B2:B566)</f>
        <v>201</v>
      </c>
      <c r="F3" t="s">
        <v>14</v>
      </c>
      <c r="G3">
        <v>24</v>
      </c>
      <c r="H3" t="s">
        <v>2107</v>
      </c>
      <c r="I3">
        <f>MEDIAN(G2:G365)</f>
        <v>114.5</v>
      </c>
    </row>
    <row r="4" spans="1:11" x14ac:dyDescent="0.2">
      <c r="A4" t="s">
        <v>20</v>
      </c>
      <c r="B4">
        <v>174</v>
      </c>
      <c r="C4" t="s">
        <v>2108</v>
      </c>
      <c r="D4">
        <f>MIN(B2:B566)</f>
        <v>16</v>
      </c>
      <c r="F4" t="s">
        <v>14</v>
      </c>
      <c r="G4">
        <v>53</v>
      </c>
      <c r="H4" t="s">
        <v>2108</v>
      </c>
      <c r="I4">
        <f>MIN(G2:G365)</f>
        <v>0</v>
      </c>
      <c r="K4" s="17"/>
    </row>
    <row r="5" spans="1:11" x14ac:dyDescent="0.2">
      <c r="A5" t="s">
        <v>20</v>
      </c>
      <c r="B5">
        <v>227</v>
      </c>
      <c r="C5" t="s">
        <v>2109</v>
      </c>
      <c r="D5">
        <f>MAX(B2:B566)</f>
        <v>7295</v>
      </c>
      <c r="F5" t="s">
        <v>14</v>
      </c>
      <c r="G5">
        <v>18</v>
      </c>
      <c r="H5" t="s">
        <v>2109</v>
      </c>
      <c r="I5">
        <f>MAX(G2:G365)</f>
        <v>6080</v>
      </c>
    </row>
    <row r="6" spans="1:11" x14ac:dyDescent="0.2">
      <c r="A6" t="s">
        <v>20</v>
      </c>
      <c r="B6">
        <v>220</v>
      </c>
      <c r="C6" t="s">
        <v>2111</v>
      </c>
      <c r="D6">
        <f>_xlfn.VAR.S(B2:B566)</f>
        <v>1606216.5936295739</v>
      </c>
      <c r="F6" t="s">
        <v>14</v>
      </c>
      <c r="G6">
        <v>44</v>
      </c>
      <c r="H6" t="s">
        <v>2111</v>
      </c>
      <c r="I6">
        <f>_xlfn.VAR.S(G2:G365)</f>
        <v>924113.45496927318</v>
      </c>
    </row>
    <row r="7" spans="1:11" x14ac:dyDescent="0.2">
      <c r="A7" t="s">
        <v>20</v>
      </c>
      <c r="B7">
        <v>98</v>
      </c>
      <c r="C7" t="s">
        <v>2112</v>
      </c>
      <c r="D7" s="15">
        <f>_xlfn.STDEV.S(B2:B566)</f>
        <v>1267.366006183523</v>
      </c>
      <c r="F7" t="s">
        <v>14</v>
      </c>
      <c r="G7">
        <v>27</v>
      </c>
      <c r="H7" t="s">
        <v>2112</v>
      </c>
      <c r="I7" s="15">
        <f>_xlfn.STDEV.S(G2:G365)</f>
        <v>961.30819978260524</v>
      </c>
    </row>
    <row r="8" spans="1:11" x14ac:dyDescent="0.2">
      <c r="A8" t="s">
        <v>20</v>
      </c>
      <c r="B8">
        <v>100</v>
      </c>
      <c r="F8" t="s">
        <v>14</v>
      </c>
      <c r="G8">
        <v>55</v>
      </c>
    </row>
    <row r="9" spans="1:11" x14ac:dyDescent="0.2">
      <c r="A9" t="s">
        <v>20</v>
      </c>
      <c r="B9">
        <v>1249</v>
      </c>
      <c r="F9" t="s">
        <v>14</v>
      </c>
      <c r="G9">
        <v>200</v>
      </c>
    </row>
    <row r="10" spans="1:11" x14ac:dyDescent="0.2">
      <c r="A10" t="s">
        <v>20</v>
      </c>
      <c r="B10">
        <v>1396</v>
      </c>
      <c r="F10" t="s">
        <v>14</v>
      </c>
      <c r="G10">
        <v>452</v>
      </c>
    </row>
    <row r="11" spans="1:11" x14ac:dyDescent="0.2">
      <c r="A11" t="s">
        <v>20</v>
      </c>
      <c r="B11">
        <v>890</v>
      </c>
      <c r="F11" t="s">
        <v>14</v>
      </c>
      <c r="G11">
        <v>674</v>
      </c>
    </row>
    <row r="12" spans="1:11" x14ac:dyDescent="0.2">
      <c r="A12" t="s">
        <v>20</v>
      </c>
      <c r="B12">
        <v>142</v>
      </c>
      <c r="F12" t="s">
        <v>14</v>
      </c>
      <c r="G12">
        <v>558</v>
      </c>
    </row>
    <row r="13" spans="1:11" x14ac:dyDescent="0.2">
      <c r="A13" t="s">
        <v>20</v>
      </c>
      <c r="B13">
        <v>2673</v>
      </c>
      <c r="F13" t="s">
        <v>14</v>
      </c>
      <c r="G13">
        <v>15</v>
      </c>
    </row>
    <row r="14" spans="1:11" x14ac:dyDescent="0.2">
      <c r="A14" t="s">
        <v>20</v>
      </c>
      <c r="B14">
        <v>163</v>
      </c>
      <c r="F14" t="s">
        <v>14</v>
      </c>
      <c r="G14">
        <v>2307</v>
      </c>
    </row>
    <row r="15" spans="1:11" x14ac:dyDescent="0.2">
      <c r="A15" t="s">
        <v>20</v>
      </c>
      <c r="B15">
        <v>2220</v>
      </c>
      <c r="F15" t="s">
        <v>14</v>
      </c>
      <c r="G15">
        <v>88</v>
      </c>
    </row>
    <row r="16" spans="1:11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  <c r="F364" t="s">
        <v>14</v>
      </c>
      <c r="G364">
        <v>112</v>
      </c>
    </row>
    <row r="365" spans="1:7" x14ac:dyDescent="0.2">
      <c r="A365" t="s">
        <v>20</v>
      </c>
      <c r="B365">
        <v>234</v>
      </c>
      <c r="F365" t="s">
        <v>14</v>
      </c>
      <c r="G365">
        <v>374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F2:F365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2023-06-13T20:25:23Z</dcterms:modified>
</cp:coreProperties>
</file>