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<sst xmlns="http://schemas.openxmlformats.org/spreadsheetml/2006/main" count="21" uniqueCount="18">
  <si>
    <t xml:space="preserve">Data</t>
  </si>
  <si>
    <t xml:space="preserve">BBAS</t>
  </si>
  <si>
    <t xml:space="preserve">CSNA3</t>
  </si>
  <si>
    <t xml:space="preserve">Xi-&lt;X&gt;</t>
  </si>
  <si>
    <t xml:space="preserve">(Xi-&lt;X&gt;)^2</t>
  </si>
  <si>
    <t xml:space="preserve">Yi-&lt;Y&gt;</t>
  </si>
  <si>
    <t xml:space="preserve">(Yi-&lt;Y&gt;)^2</t>
  </si>
  <si>
    <t xml:space="preserve">(Xi-&lt;X&gt;)        x(Xi-&lt;X&gt;)</t>
  </si>
  <si>
    <t xml:space="preserve">Média</t>
  </si>
  <si>
    <t xml:space="preserve">-&gt; Cov pop</t>
  </si>
  <si>
    <t xml:space="preserve">Desvio padrão pop</t>
  </si>
  <si>
    <t xml:space="preserve">-&gt; Cov amostr</t>
  </si>
  <si>
    <t xml:space="preserve">Desvio padrão amostr</t>
  </si>
  <si>
    <t xml:space="preserve">-&gt; Correl</t>
  </si>
  <si>
    <t xml:space="preserve">Funções nativas:</t>
  </si>
  <si>
    <t xml:space="preserve">Covariância pop</t>
  </si>
  <si>
    <t xml:space="preserve">Covariância amostr</t>
  </si>
  <si>
    <t xml:space="preserve">Correlação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</si>
</sst>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MMM\ DD"/>
    <numFmt numFmtId="167" formatCode="0.0000%"/>
    <numFmt numFmtId="168" formatCode="#,##0.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9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true" hidden="false" outlineLevel="0" max="1" min="1" style="1" width="21.07"/>
    <col collapsed="false" customWidth="false" hidden="false" outlineLevel="0" max="5" min="2" style="1" width="11.52"/>
    <col collapsed="false" customWidth="true" hidden="false" outlineLevel="0" max="6" min="6" style="2" width="14.46"/>
    <col collapsed="false" customWidth="true" hidden="false" outlineLevel="0" max="7" min="7" style="0" width="14.69"/>
    <col collapsed="false" customWidth="true" hidden="false" outlineLevel="0" max="8" min="8" style="0" width="14.23"/>
    <col collapsed="false" customWidth="false" hidden="false" outlineLevel="0" max="1025" min="9" style="0" width="11.52"/>
  </cols>
  <sheetData>
    <row r="2" customFormat="false" ht="24.05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customFormat="false" ht="12.8" hidden="false" customHeight="false" outlineLevel="0" collapsed="false">
      <c r="A3" s="5" t="n">
        <v>43481</v>
      </c>
      <c r="B3" s="6" t="n">
        <v>0.1184</v>
      </c>
      <c r="C3" s="6" t="n">
        <v>0.8378</v>
      </c>
      <c r="D3" s="6" t="n">
        <f aca="false">B3-$B$7</f>
        <v>-0.005525</v>
      </c>
      <c r="E3" s="1" t="n">
        <f aca="false">POWER(D3,2)</f>
        <v>3.0525625E-005</v>
      </c>
      <c r="F3" s="6" t="n">
        <f aca="false">$C3-$C$7</f>
        <v>0.446525</v>
      </c>
      <c r="G3" s="1" t="n">
        <f aca="false">POWER(F3,2)</f>
        <v>0.199384575625</v>
      </c>
      <c r="H3" s="7" t="n">
        <f aca="false">$D3*$F3</f>
        <v>-0.002467050625</v>
      </c>
    </row>
    <row r="4" customFormat="false" ht="12.8" hidden="false" customHeight="false" outlineLevel="0" collapsed="false">
      <c r="A4" s="5" t="n">
        <v>43512</v>
      </c>
      <c r="B4" s="6" t="n">
        <v>0.4601</v>
      </c>
      <c r="C4" s="6" t="n">
        <v>0.375</v>
      </c>
      <c r="D4" s="6" t="n">
        <f aca="false">B4-$B$7</f>
        <v>0.336175</v>
      </c>
      <c r="E4" s="1" t="n">
        <f aca="false">POWER(D4,2)</f>
        <v>0.113013630625</v>
      </c>
      <c r="F4" s="6" t="n">
        <f aca="false">$C4-$C$7</f>
        <v>-0.016275</v>
      </c>
      <c r="G4" s="1" t="n">
        <f aca="false">POWER(F4,2)</f>
        <v>0.000264875625000001</v>
      </c>
      <c r="H4" s="7" t="n">
        <f aca="false">$D4*$F4</f>
        <v>-0.00547124812500001</v>
      </c>
    </row>
    <row r="5" customFormat="false" ht="12.8" hidden="false" customHeight="false" outlineLevel="0" collapsed="false">
      <c r="A5" s="5" t="n">
        <v>43540</v>
      </c>
      <c r="B5" s="6" t="n">
        <v>-0.0224</v>
      </c>
      <c r="C5" s="6" t="n">
        <v>0.4648</v>
      </c>
      <c r="D5" s="6" t="n">
        <f aca="false">B5-$B$7</f>
        <v>-0.146325</v>
      </c>
      <c r="E5" s="1" t="n">
        <f aca="false">POWER(D5,2)</f>
        <v>0.021411005625</v>
      </c>
      <c r="F5" s="6" t="n">
        <f aca="false">$C5-$C$7</f>
        <v>0.073525</v>
      </c>
      <c r="G5" s="1" t="n">
        <f aca="false">POWER(F5,2)</f>
        <v>0.005405925625</v>
      </c>
      <c r="H5" s="7" t="n">
        <f aca="false">$D5*$F5</f>
        <v>-0.010758545625</v>
      </c>
    </row>
    <row r="6" customFormat="false" ht="12.8" hidden="false" customHeight="false" outlineLevel="0" collapsed="false">
      <c r="A6" s="5" t="n">
        <v>43571</v>
      </c>
      <c r="B6" s="6" t="n">
        <v>-0.0604</v>
      </c>
      <c r="C6" s="6" t="n">
        <v>-0.1125</v>
      </c>
      <c r="D6" s="6" t="n">
        <f aca="false">B6-$B$7</f>
        <v>-0.184325</v>
      </c>
      <c r="E6" s="1" t="n">
        <f aca="false">POWER(D6,2)</f>
        <v>0.033975705625</v>
      </c>
      <c r="F6" s="6" t="n">
        <f aca="false">$C6-$C$7</f>
        <v>-0.503775</v>
      </c>
      <c r="G6" s="1" t="n">
        <f aca="false">POWER(F6,2)</f>
        <v>0.253789250625</v>
      </c>
      <c r="H6" s="7" t="n">
        <f aca="false">$D6*$F6</f>
        <v>0.092858326875</v>
      </c>
    </row>
    <row r="7" customFormat="false" ht="12.8" hidden="false" customHeight="false" outlineLevel="0" collapsed="false">
      <c r="A7" s="3" t="s">
        <v>8</v>
      </c>
      <c r="B7" s="6" t="n">
        <f aca="false">SUM($B$3:$B$6)/4</f>
        <v>0.123925</v>
      </c>
      <c r="C7" s="6" t="n">
        <f aca="false">SUM(C3:C6)/4</f>
        <v>0.391275</v>
      </c>
      <c r="D7" s="6" t="n">
        <f aca="false">SUM(D3:D6)/4</f>
        <v>7.58941520739853E-018</v>
      </c>
      <c r="E7" s="0" t="n">
        <f aca="false">SUM(E3:E6)/4</f>
        <v>0.042107716875</v>
      </c>
      <c r="F7" s="6" t="n">
        <f aca="false">SUM(F3:F6)/4</f>
        <v>0</v>
      </c>
      <c r="G7" s="0" t="n">
        <f aca="false">SUM(G3:G6)/4</f>
        <v>0.114711156875</v>
      </c>
      <c r="H7" s="8" t="n">
        <f aca="false">SUM(H3:H6)/4</f>
        <v>0.018540370625</v>
      </c>
      <c r="I7" s="0" t="s">
        <v>9</v>
      </c>
    </row>
    <row r="8" customFormat="false" ht="12.8" hidden="false" customHeight="false" outlineLevel="0" collapsed="false">
      <c r="A8" s="8" t="s">
        <v>10</v>
      </c>
      <c r="B8" s="0"/>
      <c r="C8" s="9"/>
      <c r="E8" s="3" t="n">
        <f aca="false">SQRT(SUM(E3:E6)/4)</f>
        <v>0.205201649298927</v>
      </c>
      <c r="F8" s="1" t="n">
        <f aca="false">SQRT(SUM(F3:F6))</f>
        <v>0</v>
      </c>
      <c r="G8" s="3" t="n">
        <f aca="false">SQRT(SUM(G3:G6)/4)</f>
        <v>0.338690355450225</v>
      </c>
      <c r="H8" s="8" t="n">
        <f aca="false">SUM(H3:H6)/3</f>
        <v>0.0247204941666667</v>
      </c>
      <c r="I8" s="0" t="s">
        <v>11</v>
      </c>
    </row>
    <row r="9" customFormat="false" ht="12.8" hidden="false" customHeight="false" outlineLevel="0" collapsed="false">
      <c r="A9" s="8" t="s">
        <v>12</v>
      </c>
      <c r="B9" s="0"/>
      <c r="C9" s="6"/>
      <c r="E9" s="1" t="n">
        <f aca="false">SQRT(SUM(E3:E6)/3)</f>
        <v>0.236946454921782</v>
      </c>
      <c r="F9" s="1" t="n">
        <f aca="false">SQRT(SUM(F3:F6)/3)</f>
        <v>0</v>
      </c>
      <c r="G9" s="1" t="n">
        <f aca="false">SQRT(SUM(G3:G6)/3)</f>
        <v>0.391085935782235</v>
      </c>
      <c r="H9" s="8" t="n">
        <f aca="false">H7/(E8*G8)</f>
        <v>0.266768615338954</v>
      </c>
      <c r="I9" s="0" t="s">
        <v>13</v>
      </c>
    </row>
    <row r="10" customFormat="false" ht="12.8" hidden="false" customHeight="false" outlineLevel="0" collapsed="false">
      <c r="A10" s="0"/>
      <c r="B10" s="2"/>
      <c r="D10" s="0"/>
      <c r="E10" s="0"/>
      <c r="F10" s="0"/>
      <c r="H10" s="0" t="n">
        <f aca="false">H8/(E9*G9)</f>
        <v>0.266768615338955</v>
      </c>
    </row>
    <row r="11" customFormat="false" ht="12.8" hidden="false" customHeight="false" outlineLevel="0" collapsed="false">
      <c r="A11" s="0"/>
      <c r="B11" s="0"/>
      <c r="D11" s="0"/>
      <c r="E11" s="0"/>
    </row>
    <row r="12" customFormat="false" ht="12.8" hidden="false" customHeight="false" outlineLevel="0" collapsed="false">
      <c r="D12" s="0"/>
      <c r="E12" s="0"/>
    </row>
    <row r="13" customFormat="false" ht="12.8" hidden="false" customHeight="false" outlineLevel="0" collapsed="false">
      <c r="A13" s="8" t="s">
        <v>14</v>
      </c>
      <c r="D13" s="0"/>
      <c r="E13" s="0"/>
    </row>
    <row r="14" customFormat="false" ht="12.8" hidden="false" customHeight="false" outlineLevel="0" collapsed="false">
      <c r="A14" s="3" t="s">
        <v>8</v>
      </c>
      <c r="B14" s="6" t="n">
        <f aca="false">AVERAGEA(B3:B6)</f>
        <v>0.123925</v>
      </c>
      <c r="C14" s="6" t="n">
        <f aca="false">AVERAGEA(C3:C6)</f>
        <v>0.391275</v>
      </c>
      <c r="D14" s="6"/>
      <c r="E14" s="0"/>
      <c r="F14" s="0"/>
    </row>
    <row r="15" customFormat="false" ht="12.8" hidden="false" customHeight="false" outlineLevel="0" collapsed="false">
      <c r="A15" s="3" t="s">
        <v>10</v>
      </c>
      <c r="B15" s="1" t="n">
        <f aca="false">_xlfn.STDEV.P(B3:B6)</f>
        <v>0.205201649298927</v>
      </c>
      <c r="C15" s="1" t="n">
        <f aca="false">_xlfn.STDEV.P(C3:C6)</f>
        <v>0.338690355450225</v>
      </c>
      <c r="D15" s="0"/>
      <c r="E15" s="0"/>
    </row>
    <row r="16" customFormat="false" ht="12.8" hidden="false" customHeight="false" outlineLevel="0" collapsed="false">
      <c r="A16" s="3" t="s">
        <v>12</v>
      </c>
      <c r="B16" s="1" t="n">
        <f aca="false">_xlfn.STDEV.S(B3:B6)</f>
        <v>0.236946454921782</v>
      </c>
      <c r="C16" s="1" t="n">
        <f aca="false">_xlfn.STDEV.S(C3:C6)</f>
        <v>0.391085935782235</v>
      </c>
    </row>
    <row r="17" customFormat="false" ht="12.8" hidden="false" customHeight="false" outlineLevel="0" collapsed="false">
      <c r="A17" s="3" t="s">
        <v>15</v>
      </c>
      <c r="B17" s="1" t="n">
        <f aca="false">_xlfn.COVARIANCE.P($B3:$B6,$C3:$C6)</f>
        <v>0.018540370625</v>
      </c>
    </row>
    <row r="18" customFormat="false" ht="12.8" hidden="false" customHeight="false" outlineLevel="0" collapsed="false">
      <c r="A18" s="8" t="s">
        <v>16</v>
      </c>
      <c r="B18" s="1" t="n">
        <f aca="false">_xlfn.COVARIANCE.S(B3:B6,C3:C6)</f>
        <v>0.0247204941666667</v>
      </c>
    </row>
    <row r="19" customFormat="false" ht="12.8" hidden="false" customHeight="false" outlineLevel="0" collapsed="false">
      <c r="A19" s="3" t="s">
        <v>17</v>
      </c>
      <c r="B19" s="1" t="n">
        <f aca="false">CORREL($B$3:$B$6,$C$3:$C$6)</f>
        <v>0.266768615338954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2019-10-17T14:20:02Z</dcterms:created>
  <dc:creator/>
  <dc:description/>
  <dc:language>en-US</dc:language>
  <cp:lastModifiedBy/>
  <dcterms:modified xsi:type="dcterms:W3CDTF">2019-10-24T18:51:16Z</dcterms:modified>
  <cp:revision>31</cp:revision>
  <dc:subject/>
  <dc:title/>
</cp:coreProperties>
</file>