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Tabelle1" sheetId="1" r:id="rId1"/>
    <sheet name="STM32" sheetId="2" r:id="rId2"/>
    <sheet name="AD9850" sheetId="3" r:id="rId3"/>
    <sheet name="Arduino" sheetId="4" r:id="rId4"/>
  </sheets>
  <calcPr calcId="145621"/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1" i="4"/>
  <c r="F201" i="2" l="1"/>
  <c r="E201" i="2"/>
  <c r="B201" i="2"/>
  <c r="G200" i="2"/>
  <c r="F200" i="2"/>
  <c r="E200" i="2"/>
  <c r="B200" i="2"/>
  <c r="G199" i="2"/>
  <c r="F199" i="2"/>
  <c r="E199" i="2"/>
  <c r="B199" i="2"/>
  <c r="G198" i="2"/>
  <c r="F198" i="2"/>
  <c r="E198" i="2"/>
  <c r="B198" i="2"/>
  <c r="G197" i="2"/>
  <c r="F197" i="2"/>
  <c r="E197" i="2"/>
  <c r="B197" i="2"/>
  <c r="G196" i="2"/>
  <c r="F196" i="2"/>
  <c r="E196" i="2"/>
  <c r="B196" i="2"/>
  <c r="G195" i="2"/>
  <c r="F195" i="2"/>
  <c r="E195" i="2"/>
  <c r="B195" i="2"/>
  <c r="G194" i="2"/>
  <c r="F194" i="2"/>
  <c r="E194" i="2"/>
  <c r="B194" i="2"/>
  <c r="G193" i="2"/>
  <c r="F193" i="2"/>
  <c r="E193" i="2"/>
  <c r="B193" i="2"/>
  <c r="G192" i="2"/>
  <c r="F192" i="2"/>
  <c r="E192" i="2"/>
  <c r="B192" i="2"/>
  <c r="G191" i="2"/>
  <c r="F191" i="2"/>
  <c r="E191" i="2"/>
  <c r="B191" i="2"/>
  <c r="G190" i="2"/>
  <c r="F190" i="2"/>
  <c r="E190" i="2"/>
  <c r="B190" i="2"/>
  <c r="G189" i="2"/>
  <c r="F189" i="2"/>
  <c r="E189" i="2"/>
  <c r="B189" i="2"/>
  <c r="G188" i="2"/>
  <c r="F188" i="2"/>
  <c r="E188" i="2"/>
  <c r="B188" i="2"/>
  <c r="G187" i="2"/>
  <c r="F187" i="2"/>
  <c r="E187" i="2"/>
  <c r="B187" i="2"/>
  <c r="G186" i="2"/>
  <c r="F186" i="2"/>
  <c r="E186" i="2"/>
  <c r="B186" i="2"/>
  <c r="G185" i="2"/>
  <c r="F185" i="2"/>
  <c r="E185" i="2"/>
  <c r="B185" i="2"/>
  <c r="G184" i="2"/>
  <c r="F184" i="2"/>
  <c r="E184" i="2"/>
  <c r="B184" i="2"/>
  <c r="G183" i="2"/>
  <c r="F183" i="2"/>
  <c r="E183" i="2"/>
  <c r="B183" i="2"/>
  <c r="G182" i="2"/>
  <c r="F182" i="2"/>
  <c r="E182" i="2"/>
  <c r="B182" i="2"/>
  <c r="G181" i="2"/>
  <c r="F181" i="2"/>
  <c r="E181" i="2"/>
  <c r="B181" i="2"/>
  <c r="G180" i="2"/>
  <c r="F180" i="2"/>
  <c r="E180" i="2"/>
  <c r="B180" i="2"/>
  <c r="G179" i="2"/>
  <c r="F179" i="2"/>
  <c r="E179" i="2"/>
  <c r="B179" i="2"/>
  <c r="G178" i="2"/>
  <c r="F178" i="2"/>
  <c r="E178" i="2"/>
  <c r="B178" i="2"/>
  <c r="G177" i="2"/>
  <c r="F177" i="2"/>
  <c r="E177" i="2"/>
  <c r="B177" i="2"/>
  <c r="G176" i="2"/>
  <c r="F176" i="2"/>
  <c r="E176" i="2"/>
  <c r="B176" i="2"/>
  <c r="G175" i="2"/>
  <c r="F175" i="2"/>
  <c r="E175" i="2"/>
  <c r="B175" i="2"/>
  <c r="G174" i="2"/>
  <c r="F174" i="2"/>
  <c r="E174" i="2"/>
  <c r="B174" i="2"/>
  <c r="G173" i="2"/>
  <c r="F173" i="2"/>
  <c r="E173" i="2"/>
  <c r="B173" i="2"/>
  <c r="G172" i="2"/>
  <c r="F172" i="2"/>
  <c r="E172" i="2"/>
  <c r="B172" i="2"/>
  <c r="G171" i="2"/>
  <c r="F171" i="2"/>
  <c r="E171" i="2"/>
  <c r="B171" i="2"/>
  <c r="G170" i="2"/>
  <c r="F170" i="2"/>
  <c r="E170" i="2"/>
  <c r="B170" i="2"/>
  <c r="G169" i="2"/>
  <c r="F169" i="2"/>
  <c r="E169" i="2"/>
  <c r="B169" i="2"/>
  <c r="G168" i="2"/>
  <c r="F168" i="2"/>
  <c r="E168" i="2"/>
  <c r="B168" i="2"/>
  <c r="G167" i="2"/>
  <c r="F167" i="2"/>
  <c r="E167" i="2"/>
  <c r="B167" i="2"/>
  <c r="G166" i="2"/>
  <c r="F166" i="2"/>
  <c r="E166" i="2"/>
  <c r="B166" i="2"/>
  <c r="G165" i="2"/>
  <c r="F165" i="2"/>
  <c r="E165" i="2"/>
  <c r="B165" i="2"/>
  <c r="G164" i="2"/>
  <c r="F164" i="2"/>
  <c r="E164" i="2"/>
  <c r="B164" i="2"/>
  <c r="G163" i="2"/>
  <c r="F163" i="2"/>
  <c r="E163" i="2"/>
  <c r="B163" i="2"/>
  <c r="G162" i="2"/>
  <c r="F162" i="2"/>
  <c r="E162" i="2"/>
  <c r="B162" i="2"/>
  <c r="G161" i="2"/>
  <c r="F161" i="2"/>
  <c r="E161" i="2"/>
  <c r="B161" i="2"/>
  <c r="G160" i="2"/>
  <c r="F160" i="2"/>
  <c r="E160" i="2"/>
  <c r="B160" i="2"/>
  <c r="G159" i="2"/>
  <c r="F159" i="2"/>
  <c r="E159" i="2"/>
  <c r="B159" i="2"/>
  <c r="G158" i="2"/>
  <c r="F158" i="2"/>
  <c r="E158" i="2"/>
  <c r="B158" i="2"/>
  <c r="G157" i="2"/>
  <c r="F157" i="2"/>
  <c r="E157" i="2"/>
  <c r="B157" i="2"/>
  <c r="G156" i="2"/>
  <c r="F156" i="2"/>
  <c r="E156" i="2"/>
  <c r="B156" i="2"/>
  <c r="G155" i="2"/>
  <c r="F155" i="2"/>
  <c r="E155" i="2"/>
  <c r="B155" i="2"/>
  <c r="G154" i="2"/>
  <c r="F154" i="2"/>
  <c r="E154" i="2"/>
  <c r="B154" i="2"/>
  <c r="G153" i="2"/>
  <c r="F153" i="2"/>
  <c r="E153" i="2"/>
  <c r="B153" i="2"/>
  <c r="G152" i="2"/>
  <c r="F152" i="2"/>
  <c r="E152" i="2"/>
  <c r="B152" i="2"/>
  <c r="G151" i="2"/>
  <c r="F151" i="2"/>
  <c r="E151" i="2"/>
  <c r="B151" i="2"/>
  <c r="G150" i="2"/>
  <c r="F150" i="2"/>
  <c r="E150" i="2"/>
  <c r="B150" i="2"/>
  <c r="G149" i="2"/>
  <c r="F149" i="2"/>
  <c r="E149" i="2"/>
  <c r="B149" i="2"/>
  <c r="G148" i="2"/>
  <c r="F148" i="2"/>
  <c r="E148" i="2"/>
  <c r="B148" i="2"/>
  <c r="G147" i="2"/>
  <c r="F147" i="2"/>
  <c r="E147" i="2"/>
  <c r="B147" i="2"/>
  <c r="G146" i="2"/>
  <c r="F146" i="2"/>
  <c r="E146" i="2"/>
  <c r="B146" i="2"/>
  <c r="G145" i="2"/>
  <c r="F145" i="2"/>
  <c r="E145" i="2"/>
  <c r="B145" i="2"/>
  <c r="G144" i="2"/>
  <c r="F144" i="2"/>
  <c r="E144" i="2"/>
  <c r="B144" i="2"/>
  <c r="G143" i="2"/>
  <c r="F143" i="2"/>
  <c r="E143" i="2"/>
  <c r="B143" i="2"/>
  <c r="G142" i="2"/>
  <c r="F142" i="2"/>
  <c r="E142" i="2"/>
  <c r="B142" i="2"/>
  <c r="G141" i="2"/>
  <c r="F141" i="2"/>
  <c r="E141" i="2"/>
  <c r="B141" i="2"/>
  <c r="G140" i="2"/>
  <c r="F140" i="2"/>
  <c r="E140" i="2"/>
  <c r="B140" i="2"/>
  <c r="G139" i="2"/>
  <c r="F139" i="2"/>
  <c r="E139" i="2"/>
  <c r="B139" i="2"/>
  <c r="G138" i="2"/>
  <c r="F138" i="2"/>
  <c r="E138" i="2"/>
  <c r="B138" i="2"/>
  <c r="G137" i="2"/>
  <c r="F137" i="2"/>
  <c r="E137" i="2"/>
  <c r="B137" i="2"/>
  <c r="G136" i="2"/>
  <c r="F136" i="2"/>
  <c r="E136" i="2"/>
  <c r="B136" i="2"/>
  <c r="G135" i="2"/>
  <c r="F135" i="2"/>
  <c r="E135" i="2"/>
  <c r="B135" i="2"/>
  <c r="G134" i="2"/>
  <c r="F134" i="2"/>
  <c r="E134" i="2"/>
  <c r="B134" i="2"/>
  <c r="G133" i="2"/>
  <c r="F133" i="2"/>
  <c r="E133" i="2"/>
  <c r="B133" i="2"/>
  <c r="G132" i="2"/>
  <c r="F132" i="2"/>
  <c r="E132" i="2"/>
  <c r="B132" i="2"/>
  <c r="G131" i="2"/>
  <c r="F131" i="2"/>
  <c r="E131" i="2"/>
  <c r="B131" i="2"/>
  <c r="G130" i="2"/>
  <c r="F130" i="2"/>
  <c r="E130" i="2"/>
  <c r="B130" i="2"/>
  <c r="B3" i="2"/>
  <c r="G2" i="2" s="1"/>
  <c r="F2" i="2"/>
  <c r="E2" i="2"/>
  <c r="D2" i="2"/>
  <c r="B4" i="2" l="1"/>
  <c r="D3" i="2"/>
  <c r="E3" i="2"/>
  <c r="F3" i="2" s="1"/>
  <c r="B199" i="3"/>
  <c r="B198" i="3" s="1"/>
  <c r="B197" i="3" s="1"/>
  <c r="B196" i="3" s="1"/>
  <c r="B195" i="3" s="1"/>
  <c r="B194" i="3" s="1"/>
  <c r="B193" i="3" s="1"/>
  <c r="B192" i="3" s="1"/>
  <c r="B191" i="3" s="1"/>
  <c r="B190" i="3" s="1"/>
  <c r="B189" i="3" s="1"/>
  <c r="B188" i="3" s="1"/>
  <c r="B187" i="3" s="1"/>
  <c r="B186" i="3" s="1"/>
  <c r="B185" i="3" s="1"/>
  <c r="B184" i="3" s="1"/>
  <c r="B183" i="3" s="1"/>
  <c r="B182" i="3" s="1"/>
  <c r="B181" i="3" s="1"/>
  <c r="B180" i="3" s="1"/>
  <c r="B179" i="3" s="1"/>
  <c r="B178" i="3" s="1"/>
  <c r="B177" i="3" s="1"/>
  <c r="B176" i="3" s="1"/>
  <c r="B175" i="3" s="1"/>
  <c r="B174" i="3" s="1"/>
  <c r="B173" i="3" s="1"/>
  <c r="B172" i="3" s="1"/>
  <c r="B171" i="3" s="1"/>
  <c r="B170" i="3" s="1"/>
  <c r="B169" i="3" s="1"/>
  <c r="B168" i="3" s="1"/>
  <c r="B167" i="3" s="1"/>
  <c r="B166" i="3" s="1"/>
  <c r="B165" i="3" s="1"/>
  <c r="B164" i="3" s="1"/>
  <c r="B163" i="3" s="1"/>
  <c r="B162" i="3" s="1"/>
  <c r="B161" i="3" s="1"/>
  <c r="B160" i="3" s="1"/>
  <c r="B159" i="3" s="1"/>
  <c r="B158" i="3" s="1"/>
  <c r="B157" i="3" s="1"/>
  <c r="B156" i="3" s="1"/>
  <c r="B155" i="3" s="1"/>
  <c r="B154" i="3" s="1"/>
  <c r="B153" i="3" s="1"/>
  <c r="B152" i="3" s="1"/>
  <c r="B151" i="3" s="1"/>
  <c r="B150" i="3" s="1"/>
  <c r="B149" i="3" s="1"/>
  <c r="B148" i="3" s="1"/>
  <c r="B147" i="3" s="1"/>
  <c r="B146" i="3" s="1"/>
  <c r="B145" i="3" s="1"/>
  <c r="B144" i="3" s="1"/>
  <c r="B143" i="3" s="1"/>
  <c r="B142" i="3" s="1"/>
  <c r="B141" i="3" s="1"/>
  <c r="B140" i="3" s="1"/>
  <c r="B139" i="3" s="1"/>
  <c r="B138" i="3" s="1"/>
  <c r="B137" i="3" s="1"/>
  <c r="B136" i="3" s="1"/>
  <c r="B135" i="3" s="1"/>
  <c r="B134" i="3" s="1"/>
  <c r="B133" i="3" s="1"/>
  <c r="B132" i="3" s="1"/>
  <c r="B131" i="3" s="1"/>
  <c r="B130" i="3" s="1"/>
  <c r="B129" i="3" s="1"/>
  <c r="B128" i="3" s="1"/>
  <c r="B127" i="3" s="1"/>
  <c r="B126" i="3" s="1"/>
  <c r="B125" i="3" s="1"/>
  <c r="B124" i="3" s="1"/>
  <c r="B123" i="3" s="1"/>
  <c r="B122" i="3" s="1"/>
  <c r="B121" i="3" s="1"/>
  <c r="B120" i="3" s="1"/>
  <c r="B119" i="3" s="1"/>
  <c r="B118" i="3" s="1"/>
  <c r="B117" i="3" s="1"/>
  <c r="B116" i="3" s="1"/>
  <c r="B115" i="3" s="1"/>
  <c r="B114" i="3" s="1"/>
  <c r="B113" i="3" s="1"/>
  <c r="B112" i="3" s="1"/>
  <c r="B111" i="3" s="1"/>
  <c r="B110" i="3" s="1"/>
  <c r="B109" i="3" s="1"/>
  <c r="B108" i="3" s="1"/>
  <c r="B107" i="3" s="1"/>
  <c r="B106" i="3" s="1"/>
  <c r="B105" i="3" s="1"/>
  <c r="B104" i="3" s="1"/>
  <c r="B103" i="3" s="1"/>
  <c r="B102" i="3" s="1"/>
  <c r="B101" i="3" s="1"/>
  <c r="B100" i="3" s="1"/>
  <c r="B99" i="3" s="1"/>
  <c r="B98" i="3" s="1"/>
  <c r="B97" i="3" s="1"/>
  <c r="B96" i="3" s="1"/>
  <c r="B95" i="3" s="1"/>
  <c r="B94" i="3" s="1"/>
  <c r="B93" i="3" s="1"/>
  <c r="B92" i="3" s="1"/>
  <c r="B91" i="3" s="1"/>
  <c r="B90" i="3" s="1"/>
  <c r="B89" i="3" s="1"/>
  <c r="B88" i="3" s="1"/>
  <c r="B87" i="3" s="1"/>
  <c r="B86" i="3" s="1"/>
  <c r="B85" i="3" s="1"/>
  <c r="B84" i="3" s="1"/>
  <c r="B83" i="3" s="1"/>
  <c r="B82" i="3" s="1"/>
  <c r="B81" i="3" s="1"/>
  <c r="B80" i="3" s="1"/>
  <c r="B79" i="3" s="1"/>
  <c r="B78" i="3" s="1"/>
  <c r="B77" i="3" s="1"/>
  <c r="B76" i="3" s="1"/>
  <c r="B75" i="3" s="1"/>
  <c r="B74" i="3" s="1"/>
  <c r="B73" i="3" s="1"/>
  <c r="B72" i="3" s="1"/>
  <c r="B71" i="3" s="1"/>
  <c r="B70" i="3" s="1"/>
  <c r="B69" i="3" s="1"/>
  <c r="B68" i="3" s="1"/>
  <c r="B67" i="3" s="1"/>
  <c r="B66" i="3" s="1"/>
  <c r="B65" i="3" s="1"/>
  <c r="B64" i="3" s="1"/>
  <c r="B63" i="3" s="1"/>
  <c r="B62" i="3" s="1"/>
  <c r="B61" i="3" s="1"/>
  <c r="B60" i="3" s="1"/>
  <c r="B59" i="3" s="1"/>
  <c r="B58" i="3" s="1"/>
  <c r="B57" i="3" s="1"/>
  <c r="B56" i="3" s="1"/>
  <c r="B55" i="3" s="1"/>
  <c r="B54" i="3" s="1"/>
  <c r="B53" i="3" s="1"/>
  <c r="B52" i="3" s="1"/>
  <c r="B51" i="3" s="1"/>
  <c r="B50" i="3" s="1"/>
  <c r="B49" i="3" s="1"/>
  <c r="B48" i="3" s="1"/>
  <c r="B47" i="3" s="1"/>
  <c r="B46" i="3" s="1"/>
  <c r="B45" i="3" s="1"/>
  <c r="B44" i="3" s="1"/>
  <c r="B43" i="3" s="1"/>
  <c r="B42" i="3" s="1"/>
  <c r="B41" i="3" s="1"/>
  <c r="B40" i="3" s="1"/>
  <c r="B39" i="3" s="1"/>
  <c r="B38" i="3" s="1"/>
  <c r="B37" i="3" s="1"/>
  <c r="B36" i="3" s="1"/>
  <c r="B35" i="3" s="1"/>
  <c r="B34" i="3" s="1"/>
  <c r="B33" i="3" s="1"/>
  <c r="B32" i="3" s="1"/>
  <c r="B31" i="3" s="1"/>
  <c r="B30" i="3" s="1"/>
  <c r="B29" i="3" s="1"/>
  <c r="B28" i="3" s="1"/>
  <c r="B27" i="3" s="1"/>
  <c r="B26" i="3" s="1"/>
  <c r="B25" i="3" s="1"/>
  <c r="B24" i="3" s="1"/>
  <c r="B23" i="3" s="1"/>
  <c r="B22" i="3" s="1"/>
  <c r="B21" i="3" s="1"/>
  <c r="B20" i="3" s="1"/>
  <c r="B19" i="3" s="1"/>
  <c r="B18" i="3" s="1"/>
  <c r="B17" i="3" s="1"/>
  <c r="B16" i="3" s="1"/>
  <c r="B15" i="3" s="1"/>
  <c r="B14" i="3" s="1"/>
  <c r="B13" i="3" s="1"/>
  <c r="B12" i="3" s="1"/>
  <c r="B11" i="3" s="1"/>
  <c r="B10" i="3" s="1"/>
  <c r="B9" i="3" s="1"/>
  <c r="B8" i="3" s="1"/>
  <c r="B7" i="3" s="1"/>
  <c r="B6" i="3" s="1"/>
  <c r="B5" i="3" s="1"/>
  <c r="B4" i="3" s="1"/>
  <c r="B3" i="3" s="1"/>
  <c r="B200" i="3"/>
  <c r="B201" i="3"/>
  <c r="E2" i="3"/>
  <c r="F2" i="3" s="1"/>
  <c r="D2" i="3"/>
  <c r="G2" i="3" s="1"/>
  <c r="E4" i="2" l="1"/>
  <c r="F4" i="2" s="1"/>
  <c r="D4" i="2"/>
  <c r="B5" i="2"/>
  <c r="G3" i="2"/>
  <c r="D3" i="3"/>
  <c r="G3" i="3" s="1"/>
  <c r="E3" i="3"/>
  <c r="F3" i="3" s="1"/>
  <c r="E5" i="3"/>
  <c r="F5" i="3" s="1"/>
  <c r="D5" i="3"/>
  <c r="G5" i="3" s="1"/>
  <c r="E4" i="3"/>
  <c r="F4" i="3" s="1"/>
  <c r="D4" i="3"/>
  <c r="G4" i="3" s="1"/>
  <c r="M31" i="1"/>
  <c r="G4" i="2" l="1"/>
  <c r="E5" i="2"/>
  <c r="F5" i="2" s="1"/>
  <c r="D5" i="2"/>
  <c r="B6" i="2"/>
  <c r="D6" i="3"/>
  <c r="G6" i="3" s="1"/>
  <c r="E6" i="3"/>
  <c r="F6" i="3" s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9" i="1"/>
  <c r="K160" i="1"/>
  <c r="K161" i="1"/>
  <c r="K162" i="1"/>
  <c r="K163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182" i="1"/>
  <c r="K183" i="1"/>
  <c r="K184" i="1"/>
  <c r="K185" i="1"/>
  <c r="K186" i="1"/>
  <c r="K187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5" i="1"/>
  <c r="K216" i="1"/>
  <c r="K217" i="1"/>
  <c r="K219" i="1"/>
  <c r="K220" i="1"/>
  <c r="K221" i="1"/>
  <c r="K223" i="1"/>
  <c r="K224" i="1"/>
  <c r="K225" i="1"/>
  <c r="K227" i="1"/>
  <c r="K228" i="1"/>
  <c r="K229" i="1"/>
  <c r="K230" i="1"/>
  <c r="K22" i="1"/>
  <c r="E6" i="2" l="1"/>
  <c r="F6" i="2" s="1"/>
  <c r="D6" i="2"/>
  <c r="G5" i="2"/>
  <c r="B7" i="2"/>
  <c r="E7" i="3"/>
  <c r="F7" i="3" s="1"/>
  <c r="D7" i="3"/>
  <c r="G7" i="3" s="1"/>
  <c r="K153" i="1"/>
  <c r="K154" i="1" s="1"/>
  <c r="K155" i="1" s="1"/>
  <c r="K156" i="1" s="1"/>
  <c r="K157" i="1" s="1"/>
  <c r="K158" i="1" s="1"/>
  <c r="M105" i="1"/>
  <c r="M104" i="1"/>
  <c r="R104" i="1" s="1"/>
  <c r="M100" i="1"/>
  <c r="M96" i="1"/>
  <c r="M92" i="1"/>
  <c r="M103" i="1"/>
  <c r="R103" i="1" s="1"/>
  <c r="M99" i="1"/>
  <c r="R99" i="1" s="1"/>
  <c r="M95" i="1"/>
  <c r="R95" i="1" s="1"/>
  <c r="M102" i="1"/>
  <c r="M98" i="1"/>
  <c r="R98" i="1" s="1"/>
  <c r="M94" i="1"/>
  <c r="M101" i="1"/>
  <c r="R101" i="1" s="1"/>
  <c r="M97" i="1"/>
  <c r="M93" i="1"/>
  <c r="R93" i="1" s="1"/>
  <c r="M85" i="1"/>
  <c r="M32" i="1"/>
  <c r="M52" i="1"/>
  <c r="M49" i="1"/>
  <c r="M45" i="1"/>
  <c r="M37" i="1"/>
  <c r="M33" i="1"/>
  <c r="M48" i="1"/>
  <c r="R48" i="1" s="1"/>
  <c r="M44" i="1"/>
  <c r="R44" i="1" s="1"/>
  <c r="M40" i="1"/>
  <c r="M36" i="1"/>
  <c r="M35" i="1"/>
  <c r="R35" i="1" s="1"/>
  <c r="M51" i="1"/>
  <c r="R51" i="1" s="1"/>
  <c r="M47" i="1"/>
  <c r="M43" i="1"/>
  <c r="M39" i="1"/>
  <c r="M50" i="1"/>
  <c r="R50" i="1" s="1"/>
  <c r="M46" i="1"/>
  <c r="R46" i="1" s="1"/>
  <c r="M42" i="1"/>
  <c r="R42" i="1" s="1"/>
  <c r="M38" i="1"/>
  <c r="R38" i="1" s="1"/>
  <c r="M34" i="1"/>
  <c r="M41" i="1"/>
  <c r="R41" i="1" s="1"/>
  <c r="B8" i="2" l="1"/>
  <c r="D7" i="2"/>
  <c r="E7" i="2"/>
  <c r="F7" i="2" s="1"/>
  <c r="G6" i="2"/>
  <c r="R39" i="1"/>
  <c r="R49" i="1"/>
  <c r="D8" i="3"/>
  <c r="G8" i="3" s="1"/>
  <c r="E8" i="3"/>
  <c r="F8" i="3" s="1"/>
  <c r="R96" i="1"/>
  <c r="R34" i="1"/>
  <c r="R45" i="1"/>
  <c r="R94" i="1"/>
  <c r="R100" i="1"/>
  <c r="R43" i="1"/>
  <c r="R36" i="1"/>
  <c r="R33" i="1"/>
  <c r="R97" i="1"/>
  <c r="R102" i="1"/>
  <c r="R92" i="1"/>
  <c r="R47" i="1"/>
  <c r="R40" i="1"/>
  <c r="R37" i="1"/>
  <c r="R32" i="1"/>
  <c r="R31" i="1"/>
  <c r="M106" i="1"/>
  <c r="M86" i="1"/>
  <c r="M53" i="1"/>
  <c r="E8" i="2" l="1"/>
  <c r="F8" i="2" s="1"/>
  <c r="B9" i="2"/>
  <c r="D8" i="2"/>
  <c r="G7" i="2"/>
  <c r="E9" i="3"/>
  <c r="F9" i="3" s="1"/>
  <c r="D9" i="3"/>
  <c r="G9" i="3" s="1"/>
  <c r="R85" i="1"/>
  <c r="R105" i="1"/>
  <c r="R52" i="1"/>
  <c r="M107" i="1"/>
  <c r="M87" i="1"/>
  <c r="M54" i="1"/>
  <c r="R53" i="1" s="1"/>
  <c r="N32" i="1"/>
  <c r="O32" i="1" s="1"/>
  <c r="P32" i="1"/>
  <c r="N33" i="1"/>
  <c r="O33" i="1" s="1"/>
  <c r="P33" i="1"/>
  <c r="P34" i="1"/>
  <c r="N35" i="1"/>
  <c r="O35" i="1" s="1"/>
  <c r="P35" i="1"/>
  <c r="P36" i="1"/>
  <c r="N37" i="1"/>
  <c r="O37" i="1" s="1"/>
  <c r="Q196" i="1"/>
  <c r="G8" i="2" l="1"/>
  <c r="E9" i="2"/>
  <c r="F9" i="2" s="1"/>
  <c r="D9" i="2"/>
  <c r="B10" i="2"/>
  <c r="D10" i="3"/>
  <c r="G10" i="3" s="1"/>
  <c r="E10" i="3"/>
  <c r="F10" i="3" s="1"/>
  <c r="R106" i="1"/>
  <c r="R86" i="1"/>
  <c r="M108" i="1"/>
  <c r="M88" i="1"/>
  <c r="M55" i="1"/>
  <c r="N38" i="1"/>
  <c r="O38" i="1" s="1"/>
  <c r="N36" i="1"/>
  <c r="O36" i="1" s="1"/>
  <c r="N34" i="1"/>
  <c r="O34" i="1" s="1"/>
  <c r="T32" i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E10" i="2" l="1"/>
  <c r="F10" i="2" s="1"/>
  <c r="G9" i="2"/>
  <c r="B11" i="2"/>
  <c r="D10" i="2"/>
  <c r="E11" i="3"/>
  <c r="F11" i="3" s="1"/>
  <c r="D11" i="3"/>
  <c r="G11" i="3" s="1"/>
  <c r="R54" i="1"/>
  <c r="R107" i="1"/>
  <c r="R87" i="1"/>
  <c r="M109" i="1"/>
  <c r="R108" i="1" s="1"/>
  <c r="M89" i="1"/>
  <c r="M56" i="1"/>
  <c r="P37" i="1"/>
  <c r="K250" i="1"/>
  <c r="B12" i="2" l="1"/>
  <c r="D11" i="2"/>
  <c r="G10" i="2"/>
  <c r="E11" i="2"/>
  <c r="F11" i="2" s="1"/>
  <c r="E12" i="3"/>
  <c r="F12" i="3" s="1"/>
  <c r="D12" i="3"/>
  <c r="G12" i="3" s="1"/>
  <c r="R88" i="1"/>
  <c r="R55" i="1"/>
  <c r="M110" i="1"/>
  <c r="R109" i="1" s="1"/>
  <c r="M90" i="1"/>
  <c r="R89" i="1" s="1"/>
  <c r="M57" i="1"/>
  <c r="P38" i="1"/>
  <c r="N39" i="1"/>
  <c r="O39" i="1" s="1"/>
  <c r="D36" i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G35" i="1"/>
  <c r="H35" i="1" s="1"/>
  <c r="F35" i="1"/>
  <c r="I35" i="1" s="1"/>
  <c r="B13" i="2" l="1"/>
  <c r="G11" i="2"/>
  <c r="E12" i="2"/>
  <c r="F12" i="2" s="1"/>
  <c r="D12" i="2"/>
  <c r="D106" i="1"/>
  <c r="G105" i="1"/>
  <c r="H105" i="1" s="1"/>
  <c r="F105" i="1"/>
  <c r="E13" i="3"/>
  <c r="F13" i="3" s="1"/>
  <c r="D13" i="3"/>
  <c r="G13" i="3" s="1"/>
  <c r="R56" i="1"/>
  <c r="M111" i="1"/>
  <c r="R110" i="1" s="1"/>
  <c r="M91" i="1"/>
  <c r="R91" i="1" s="1"/>
  <c r="M58" i="1"/>
  <c r="P39" i="1"/>
  <c r="N40" i="1"/>
  <c r="O40" i="1" s="1"/>
  <c r="G37" i="1"/>
  <c r="H37" i="1" s="1"/>
  <c r="F37" i="1"/>
  <c r="I37" i="1" s="1"/>
  <c r="G36" i="1"/>
  <c r="H36" i="1" s="1"/>
  <c r="F36" i="1"/>
  <c r="I36" i="1" s="1"/>
  <c r="F26" i="1"/>
  <c r="G12" i="2" l="1"/>
  <c r="B14" i="2"/>
  <c r="E13" i="2"/>
  <c r="F13" i="2" s="1"/>
  <c r="D13" i="2"/>
  <c r="D14" i="3"/>
  <c r="G14" i="3" s="1"/>
  <c r="E14" i="3"/>
  <c r="F14" i="3" s="1"/>
  <c r="D107" i="1"/>
  <c r="G106" i="1"/>
  <c r="H106" i="1" s="1"/>
  <c r="F106" i="1"/>
  <c r="R90" i="1"/>
  <c r="R57" i="1"/>
  <c r="M112" i="1"/>
  <c r="M59" i="1"/>
  <c r="P40" i="1"/>
  <c r="N41" i="1"/>
  <c r="O41" i="1" s="1"/>
  <c r="F38" i="1"/>
  <c r="I38" i="1" s="1"/>
  <c r="G38" i="1"/>
  <c r="H38" i="1" s="1"/>
  <c r="F5" i="1"/>
  <c r="E14" i="2" l="1"/>
  <c r="F14" i="2" s="1"/>
  <c r="B15" i="2"/>
  <c r="G13" i="2"/>
  <c r="D14" i="2"/>
  <c r="D108" i="1"/>
  <c r="F107" i="1"/>
  <c r="G107" i="1"/>
  <c r="H107" i="1" s="1"/>
  <c r="E15" i="3"/>
  <c r="F15" i="3" s="1"/>
  <c r="D15" i="3"/>
  <c r="G15" i="3" s="1"/>
  <c r="R111" i="1"/>
  <c r="R58" i="1"/>
  <c r="M113" i="1"/>
  <c r="M60" i="1"/>
  <c r="R59" i="1" s="1"/>
  <c r="P41" i="1"/>
  <c r="N42" i="1"/>
  <c r="O42" i="1" s="1"/>
  <c r="G39" i="1"/>
  <c r="H39" i="1" s="1"/>
  <c r="F39" i="1"/>
  <c r="I39" i="1" s="1"/>
  <c r="M28" i="1"/>
  <c r="N28" i="1" s="1"/>
  <c r="F8" i="1"/>
  <c r="G8" i="1" s="1"/>
  <c r="H8" i="1" s="1"/>
  <c r="F6" i="1"/>
  <c r="G6" i="1" s="1"/>
  <c r="H6" i="1" s="1"/>
  <c r="G5" i="1"/>
  <c r="H5" i="1" s="1"/>
  <c r="H31" i="1"/>
  <c r="F30" i="1"/>
  <c r="F31" i="1" s="1"/>
  <c r="F9" i="1"/>
  <c r="F10" i="1"/>
  <c r="F11" i="1"/>
  <c r="F12" i="1"/>
  <c r="G12" i="1" s="1"/>
  <c r="H12" i="1" s="1"/>
  <c r="F13" i="1"/>
  <c r="F14" i="1"/>
  <c r="F15" i="1"/>
  <c r="G15" i="1" s="1"/>
  <c r="H15" i="1" s="1"/>
  <c r="F16" i="1"/>
  <c r="G16" i="1" s="1"/>
  <c r="H16" i="1" s="1"/>
  <c r="F17" i="1"/>
  <c r="F7" i="1"/>
  <c r="G7" i="1" s="1"/>
  <c r="H7" i="1" s="1"/>
  <c r="N17" i="1"/>
  <c r="B8" i="1"/>
  <c r="D8" i="1"/>
  <c r="B9" i="1"/>
  <c r="D9" i="1"/>
  <c r="G9" i="1"/>
  <c r="H9" i="1" s="1"/>
  <c r="B10" i="1"/>
  <c r="D10" i="1"/>
  <c r="G10" i="1"/>
  <c r="H10" i="1" s="1"/>
  <c r="B11" i="1"/>
  <c r="D11" i="1"/>
  <c r="G11" i="1"/>
  <c r="H11" i="1" s="1"/>
  <c r="B12" i="1"/>
  <c r="D12" i="1"/>
  <c r="B13" i="1"/>
  <c r="D13" i="1"/>
  <c r="G13" i="1"/>
  <c r="H13" i="1" s="1"/>
  <c r="B14" i="1"/>
  <c r="D14" i="1"/>
  <c r="G14" i="1"/>
  <c r="H14" i="1" s="1"/>
  <c r="B15" i="1"/>
  <c r="D15" i="1"/>
  <c r="B16" i="1"/>
  <c r="D16" i="1"/>
  <c r="B17" i="1"/>
  <c r="D17" i="1"/>
  <c r="G17" i="1"/>
  <c r="H17" i="1" s="1"/>
  <c r="F18" i="1"/>
  <c r="F19" i="1"/>
  <c r="G19" i="1" s="1"/>
  <c r="H19" i="1" s="1"/>
  <c r="F20" i="1"/>
  <c r="G20" i="1" s="1"/>
  <c r="H20" i="1" s="1"/>
  <c r="F21" i="1"/>
  <c r="G21" i="1" s="1"/>
  <c r="H21" i="1" s="1"/>
  <c r="F22" i="1"/>
  <c r="F23" i="1"/>
  <c r="G23" i="1" s="1"/>
  <c r="H23" i="1" s="1"/>
  <c r="B6" i="1"/>
  <c r="B7" i="1"/>
  <c r="B18" i="1"/>
  <c r="B19" i="1"/>
  <c r="B20" i="1"/>
  <c r="B21" i="1"/>
  <c r="B22" i="1"/>
  <c r="B23" i="1"/>
  <c r="D6" i="1"/>
  <c r="D7" i="1"/>
  <c r="D18" i="1"/>
  <c r="D19" i="1"/>
  <c r="D20" i="1"/>
  <c r="D21" i="1"/>
  <c r="D22" i="1"/>
  <c r="D23" i="1"/>
  <c r="G18" i="1"/>
  <c r="H18" i="1" s="1"/>
  <c r="G22" i="1"/>
  <c r="H22" i="1" s="1"/>
  <c r="D5" i="1"/>
  <c r="B5" i="1"/>
  <c r="B16" i="2" l="1"/>
  <c r="D15" i="2"/>
  <c r="G14" i="2"/>
  <c r="E15" i="2"/>
  <c r="F15" i="2" s="1"/>
  <c r="E16" i="3"/>
  <c r="F16" i="3" s="1"/>
  <c r="D16" i="3"/>
  <c r="G16" i="3" s="1"/>
  <c r="D109" i="1"/>
  <c r="F108" i="1"/>
  <c r="G108" i="1"/>
  <c r="H108" i="1" s="1"/>
  <c r="R112" i="1"/>
  <c r="M114" i="1"/>
  <c r="M61" i="1"/>
  <c r="P42" i="1"/>
  <c r="N43" i="1"/>
  <c r="O43" i="1" s="1"/>
  <c r="F40" i="1"/>
  <c r="I40" i="1" s="1"/>
  <c r="G40" i="1"/>
  <c r="H40" i="1" s="1"/>
  <c r="I9" i="1"/>
  <c r="D16" i="2" l="1"/>
  <c r="B17" i="2"/>
  <c r="G15" i="2"/>
  <c r="E16" i="2"/>
  <c r="F16" i="2" s="1"/>
  <c r="D110" i="1"/>
  <c r="G109" i="1"/>
  <c r="H109" i="1" s="1"/>
  <c r="F109" i="1"/>
  <c r="E17" i="3"/>
  <c r="F17" i="3" s="1"/>
  <c r="D17" i="3"/>
  <c r="G17" i="3" s="1"/>
  <c r="R113" i="1"/>
  <c r="R60" i="1"/>
  <c r="M115" i="1"/>
  <c r="M62" i="1"/>
  <c r="R61" i="1" s="1"/>
  <c r="P43" i="1"/>
  <c r="N44" i="1"/>
  <c r="O44" i="1" s="1"/>
  <c r="G41" i="1"/>
  <c r="H41" i="1" s="1"/>
  <c r="F41" i="1"/>
  <c r="I41" i="1" s="1"/>
  <c r="G16" i="2" l="1"/>
  <c r="D17" i="2"/>
  <c r="B18" i="2"/>
  <c r="E17" i="2"/>
  <c r="F17" i="2" s="1"/>
  <c r="D18" i="3"/>
  <c r="G18" i="3" s="1"/>
  <c r="E18" i="3"/>
  <c r="F18" i="3" s="1"/>
  <c r="D111" i="1"/>
  <c r="F110" i="1"/>
  <c r="G110" i="1"/>
  <c r="H110" i="1" s="1"/>
  <c r="R114" i="1"/>
  <c r="M116" i="1"/>
  <c r="M63" i="1"/>
  <c r="P44" i="1"/>
  <c r="N45" i="1"/>
  <c r="O45" i="1" s="1"/>
  <c r="F42" i="1"/>
  <c r="I42" i="1" s="1"/>
  <c r="G42" i="1"/>
  <c r="H42" i="1" s="1"/>
  <c r="E18" i="2" l="1"/>
  <c r="F18" i="2" s="1"/>
  <c r="D18" i="2"/>
  <c r="B19" i="2"/>
  <c r="G17" i="2"/>
  <c r="D112" i="1"/>
  <c r="G111" i="1"/>
  <c r="H111" i="1" s="1"/>
  <c r="F111" i="1"/>
  <c r="E19" i="3"/>
  <c r="F19" i="3" s="1"/>
  <c r="D19" i="3"/>
  <c r="G19" i="3" s="1"/>
  <c r="R115" i="1"/>
  <c r="R62" i="1"/>
  <c r="M117" i="1"/>
  <c r="M64" i="1"/>
  <c r="R63" i="1" s="1"/>
  <c r="P45" i="1"/>
  <c r="N46" i="1"/>
  <c r="O46" i="1" s="1"/>
  <c r="G43" i="1"/>
  <c r="H43" i="1" s="1"/>
  <c r="F43" i="1"/>
  <c r="I43" i="1" s="1"/>
  <c r="B20" i="2" l="1"/>
  <c r="D19" i="2"/>
  <c r="E19" i="2"/>
  <c r="F19" i="2" s="1"/>
  <c r="G18" i="2"/>
  <c r="D20" i="3"/>
  <c r="G20" i="3" s="1"/>
  <c r="E20" i="3"/>
  <c r="F20" i="3" s="1"/>
  <c r="D113" i="1"/>
  <c r="F112" i="1"/>
  <c r="G112" i="1"/>
  <c r="H112" i="1" s="1"/>
  <c r="R116" i="1"/>
  <c r="M118" i="1"/>
  <c r="M65" i="1"/>
  <c r="P46" i="1"/>
  <c r="N47" i="1"/>
  <c r="O47" i="1" s="1"/>
  <c r="F44" i="1"/>
  <c r="I44" i="1" s="1"/>
  <c r="G44" i="1"/>
  <c r="H44" i="1" s="1"/>
  <c r="E20" i="2" l="1"/>
  <c r="F20" i="2" s="1"/>
  <c r="D20" i="2"/>
  <c r="B21" i="2"/>
  <c r="G19" i="2"/>
  <c r="D114" i="1"/>
  <c r="F113" i="1"/>
  <c r="G113" i="1"/>
  <c r="H113" i="1" s="1"/>
  <c r="E21" i="3"/>
  <c r="F21" i="3" s="1"/>
  <c r="D21" i="3"/>
  <c r="G21" i="3" s="1"/>
  <c r="R117" i="1"/>
  <c r="R64" i="1"/>
  <c r="M119" i="1"/>
  <c r="M66" i="1"/>
  <c r="R65" i="1" s="1"/>
  <c r="N48" i="1"/>
  <c r="O48" i="1" s="1"/>
  <c r="P47" i="1"/>
  <c r="G45" i="1"/>
  <c r="H45" i="1" s="1"/>
  <c r="F45" i="1"/>
  <c r="I45" i="1" s="1"/>
  <c r="G20" i="2" l="1"/>
  <c r="E21" i="2"/>
  <c r="F21" i="2" s="1"/>
  <c r="D21" i="2"/>
  <c r="B22" i="2"/>
  <c r="D22" i="3"/>
  <c r="G22" i="3" s="1"/>
  <c r="E22" i="3"/>
  <c r="F22" i="3" s="1"/>
  <c r="D115" i="1"/>
  <c r="F114" i="1"/>
  <c r="G114" i="1"/>
  <c r="H114" i="1" s="1"/>
  <c r="R118" i="1"/>
  <c r="M120" i="1"/>
  <c r="M67" i="1"/>
  <c r="P48" i="1"/>
  <c r="N49" i="1"/>
  <c r="O49" i="1" s="1"/>
  <c r="F46" i="1"/>
  <c r="I46" i="1" s="1"/>
  <c r="G46" i="1"/>
  <c r="H46" i="1" s="1"/>
  <c r="E22" i="2" l="1"/>
  <c r="F22" i="2" s="1"/>
  <c r="B23" i="2"/>
  <c r="D22" i="2"/>
  <c r="G21" i="2"/>
  <c r="D116" i="1"/>
  <c r="F115" i="1"/>
  <c r="G115" i="1"/>
  <c r="H115" i="1" s="1"/>
  <c r="D23" i="3"/>
  <c r="G23" i="3" s="1"/>
  <c r="E23" i="3"/>
  <c r="F23" i="3" s="1"/>
  <c r="R119" i="1"/>
  <c r="R66" i="1"/>
  <c r="M121" i="1"/>
  <c r="M68" i="1"/>
  <c r="R67" i="1" s="1"/>
  <c r="N50" i="1"/>
  <c r="O50" i="1" s="1"/>
  <c r="P49" i="1"/>
  <c r="G47" i="1"/>
  <c r="H47" i="1" s="1"/>
  <c r="F47" i="1"/>
  <c r="I47" i="1" s="1"/>
  <c r="B24" i="2" l="1"/>
  <c r="D23" i="2"/>
  <c r="E23" i="2"/>
  <c r="F23" i="2" s="1"/>
  <c r="G22" i="2"/>
  <c r="D24" i="3"/>
  <c r="G24" i="3" s="1"/>
  <c r="E24" i="3"/>
  <c r="F24" i="3" s="1"/>
  <c r="D117" i="1"/>
  <c r="G116" i="1"/>
  <c r="H116" i="1" s="1"/>
  <c r="F116" i="1"/>
  <c r="R120" i="1"/>
  <c r="M122" i="1"/>
  <c r="M69" i="1"/>
  <c r="P50" i="1"/>
  <c r="N51" i="1"/>
  <c r="O51" i="1" s="1"/>
  <c r="F48" i="1"/>
  <c r="I48" i="1" s="1"/>
  <c r="G48" i="1"/>
  <c r="H48" i="1" s="1"/>
  <c r="G23" i="2" l="1"/>
  <c r="B25" i="2"/>
  <c r="E24" i="2"/>
  <c r="F24" i="2" s="1"/>
  <c r="D24" i="2"/>
  <c r="D118" i="1"/>
  <c r="F117" i="1"/>
  <c r="G117" i="1"/>
  <c r="H117" i="1" s="1"/>
  <c r="E25" i="3"/>
  <c r="F25" i="3" s="1"/>
  <c r="D25" i="3"/>
  <c r="G25" i="3" s="1"/>
  <c r="R121" i="1"/>
  <c r="R68" i="1"/>
  <c r="M123" i="1"/>
  <c r="M70" i="1"/>
  <c r="R69" i="1" s="1"/>
  <c r="P51" i="1"/>
  <c r="N52" i="1"/>
  <c r="O52" i="1" s="1"/>
  <c r="G49" i="1"/>
  <c r="H49" i="1" s="1"/>
  <c r="F49" i="1"/>
  <c r="I49" i="1" s="1"/>
  <c r="G24" i="2" l="1"/>
  <c r="E25" i="2"/>
  <c r="F25" i="2" s="1"/>
  <c r="B26" i="2"/>
  <c r="D25" i="2"/>
  <c r="D26" i="3"/>
  <c r="G26" i="3" s="1"/>
  <c r="E26" i="3"/>
  <c r="F26" i="3" s="1"/>
  <c r="D119" i="1"/>
  <c r="F118" i="1"/>
  <c r="G118" i="1"/>
  <c r="H118" i="1" s="1"/>
  <c r="R122" i="1"/>
  <c r="M124" i="1"/>
  <c r="M71" i="1"/>
  <c r="P52" i="1"/>
  <c r="N53" i="1"/>
  <c r="O53" i="1" s="1"/>
  <c r="F50" i="1"/>
  <c r="I50" i="1" s="1"/>
  <c r="G50" i="1"/>
  <c r="H50" i="1" s="1"/>
  <c r="E26" i="2" l="1"/>
  <c r="F26" i="2" s="1"/>
  <c r="B27" i="2"/>
  <c r="D26" i="2"/>
  <c r="G25" i="2"/>
  <c r="D120" i="1"/>
  <c r="G119" i="1"/>
  <c r="H119" i="1" s="1"/>
  <c r="F119" i="1"/>
  <c r="E27" i="3"/>
  <c r="F27" i="3" s="1"/>
  <c r="D27" i="3"/>
  <c r="G27" i="3" s="1"/>
  <c r="R123" i="1"/>
  <c r="R70" i="1"/>
  <c r="M125" i="1"/>
  <c r="M72" i="1"/>
  <c r="R71" i="1" s="1"/>
  <c r="P53" i="1"/>
  <c r="N54" i="1"/>
  <c r="O54" i="1" s="1"/>
  <c r="G51" i="1"/>
  <c r="H51" i="1" s="1"/>
  <c r="F51" i="1"/>
  <c r="I51" i="1" s="1"/>
  <c r="B28" i="2" l="1"/>
  <c r="D27" i="2"/>
  <c r="E27" i="2"/>
  <c r="F27" i="2" s="1"/>
  <c r="G26" i="2"/>
  <c r="E28" i="3"/>
  <c r="F28" i="3" s="1"/>
  <c r="D28" i="3"/>
  <c r="G28" i="3" s="1"/>
  <c r="D121" i="1"/>
  <c r="F120" i="1"/>
  <c r="G120" i="1"/>
  <c r="H120" i="1" s="1"/>
  <c r="R124" i="1"/>
  <c r="M126" i="1"/>
  <c r="M73" i="1"/>
  <c r="N55" i="1"/>
  <c r="O55" i="1" s="1"/>
  <c r="P54" i="1"/>
  <c r="F52" i="1"/>
  <c r="I52" i="1" s="1"/>
  <c r="G52" i="1"/>
  <c r="H52" i="1" s="1"/>
  <c r="G27" i="2" l="1"/>
  <c r="E28" i="2"/>
  <c r="F28" i="2" s="1"/>
  <c r="D28" i="2"/>
  <c r="B29" i="2"/>
  <c r="D122" i="1"/>
  <c r="G121" i="1"/>
  <c r="H121" i="1" s="1"/>
  <c r="F121" i="1"/>
  <c r="E29" i="3"/>
  <c r="F29" i="3" s="1"/>
  <c r="D29" i="3"/>
  <c r="G29" i="3" s="1"/>
  <c r="R125" i="1"/>
  <c r="R72" i="1"/>
  <c r="M127" i="1"/>
  <c r="M74" i="1"/>
  <c r="R73" i="1" s="1"/>
  <c r="N56" i="1"/>
  <c r="O56" i="1" s="1"/>
  <c r="P55" i="1"/>
  <c r="G53" i="1"/>
  <c r="H53" i="1" s="1"/>
  <c r="F53" i="1"/>
  <c r="I53" i="1" s="1"/>
  <c r="G28" i="2" l="1"/>
  <c r="E29" i="2"/>
  <c r="F29" i="2" s="1"/>
  <c r="B30" i="2"/>
  <c r="D29" i="2"/>
  <c r="D30" i="3"/>
  <c r="G30" i="3" s="1"/>
  <c r="E30" i="3"/>
  <c r="F30" i="3" s="1"/>
  <c r="D123" i="1"/>
  <c r="F122" i="1"/>
  <c r="G122" i="1"/>
  <c r="H122" i="1" s="1"/>
  <c r="R126" i="1"/>
  <c r="M128" i="1"/>
  <c r="M75" i="1"/>
  <c r="P56" i="1"/>
  <c r="N57" i="1"/>
  <c r="O57" i="1" s="1"/>
  <c r="F54" i="1"/>
  <c r="I54" i="1" s="1"/>
  <c r="G54" i="1"/>
  <c r="H54" i="1" s="1"/>
  <c r="E30" i="2" l="1"/>
  <c r="F30" i="2" s="1"/>
  <c r="D30" i="2"/>
  <c r="B31" i="2"/>
  <c r="G29" i="2"/>
  <c r="D124" i="1"/>
  <c r="F123" i="1"/>
  <c r="G123" i="1"/>
  <c r="H123" i="1" s="1"/>
  <c r="E31" i="3"/>
  <c r="F31" i="3" s="1"/>
  <c r="D31" i="3"/>
  <c r="R127" i="1"/>
  <c r="R74" i="1"/>
  <c r="M129" i="1"/>
  <c r="M76" i="1"/>
  <c r="R75" i="1" s="1"/>
  <c r="N58" i="1"/>
  <c r="O58" i="1" s="1"/>
  <c r="P57" i="1"/>
  <c r="G55" i="1"/>
  <c r="H55" i="1" s="1"/>
  <c r="F55" i="1"/>
  <c r="I55" i="1" s="1"/>
  <c r="B32" i="2" l="1"/>
  <c r="D31" i="2"/>
  <c r="G30" i="2"/>
  <c r="E31" i="2"/>
  <c r="F31" i="2" s="1"/>
  <c r="D32" i="3"/>
  <c r="E32" i="3"/>
  <c r="F32" i="3" s="1"/>
  <c r="D125" i="1"/>
  <c r="F124" i="1"/>
  <c r="G124" i="1"/>
  <c r="H124" i="1" s="1"/>
  <c r="R128" i="1"/>
  <c r="M130" i="1"/>
  <c r="R129" i="1" s="1"/>
  <c r="M77" i="1"/>
  <c r="N59" i="1"/>
  <c r="O59" i="1" s="1"/>
  <c r="P58" i="1"/>
  <c r="F56" i="1"/>
  <c r="I56" i="1" s="1"/>
  <c r="G56" i="1"/>
  <c r="H56" i="1" s="1"/>
  <c r="G31" i="2" l="1"/>
  <c r="E32" i="2"/>
  <c r="F32" i="2" s="1"/>
  <c r="B33" i="2"/>
  <c r="D32" i="2"/>
  <c r="D126" i="1"/>
  <c r="F125" i="1"/>
  <c r="G125" i="1"/>
  <c r="H125" i="1" s="1"/>
  <c r="D33" i="3"/>
  <c r="E33" i="3"/>
  <c r="F33" i="3" s="1"/>
  <c r="R76" i="1"/>
  <c r="M131" i="1"/>
  <c r="M78" i="1"/>
  <c r="R77" i="1" s="1"/>
  <c r="N60" i="1"/>
  <c r="O60" i="1" s="1"/>
  <c r="P59" i="1"/>
  <c r="G57" i="1"/>
  <c r="H57" i="1" s="1"/>
  <c r="F57" i="1"/>
  <c r="I57" i="1" s="1"/>
  <c r="G32" i="2" l="1"/>
  <c r="E33" i="2"/>
  <c r="F33" i="2" s="1"/>
  <c r="B34" i="2"/>
  <c r="D33" i="2"/>
  <c r="E34" i="3"/>
  <c r="F34" i="3" s="1"/>
  <c r="D34" i="3"/>
  <c r="D127" i="1"/>
  <c r="G126" i="1"/>
  <c r="H126" i="1" s="1"/>
  <c r="F126" i="1"/>
  <c r="R130" i="1"/>
  <c r="M132" i="1"/>
  <c r="M79" i="1"/>
  <c r="R78" i="1" s="1"/>
  <c r="N61" i="1"/>
  <c r="O61" i="1" s="1"/>
  <c r="P60" i="1"/>
  <c r="F58" i="1"/>
  <c r="I58" i="1" s="1"/>
  <c r="G58" i="1"/>
  <c r="H58" i="1" s="1"/>
  <c r="E34" i="2" l="1"/>
  <c r="F34" i="2" s="1"/>
  <c r="B35" i="2"/>
  <c r="D34" i="2"/>
  <c r="G33" i="2"/>
  <c r="D128" i="1"/>
  <c r="F127" i="1"/>
  <c r="G127" i="1"/>
  <c r="H127" i="1" s="1"/>
  <c r="E35" i="3"/>
  <c r="F35" i="3" s="1"/>
  <c r="D35" i="3"/>
  <c r="R131" i="1"/>
  <c r="M133" i="1"/>
  <c r="M80" i="1"/>
  <c r="R79" i="1" s="1"/>
  <c r="N62" i="1"/>
  <c r="O62" i="1" s="1"/>
  <c r="P61" i="1"/>
  <c r="G59" i="1"/>
  <c r="H59" i="1" s="1"/>
  <c r="F59" i="1"/>
  <c r="I59" i="1" s="1"/>
  <c r="B36" i="2" l="1"/>
  <c r="D35" i="2"/>
  <c r="G34" i="2"/>
  <c r="E35" i="2"/>
  <c r="F35" i="2" s="1"/>
  <c r="D36" i="3"/>
  <c r="E36" i="3"/>
  <c r="F36" i="3" s="1"/>
  <c r="D129" i="1"/>
  <c r="F128" i="1"/>
  <c r="G128" i="1"/>
  <c r="H128" i="1" s="1"/>
  <c r="R132" i="1"/>
  <c r="M134" i="1"/>
  <c r="M81" i="1"/>
  <c r="R80" i="1" s="1"/>
  <c r="N63" i="1"/>
  <c r="O63" i="1" s="1"/>
  <c r="P62" i="1"/>
  <c r="F60" i="1"/>
  <c r="I60" i="1" s="1"/>
  <c r="G60" i="1"/>
  <c r="H60" i="1" s="1"/>
  <c r="B37" i="2" l="1"/>
  <c r="D36" i="2"/>
  <c r="G35" i="2"/>
  <c r="E36" i="2"/>
  <c r="F36" i="2" s="1"/>
  <c r="D130" i="1"/>
  <c r="F129" i="1"/>
  <c r="G129" i="1"/>
  <c r="H129" i="1" s="1"/>
  <c r="E37" i="3"/>
  <c r="F37" i="3" s="1"/>
  <c r="D37" i="3"/>
  <c r="R133" i="1"/>
  <c r="M135" i="1"/>
  <c r="M82" i="1"/>
  <c r="R81" i="1" s="1"/>
  <c r="N64" i="1"/>
  <c r="O64" i="1" s="1"/>
  <c r="P63" i="1"/>
  <c r="G61" i="1"/>
  <c r="H61" i="1" s="1"/>
  <c r="F61" i="1"/>
  <c r="I61" i="1" s="1"/>
  <c r="G36" i="2" l="1"/>
  <c r="E37" i="2"/>
  <c r="F37" i="2" s="1"/>
  <c r="B38" i="2"/>
  <c r="D37" i="2"/>
  <c r="D38" i="3"/>
  <c r="E38" i="3"/>
  <c r="F38" i="3" s="1"/>
  <c r="D131" i="1"/>
  <c r="G130" i="1"/>
  <c r="H130" i="1" s="1"/>
  <c r="F130" i="1"/>
  <c r="R134" i="1"/>
  <c r="M136" i="1"/>
  <c r="M83" i="1"/>
  <c r="R82" i="1" s="1"/>
  <c r="P64" i="1"/>
  <c r="N65" i="1"/>
  <c r="O65" i="1" s="1"/>
  <c r="F62" i="1"/>
  <c r="I62" i="1" s="1"/>
  <c r="G62" i="1"/>
  <c r="H62" i="1" s="1"/>
  <c r="G37" i="2" l="1"/>
  <c r="E38" i="2"/>
  <c r="F38" i="2" s="1"/>
  <c r="B39" i="2"/>
  <c r="D38" i="2"/>
  <c r="D132" i="1"/>
  <c r="F131" i="1"/>
  <c r="G131" i="1"/>
  <c r="H131" i="1" s="1"/>
  <c r="D39" i="3"/>
  <c r="E39" i="3"/>
  <c r="F39" i="3" s="1"/>
  <c r="R135" i="1"/>
  <c r="M137" i="1"/>
  <c r="M84" i="1"/>
  <c r="R84" i="1" s="1"/>
  <c r="P65" i="1"/>
  <c r="N66" i="1"/>
  <c r="O66" i="1" s="1"/>
  <c r="G63" i="1"/>
  <c r="H63" i="1" s="1"/>
  <c r="F63" i="1"/>
  <c r="I63" i="1" s="1"/>
  <c r="E39" i="2" l="1"/>
  <c r="F39" i="2" s="1"/>
  <c r="B40" i="2"/>
  <c r="D39" i="2"/>
  <c r="G38" i="2"/>
  <c r="D40" i="3"/>
  <c r="E40" i="3"/>
  <c r="F40" i="3" s="1"/>
  <c r="D133" i="1"/>
  <c r="F132" i="1"/>
  <c r="G132" i="1"/>
  <c r="H132" i="1" s="1"/>
  <c r="R83" i="1"/>
  <c r="R136" i="1"/>
  <c r="M138" i="1"/>
  <c r="R137" i="1" s="1"/>
  <c r="N67" i="1"/>
  <c r="O67" i="1" s="1"/>
  <c r="P66" i="1"/>
  <c r="F64" i="1"/>
  <c r="G64" i="1"/>
  <c r="H64" i="1" s="1"/>
  <c r="B41" i="2" l="1"/>
  <c r="D40" i="2"/>
  <c r="G39" i="2"/>
  <c r="E40" i="2"/>
  <c r="F40" i="2" s="1"/>
  <c r="D134" i="1"/>
  <c r="G133" i="1"/>
  <c r="H133" i="1" s="1"/>
  <c r="F133" i="1"/>
  <c r="D41" i="3"/>
  <c r="E41" i="3"/>
  <c r="F41" i="3" s="1"/>
  <c r="M139" i="1"/>
  <c r="R138" i="1" s="1"/>
  <c r="P67" i="1"/>
  <c r="N68" i="1"/>
  <c r="O68" i="1" s="1"/>
  <c r="F65" i="1"/>
  <c r="G65" i="1"/>
  <c r="H65" i="1" s="1"/>
  <c r="G40" i="2" l="1"/>
  <c r="E41" i="2"/>
  <c r="F41" i="2" s="1"/>
  <c r="B42" i="2"/>
  <c r="D41" i="2"/>
  <c r="E42" i="3"/>
  <c r="F42" i="3" s="1"/>
  <c r="D42" i="3"/>
  <c r="D135" i="1"/>
  <c r="F134" i="1"/>
  <c r="G134" i="1"/>
  <c r="H134" i="1" s="1"/>
  <c r="M140" i="1"/>
  <c r="R139" i="1" s="1"/>
  <c r="N69" i="1"/>
  <c r="O69" i="1" s="1"/>
  <c r="P68" i="1"/>
  <c r="F66" i="1"/>
  <c r="G66" i="1"/>
  <c r="H66" i="1" s="1"/>
  <c r="G41" i="2" l="1"/>
  <c r="E42" i="2"/>
  <c r="F42" i="2" s="1"/>
  <c r="B43" i="2"/>
  <c r="D42" i="2"/>
  <c r="D136" i="1"/>
  <c r="F135" i="1"/>
  <c r="G135" i="1"/>
  <c r="H135" i="1" s="1"/>
  <c r="E43" i="3"/>
  <c r="F43" i="3" s="1"/>
  <c r="D43" i="3"/>
  <c r="M141" i="1"/>
  <c r="R140" i="1" s="1"/>
  <c r="P69" i="1"/>
  <c r="N70" i="1"/>
  <c r="O70" i="1" s="1"/>
  <c r="F67" i="1"/>
  <c r="G67" i="1"/>
  <c r="H67" i="1" s="1"/>
  <c r="E43" i="2" l="1"/>
  <c r="F43" i="2" s="1"/>
  <c r="B44" i="2"/>
  <c r="D43" i="2"/>
  <c r="G42" i="2"/>
  <c r="E44" i="3"/>
  <c r="F44" i="3" s="1"/>
  <c r="D44" i="3"/>
  <c r="D137" i="1"/>
  <c r="G136" i="1"/>
  <c r="H136" i="1" s="1"/>
  <c r="F136" i="1"/>
  <c r="M142" i="1"/>
  <c r="R141" i="1" s="1"/>
  <c r="P70" i="1"/>
  <c r="N71" i="1"/>
  <c r="O71" i="1" s="1"/>
  <c r="F68" i="1"/>
  <c r="G68" i="1"/>
  <c r="H68" i="1" s="1"/>
  <c r="B45" i="2" l="1"/>
  <c r="D44" i="2"/>
  <c r="G43" i="2"/>
  <c r="E44" i="2"/>
  <c r="F44" i="2" s="1"/>
  <c r="D138" i="1"/>
  <c r="F137" i="1"/>
  <c r="G137" i="1"/>
  <c r="H137" i="1" s="1"/>
  <c r="E45" i="3"/>
  <c r="F45" i="3" s="1"/>
  <c r="D45" i="3"/>
  <c r="M143" i="1"/>
  <c r="R142" i="1" s="1"/>
  <c r="N72" i="1"/>
  <c r="O72" i="1" s="1"/>
  <c r="P71" i="1"/>
  <c r="F69" i="1"/>
  <c r="G69" i="1"/>
  <c r="H69" i="1" s="1"/>
  <c r="G44" i="2" l="1"/>
  <c r="E45" i="2"/>
  <c r="F45" i="2" s="1"/>
  <c r="B46" i="2"/>
  <c r="D45" i="2"/>
  <c r="E46" i="3"/>
  <c r="F46" i="3" s="1"/>
  <c r="D46" i="3"/>
  <c r="D139" i="1"/>
  <c r="F138" i="1"/>
  <c r="G138" i="1"/>
  <c r="H138" i="1" s="1"/>
  <c r="M144" i="1"/>
  <c r="R143" i="1" s="1"/>
  <c r="N73" i="1"/>
  <c r="O73" i="1" s="1"/>
  <c r="P72" i="1"/>
  <c r="Q60" i="1"/>
  <c r="F70" i="1"/>
  <c r="G70" i="1"/>
  <c r="H70" i="1" s="1"/>
  <c r="G45" i="2" l="1"/>
  <c r="E46" i="2"/>
  <c r="F46" i="2" s="1"/>
  <c r="B47" i="2"/>
  <c r="D46" i="2"/>
  <c r="D140" i="1"/>
  <c r="F139" i="1"/>
  <c r="G139" i="1"/>
  <c r="H139" i="1" s="1"/>
  <c r="E47" i="3"/>
  <c r="F47" i="3" s="1"/>
  <c r="D47" i="3"/>
  <c r="M145" i="1"/>
  <c r="R144" i="1" s="1"/>
  <c r="N74" i="1"/>
  <c r="O74" i="1" s="1"/>
  <c r="P73" i="1"/>
  <c r="Q61" i="1"/>
  <c r="F71" i="1"/>
  <c r="G71" i="1"/>
  <c r="H71" i="1" s="1"/>
  <c r="E47" i="2" l="1"/>
  <c r="F47" i="2" s="1"/>
  <c r="B48" i="2"/>
  <c r="D47" i="2"/>
  <c r="G46" i="2"/>
  <c r="E48" i="3"/>
  <c r="F48" i="3" s="1"/>
  <c r="D48" i="3"/>
  <c r="D141" i="1"/>
  <c r="F140" i="1"/>
  <c r="G140" i="1"/>
  <c r="H140" i="1" s="1"/>
  <c r="M146" i="1"/>
  <c r="R145" i="1" s="1"/>
  <c r="P74" i="1"/>
  <c r="N75" i="1"/>
  <c r="O75" i="1" s="1"/>
  <c r="Q62" i="1"/>
  <c r="F72" i="1"/>
  <c r="G72" i="1"/>
  <c r="H72" i="1" s="1"/>
  <c r="B49" i="2" l="1"/>
  <c r="D48" i="2"/>
  <c r="G47" i="2"/>
  <c r="E48" i="2"/>
  <c r="F48" i="2" s="1"/>
  <c r="D142" i="1"/>
  <c r="G141" i="1"/>
  <c r="H141" i="1" s="1"/>
  <c r="F141" i="1"/>
  <c r="E49" i="3"/>
  <c r="F49" i="3" s="1"/>
  <c r="D49" i="3"/>
  <c r="M147" i="1"/>
  <c r="N76" i="1"/>
  <c r="O76" i="1" s="1"/>
  <c r="P75" i="1"/>
  <c r="Q63" i="1"/>
  <c r="F73" i="1"/>
  <c r="G73" i="1"/>
  <c r="H73" i="1" s="1"/>
  <c r="G48" i="2" l="1"/>
  <c r="E49" i="2"/>
  <c r="F49" i="2" s="1"/>
  <c r="B50" i="2"/>
  <c r="D49" i="2"/>
  <c r="E50" i="3"/>
  <c r="F50" i="3" s="1"/>
  <c r="D50" i="3"/>
  <c r="D143" i="1"/>
  <c r="F142" i="1"/>
  <c r="G142" i="1"/>
  <c r="H142" i="1" s="1"/>
  <c r="R146" i="1"/>
  <c r="M148" i="1"/>
  <c r="R147" i="1" s="1"/>
  <c r="N77" i="1"/>
  <c r="O77" i="1" s="1"/>
  <c r="P76" i="1"/>
  <c r="Q64" i="1"/>
  <c r="F74" i="1"/>
  <c r="G74" i="1"/>
  <c r="H74" i="1" s="1"/>
  <c r="G49" i="2" l="1"/>
  <c r="E50" i="2"/>
  <c r="F50" i="2" s="1"/>
  <c r="B51" i="2"/>
  <c r="D50" i="2"/>
  <c r="D144" i="1"/>
  <c r="F143" i="1"/>
  <c r="G143" i="1"/>
  <c r="H143" i="1" s="1"/>
  <c r="E51" i="3"/>
  <c r="F51" i="3" s="1"/>
  <c r="D51" i="3"/>
  <c r="M149" i="1"/>
  <c r="N78" i="1"/>
  <c r="O78" i="1" s="1"/>
  <c r="P77" i="1"/>
  <c r="Q65" i="1"/>
  <c r="F75" i="1"/>
  <c r="G75" i="1"/>
  <c r="H75" i="1" s="1"/>
  <c r="E51" i="2" l="1"/>
  <c r="F51" i="2" s="1"/>
  <c r="B52" i="2"/>
  <c r="D51" i="2"/>
  <c r="G50" i="2"/>
  <c r="E52" i="3"/>
  <c r="F52" i="3" s="1"/>
  <c r="D52" i="3"/>
  <c r="D145" i="1"/>
  <c r="G144" i="1"/>
  <c r="H144" i="1" s="1"/>
  <c r="F144" i="1"/>
  <c r="R148" i="1"/>
  <c r="M150" i="1"/>
  <c r="N79" i="1"/>
  <c r="O79" i="1" s="1"/>
  <c r="P78" i="1"/>
  <c r="Q66" i="1"/>
  <c r="F76" i="1"/>
  <c r="G76" i="1"/>
  <c r="H76" i="1" s="1"/>
  <c r="Q69" i="1"/>
  <c r="B53" i="2" l="1"/>
  <c r="D52" i="2"/>
  <c r="G51" i="2"/>
  <c r="E52" i="2"/>
  <c r="F52" i="2" s="1"/>
  <c r="D146" i="1"/>
  <c r="F145" i="1"/>
  <c r="G145" i="1"/>
  <c r="H145" i="1" s="1"/>
  <c r="E53" i="3"/>
  <c r="F53" i="3" s="1"/>
  <c r="D53" i="3"/>
  <c r="R149" i="1"/>
  <c r="M151" i="1"/>
  <c r="N80" i="1"/>
  <c r="O80" i="1" s="1"/>
  <c r="P79" i="1"/>
  <c r="Q68" i="1"/>
  <c r="Q67" i="1"/>
  <c r="F77" i="1"/>
  <c r="G77" i="1"/>
  <c r="H77" i="1" s="1"/>
  <c r="G52" i="2" l="1"/>
  <c r="E53" i="2"/>
  <c r="F53" i="2" s="1"/>
  <c r="B54" i="2"/>
  <c r="D53" i="2"/>
  <c r="E54" i="3"/>
  <c r="F54" i="3" s="1"/>
  <c r="D54" i="3"/>
  <c r="D147" i="1"/>
  <c r="F146" i="1"/>
  <c r="G146" i="1"/>
  <c r="H146" i="1" s="1"/>
  <c r="R150" i="1"/>
  <c r="M152" i="1"/>
  <c r="R151" i="1" s="1"/>
  <c r="N81" i="1"/>
  <c r="O81" i="1" s="1"/>
  <c r="P80" i="1"/>
  <c r="F78" i="1"/>
  <c r="G78" i="1"/>
  <c r="H78" i="1" s="1"/>
  <c r="G53" i="2" l="1"/>
  <c r="E54" i="2"/>
  <c r="F54" i="2" s="1"/>
  <c r="B55" i="2"/>
  <c r="D54" i="2"/>
  <c r="D148" i="1"/>
  <c r="F147" i="1"/>
  <c r="G147" i="1"/>
  <c r="H147" i="1" s="1"/>
  <c r="E55" i="3"/>
  <c r="F55" i="3" s="1"/>
  <c r="D55" i="3"/>
  <c r="M153" i="1"/>
  <c r="R152" i="1" s="1"/>
  <c r="N82" i="1"/>
  <c r="O82" i="1" s="1"/>
  <c r="P81" i="1"/>
  <c r="F79" i="1"/>
  <c r="G79" i="1"/>
  <c r="H79" i="1" s="1"/>
  <c r="E55" i="2" l="1"/>
  <c r="F55" i="2" s="1"/>
  <c r="B56" i="2"/>
  <c r="D55" i="2"/>
  <c r="G54" i="2"/>
  <c r="E56" i="3"/>
  <c r="F56" i="3" s="1"/>
  <c r="D56" i="3"/>
  <c r="D149" i="1"/>
  <c r="F148" i="1"/>
  <c r="G148" i="1"/>
  <c r="H148" i="1" s="1"/>
  <c r="P82" i="1"/>
  <c r="N83" i="1"/>
  <c r="O83" i="1" s="1"/>
  <c r="Q71" i="1"/>
  <c r="Q70" i="1"/>
  <c r="F80" i="1"/>
  <c r="G80" i="1"/>
  <c r="H80" i="1" s="1"/>
  <c r="B57" i="2" l="1"/>
  <c r="D56" i="2"/>
  <c r="G55" i="2"/>
  <c r="E56" i="2"/>
  <c r="F56" i="2" s="1"/>
  <c r="D150" i="1"/>
  <c r="G149" i="1"/>
  <c r="H149" i="1" s="1"/>
  <c r="F149" i="1"/>
  <c r="E57" i="3"/>
  <c r="F57" i="3" s="1"/>
  <c r="D57" i="3"/>
  <c r="P83" i="1"/>
  <c r="N84" i="1"/>
  <c r="O84" i="1" s="1"/>
  <c r="F81" i="1"/>
  <c r="G81" i="1"/>
  <c r="H81" i="1" s="1"/>
  <c r="G56" i="2" l="1"/>
  <c r="E57" i="2"/>
  <c r="F57" i="2" s="1"/>
  <c r="B58" i="2"/>
  <c r="D57" i="2"/>
  <c r="E58" i="3"/>
  <c r="F58" i="3" s="1"/>
  <c r="D58" i="3"/>
  <c r="D151" i="1"/>
  <c r="F150" i="1"/>
  <c r="G150" i="1"/>
  <c r="H150" i="1" s="1"/>
  <c r="P84" i="1"/>
  <c r="N85" i="1"/>
  <c r="O85" i="1" s="1"/>
  <c r="Q72" i="1"/>
  <c r="Q73" i="1"/>
  <c r="F82" i="1"/>
  <c r="G82" i="1"/>
  <c r="H82" i="1" s="1"/>
  <c r="G57" i="2" l="1"/>
  <c r="E58" i="2"/>
  <c r="F58" i="2" s="1"/>
  <c r="D58" i="2"/>
  <c r="B59" i="2"/>
  <c r="D152" i="1"/>
  <c r="F151" i="1"/>
  <c r="G151" i="1"/>
  <c r="H151" i="1" s="1"/>
  <c r="E59" i="3"/>
  <c r="F59" i="3" s="1"/>
  <c r="D59" i="3"/>
  <c r="F83" i="1"/>
  <c r="G83" i="1"/>
  <c r="H83" i="1" s="1"/>
  <c r="E59" i="2" l="1"/>
  <c r="F59" i="2" s="1"/>
  <c r="B60" i="2"/>
  <c r="D59" i="2"/>
  <c r="G58" i="2"/>
  <c r="E60" i="3"/>
  <c r="F60" i="3" s="1"/>
  <c r="D60" i="3"/>
  <c r="D153" i="1"/>
  <c r="G152" i="1"/>
  <c r="H152" i="1" s="1"/>
  <c r="F152" i="1"/>
  <c r="N87" i="1"/>
  <c r="O87" i="1" s="1"/>
  <c r="Q74" i="1"/>
  <c r="F84" i="1"/>
  <c r="G84" i="1"/>
  <c r="H84" i="1" s="1"/>
  <c r="B61" i="2" l="1"/>
  <c r="D60" i="2"/>
  <c r="G59" i="2"/>
  <c r="E60" i="2"/>
  <c r="F60" i="2" s="1"/>
  <c r="D154" i="1"/>
  <c r="F153" i="1"/>
  <c r="G153" i="1"/>
  <c r="H153" i="1" s="1"/>
  <c r="E61" i="3"/>
  <c r="F61" i="3" s="1"/>
  <c r="D61" i="3"/>
  <c r="P87" i="1"/>
  <c r="N88" i="1"/>
  <c r="O88" i="1" s="1"/>
  <c r="Q75" i="1"/>
  <c r="F85" i="1"/>
  <c r="G85" i="1"/>
  <c r="H85" i="1" s="1"/>
  <c r="B62" i="2" l="1"/>
  <c r="G60" i="2"/>
  <c r="E61" i="2"/>
  <c r="F61" i="2" s="1"/>
  <c r="D61" i="2"/>
  <c r="E62" i="3"/>
  <c r="F62" i="3" s="1"/>
  <c r="D62" i="3"/>
  <c r="D155" i="1"/>
  <c r="F154" i="1"/>
  <c r="G154" i="1"/>
  <c r="H154" i="1" s="1"/>
  <c r="N89" i="1"/>
  <c r="O89" i="1" s="1"/>
  <c r="P88" i="1"/>
  <c r="Q76" i="1"/>
  <c r="F86" i="1"/>
  <c r="G86" i="1"/>
  <c r="H86" i="1" s="1"/>
  <c r="G61" i="2" l="1"/>
  <c r="D62" i="2"/>
  <c r="B63" i="2"/>
  <c r="E62" i="2"/>
  <c r="F62" i="2" s="1"/>
  <c r="D156" i="1"/>
  <c r="F155" i="1"/>
  <c r="G155" i="1"/>
  <c r="H155" i="1" s="1"/>
  <c r="E63" i="3"/>
  <c r="F63" i="3" s="1"/>
  <c r="D63" i="3"/>
  <c r="P89" i="1"/>
  <c r="N90" i="1"/>
  <c r="O90" i="1" s="1"/>
  <c r="Q77" i="1"/>
  <c r="F87" i="1"/>
  <c r="G87" i="1"/>
  <c r="H87" i="1" s="1"/>
  <c r="G62" i="2" l="1"/>
  <c r="E63" i="2"/>
  <c r="F63" i="2" s="1"/>
  <c r="D63" i="2"/>
  <c r="B64" i="2"/>
  <c r="E64" i="3"/>
  <c r="F64" i="3" s="1"/>
  <c r="D64" i="3"/>
  <c r="D157" i="1"/>
  <c r="F156" i="1"/>
  <c r="G156" i="1"/>
  <c r="H156" i="1" s="1"/>
  <c r="P90" i="1"/>
  <c r="N91" i="1"/>
  <c r="O91" i="1" s="1"/>
  <c r="Q78" i="1"/>
  <c r="F88" i="1"/>
  <c r="G88" i="1"/>
  <c r="H88" i="1" s="1"/>
  <c r="E64" i="2" l="1"/>
  <c r="F64" i="2" s="1"/>
  <c r="B65" i="2"/>
  <c r="D64" i="2"/>
  <c r="G63" i="2"/>
  <c r="D158" i="1"/>
  <c r="G157" i="1"/>
  <c r="H157" i="1" s="1"/>
  <c r="F157" i="1"/>
  <c r="E65" i="3"/>
  <c r="F65" i="3" s="1"/>
  <c r="D65" i="3"/>
  <c r="N92" i="1"/>
  <c r="O92" i="1" s="1"/>
  <c r="P91" i="1"/>
  <c r="Q79" i="1"/>
  <c r="F89" i="1"/>
  <c r="G89" i="1"/>
  <c r="H89" i="1" s="1"/>
  <c r="B66" i="2" l="1"/>
  <c r="D65" i="2"/>
  <c r="E65" i="2"/>
  <c r="F65" i="2" s="1"/>
  <c r="G64" i="2"/>
  <c r="E66" i="3"/>
  <c r="F66" i="3" s="1"/>
  <c r="D66" i="3"/>
  <c r="D159" i="1"/>
  <c r="F158" i="1"/>
  <c r="G158" i="1"/>
  <c r="H158" i="1" s="1"/>
  <c r="P92" i="1"/>
  <c r="N93" i="1"/>
  <c r="O93" i="1" s="1"/>
  <c r="Q80" i="1"/>
  <c r="F90" i="1"/>
  <c r="G90" i="1"/>
  <c r="H90" i="1" s="1"/>
  <c r="G65" i="2" l="1"/>
  <c r="B67" i="2"/>
  <c r="E66" i="2"/>
  <c r="F66" i="2" s="1"/>
  <c r="D66" i="2"/>
  <c r="D160" i="1"/>
  <c r="F159" i="1"/>
  <c r="G159" i="1"/>
  <c r="H159" i="1" s="1"/>
  <c r="E67" i="3"/>
  <c r="F67" i="3" s="1"/>
  <c r="D67" i="3"/>
  <c r="P93" i="1"/>
  <c r="N94" i="1"/>
  <c r="O94" i="1" s="1"/>
  <c r="Q81" i="1"/>
  <c r="F91" i="1"/>
  <c r="G91" i="1"/>
  <c r="H91" i="1" s="1"/>
  <c r="G66" i="2" l="1"/>
  <c r="E67" i="2"/>
  <c r="F67" i="2" s="1"/>
  <c r="B68" i="2"/>
  <c r="D67" i="2"/>
  <c r="E68" i="3"/>
  <c r="F68" i="3" s="1"/>
  <c r="D68" i="3"/>
  <c r="D161" i="1"/>
  <c r="G160" i="1"/>
  <c r="H160" i="1" s="1"/>
  <c r="F160" i="1"/>
  <c r="P94" i="1"/>
  <c r="N95" i="1"/>
  <c r="O95" i="1" s="1"/>
  <c r="Q82" i="1"/>
  <c r="F92" i="1"/>
  <c r="G92" i="1"/>
  <c r="H92" i="1" s="1"/>
  <c r="E68" i="2" l="1"/>
  <c r="F68" i="2" s="1"/>
  <c r="B69" i="2"/>
  <c r="D68" i="2"/>
  <c r="G67" i="2"/>
  <c r="D162" i="1"/>
  <c r="F161" i="1"/>
  <c r="G161" i="1"/>
  <c r="H161" i="1" s="1"/>
  <c r="E69" i="3"/>
  <c r="F69" i="3" s="1"/>
  <c r="D69" i="3"/>
  <c r="P95" i="1"/>
  <c r="N96" i="1"/>
  <c r="O96" i="1" s="1"/>
  <c r="Q83" i="1"/>
  <c r="F93" i="1"/>
  <c r="G93" i="1"/>
  <c r="H93" i="1" s="1"/>
  <c r="B70" i="2" l="1"/>
  <c r="D69" i="2"/>
  <c r="E69" i="2"/>
  <c r="F69" i="2" s="1"/>
  <c r="G68" i="2"/>
  <c r="E70" i="3"/>
  <c r="F70" i="3" s="1"/>
  <c r="D70" i="3"/>
  <c r="D163" i="1"/>
  <c r="F162" i="1"/>
  <c r="G162" i="1"/>
  <c r="H162" i="1" s="1"/>
  <c r="N97" i="1"/>
  <c r="O97" i="1" s="1"/>
  <c r="P96" i="1"/>
  <c r="Q84" i="1"/>
  <c r="F94" i="1"/>
  <c r="G94" i="1"/>
  <c r="H94" i="1" s="1"/>
  <c r="G69" i="2" l="1"/>
  <c r="D70" i="2"/>
  <c r="B71" i="2"/>
  <c r="E70" i="2"/>
  <c r="F70" i="2" s="1"/>
  <c r="D164" i="1"/>
  <c r="F163" i="1"/>
  <c r="G163" i="1"/>
  <c r="H163" i="1" s="1"/>
  <c r="E71" i="3"/>
  <c r="F71" i="3" s="1"/>
  <c r="D71" i="3"/>
  <c r="F95" i="1"/>
  <c r="G95" i="1"/>
  <c r="H95" i="1" s="1"/>
  <c r="G70" i="2" l="1"/>
  <c r="E71" i="2"/>
  <c r="F71" i="2" s="1"/>
  <c r="D71" i="2"/>
  <c r="B72" i="2"/>
  <c r="E72" i="3"/>
  <c r="F72" i="3" s="1"/>
  <c r="D72" i="3"/>
  <c r="D165" i="1"/>
  <c r="F164" i="1"/>
  <c r="G164" i="1"/>
  <c r="H164" i="1" s="1"/>
  <c r="F96" i="1"/>
  <c r="G96" i="1"/>
  <c r="H96" i="1" s="1"/>
  <c r="E72" i="2" l="1"/>
  <c r="F72" i="2" s="1"/>
  <c r="B73" i="2"/>
  <c r="D72" i="2"/>
  <c r="G71" i="2"/>
  <c r="D166" i="1"/>
  <c r="G165" i="1"/>
  <c r="H165" i="1" s="1"/>
  <c r="F165" i="1"/>
  <c r="E73" i="3"/>
  <c r="F73" i="3" s="1"/>
  <c r="D73" i="3"/>
  <c r="Q87" i="1"/>
  <c r="F97" i="1"/>
  <c r="G97" i="1"/>
  <c r="H97" i="1" s="1"/>
  <c r="B74" i="2" l="1"/>
  <c r="D73" i="2"/>
  <c r="E73" i="2"/>
  <c r="F73" i="2" s="1"/>
  <c r="G72" i="2"/>
  <c r="E74" i="3"/>
  <c r="F74" i="3" s="1"/>
  <c r="D74" i="3"/>
  <c r="D167" i="1"/>
  <c r="F166" i="1"/>
  <c r="G166" i="1"/>
  <c r="H166" i="1" s="1"/>
  <c r="Q88" i="1"/>
  <c r="F98" i="1"/>
  <c r="G98" i="1"/>
  <c r="H98" i="1" s="1"/>
  <c r="G73" i="2" l="1"/>
  <c r="B75" i="2"/>
  <c r="E74" i="2"/>
  <c r="F74" i="2" s="1"/>
  <c r="D74" i="2"/>
  <c r="D168" i="1"/>
  <c r="F167" i="1"/>
  <c r="G167" i="1"/>
  <c r="H167" i="1" s="1"/>
  <c r="E75" i="3"/>
  <c r="F75" i="3" s="1"/>
  <c r="D75" i="3"/>
  <c r="Q89" i="1"/>
  <c r="F99" i="1"/>
  <c r="G99" i="1"/>
  <c r="H99" i="1" s="1"/>
  <c r="G74" i="2" l="1"/>
  <c r="E75" i="2"/>
  <c r="F75" i="2" s="1"/>
  <c r="B76" i="2"/>
  <c r="D75" i="2"/>
  <c r="E76" i="3"/>
  <c r="F76" i="3" s="1"/>
  <c r="D76" i="3"/>
  <c r="D169" i="1"/>
  <c r="G168" i="1"/>
  <c r="H168" i="1" s="1"/>
  <c r="F168" i="1"/>
  <c r="Q90" i="1"/>
  <c r="F100" i="1"/>
  <c r="G100" i="1"/>
  <c r="H100" i="1" s="1"/>
  <c r="E76" i="2" l="1"/>
  <c r="F76" i="2" s="1"/>
  <c r="B77" i="2"/>
  <c r="D76" i="2"/>
  <c r="G75" i="2"/>
  <c r="D170" i="1"/>
  <c r="F169" i="1"/>
  <c r="G169" i="1"/>
  <c r="H169" i="1" s="1"/>
  <c r="E77" i="3"/>
  <c r="F77" i="3" s="1"/>
  <c r="D77" i="3"/>
  <c r="Q91" i="1"/>
  <c r="F101" i="1"/>
  <c r="G101" i="1"/>
  <c r="H101" i="1" s="1"/>
  <c r="B78" i="2" l="1"/>
  <c r="D77" i="2"/>
  <c r="E77" i="2"/>
  <c r="F77" i="2" s="1"/>
  <c r="G76" i="2"/>
  <c r="E78" i="3"/>
  <c r="F78" i="3" s="1"/>
  <c r="D78" i="3"/>
  <c r="D171" i="1"/>
  <c r="F170" i="1"/>
  <c r="G170" i="1"/>
  <c r="H170" i="1" s="1"/>
  <c r="Q92" i="1"/>
  <c r="F102" i="1"/>
  <c r="G102" i="1"/>
  <c r="H102" i="1" s="1"/>
  <c r="G77" i="2" l="1"/>
  <c r="D78" i="2"/>
  <c r="B79" i="2"/>
  <c r="E78" i="2"/>
  <c r="F78" i="2" s="1"/>
  <c r="D172" i="1"/>
  <c r="F171" i="1"/>
  <c r="G171" i="1"/>
  <c r="H171" i="1" s="1"/>
  <c r="E79" i="3"/>
  <c r="F79" i="3" s="1"/>
  <c r="D79" i="3"/>
  <c r="Q93" i="1"/>
  <c r="F103" i="1"/>
  <c r="G103" i="1"/>
  <c r="H103" i="1" s="1"/>
  <c r="G78" i="2" l="1"/>
  <c r="E79" i="2"/>
  <c r="F79" i="2" s="1"/>
  <c r="D79" i="2"/>
  <c r="B80" i="2"/>
  <c r="E80" i="3"/>
  <c r="F80" i="3" s="1"/>
  <c r="D80" i="3"/>
  <c r="D173" i="1"/>
  <c r="F172" i="1"/>
  <c r="G172" i="1"/>
  <c r="H172" i="1" s="1"/>
  <c r="Q94" i="1"/>
  <c r="F104" i="1"/>
  <c r="G104" i="1"/>
  <c r="H104" i="1" s="1"/>
  <c r="E80" i="2" l="1"/>
  <c r="F80" i="2" s="1"/>
  <c r="B81" i="2"/>
  <c r="D80" i="2"/>
  <c r="G79" i="2"/>
  <c r="D174" i="1"/>
  <c r="G173" i="1"/>
  <c r="H173" i="1" s="1"/>
  <c r="F173" i="1"/>
  <c r="E81" i="3"/>
  <c r="F81" i="3" s="1"/>
  <c r="D81" i="3"/>
  <c r="Q95" i="1"/>
  <c r="B82" i="2" l="1"/>
  <c r="D81" i="2"/>
  <c r="E81" i="2"/>
  <c r="F81" i="2" s="1"/>
  <c r="G80" i="2"/>
  <c r="E82" i="3"/>
  <c r="F82" i="3" s="1"/>
  <c r="D82" i="3"/>
  <c r="D175" i="1"/>
  <c r="F174" i="1"/>
  <c r="G174" i="1"/>
  <c r="H174" i="1" s="1"/>
  <c r="Q96" i="1"/>
  <c r="G81" i="2" l="1"/>
  <c r="B83" i="2"/>
  <c r="E82" i="2"/>
  <c r="F82" i="2" s="1"/>
  <c r="D82" i="2"/>
  <c r="D176" i="1"/>
  <c r="F175" i="1"/>
  <c r="G175" i="1"/>
  <c r="H175" i="1" s="1"/>
  <c r="E83" i="3"/>
  <c r="F83" i="3" s="1"/>
  <c r="D83" i="3"/>
  <c r="Q32" i="1"/>
  <c r="Q36" i="1"/>
  <c r="Q40" i="1"/>
  <c r="Q44" i="1"/>
  <c r="Q48" i="1"/>
  <c r="Q52" i="1"/>
  <c r="Q56" i="1"/>
  <c r="Q33" i="1"/>
  <c r="Q37" i="1"/>
  <c r="Q41" i="1"/>
  <c r="Q45" i="1"/>
  <c r="Q49" i="1"/>
  <c r="Q53" i="1"/>
  <c r="Q57" i="1"/>
  <c r="Q34" i="1"/>
  <c r="Q38" i="1"/>
  <c r="Q42" i="1"/>
  <c r="Q46" i="1"/>
  <c r="Q50" i="1"/>
  <c r="Q54" i="1"/>
  <c r="Q58" i="1"/>
  <c r="Q35" i="1"/>
  <c r="Q39" i="1"/>
  <c r="Q43" i="1"/>
  <c r="Q47" i="1"/>
  <c r="Q51" i="1"/>
  <c r="Q55" i="1"/>
  <c r="Q59" i="1"/>
  <c r="P31" i="1"/>
  <c r="Q31" i="1"/>
  <c r="N31" i="1"/>
  <c r="O31" i="1" s="1"/>
  <c r="Q85" i="1"/>
  <c r="Q86" i="1"/>
  <c r="P85" i="1"/>
  <c r="G82" i="2" l="1"/>
  <c r="E83" i="2"/>
  <c r="F83" i="2" s="1"/>
  <c r="B84" i="2"/>
  <c r="D83" i="2"/>
  <c r="E84" i="3"/>
  <c r="F84" i="3" s="1"/>
  <c r="D84" i="3"/>
  <c r="D177" i="1"/>
  <c r="G176" i="1"/>
  <c r="H176" i="1" s="1"/>
  <c r="F176" i="1"/>
  <c r="N86" i="1"/>
  <c r="O86" i="1" s="1"/>
  <c r="P86" i="1"/>
  <c r="P101" i="1"/>
  <c r="P99" i="1"/>
  <c r="P98" i="1"/>
  <c r="P110" i="1"/>
  <c r="P100" i="1"/>
  <c r="P109" i="1"/>
  <c r="P114" i="1"/>
  <c r="P113" i="1"/>
  <c r="P105" i="1"/>
  <c r="N106" i="1"/>
  <c r="O106" i="1" s="1"/>
  <c r="N115" i="1"/>
  <c r="O115" i="1" s="1"/>
  <c r="P111" i="1"/>
  <c r="N112" i="1"/>
  <c r="O112" i="1" s="1"/>
  <c r="P104" i="1"/>
  <c r="N111" i="1"/>
  <c r="O111" i="1" s="1"/>
  <c r="N110" i="1"/>
  <c r="O110" i="1" s="1"/>
  <c r="P103" i="1"/>
  <c r="N104" i="1"/>
  <c r="O104" i="1" s="1"/>
  <c r="P102" i="1"/>
  <c r="P106" i="1"/>
  <c r="N105" i="1"/>
  <c r="O105" i="1" s="1"/>
  <c r="N100" i="1"/>
  <c r="O100" i="1" s="1"/>
  <c r="P97" i="1"/>
  <c r="P108" i="1"/>
  <c r="Q97" i="1"/>
  <c r="N98" i="1"/>
  <c r="O98" i="1" s="1"/>
  <c r="N103" i="1"/>
  <c r="O103" i="1" s="1"/>
  <c r="N102" i="1"/>
  <c r="O102" i="1" s="1"/>
  <c r="N109" i="1"/>
  <c r="O109" i="1" s="1"/>
  <c r="P112" i="1"/>
  <c r="N113" i="1"/>
  <c r="O113" i="1" s="1"/>
  <c r="P107" i="1"/>
  <c r="N101" i="1"/>
  <c r="O101" i="1" s="1"/>
  <c r="N108" i="1"/>
  <c r="O108" i="1" s="1"/>
  <c r="Q99" i="1"/>
  <c r="N99" i="1"/>
  <c r="O99" i="1" s="1"/>
  <c r="N114" i="1"/>
  <c r="O114" i="1" s="1"/>
  <c r="N107" i="1"/>
  <c r="O107" i="1" s="1"/>
  <c r="E84" i="2" l="1"/>
  <c r="F84" i="2" s="1"/>
  <c r="B85" i="2"/>
  <c r="D84" i="2"/>
  <c r="G83" i="2"/>
  <c r="D178" i="1"/>
  <c r="F177" i="1"/>
  <c r="G177" i="1"/>
  <c r="H177" i="1" s="1"/>
  <c r="E85" i="3"/>
  <c r="F85" i="3" s="1"/>
  <c r="D85" i="3"/>
  <c r="Q98" i="1"/>
  <c r="P208" i="1"/>
  <c r="P192" i="1"/>
  <c r="P196" i="1"/>
  <c r="P166" i="1"/>
  <c r="P149" i="1"/>
  <c r="P189" i="1"/>
  <c r="P173" i="1"/>
  <c r="P167" i="1"/>
  <c r="P211" i="1"/>
  <c r="P140" i="1"/>
  <c r="P161" i="1"/>
  <c r="P223" i="1"/>
  <c r="P177" i="1"/>
  <c r="P229" i="1"/>
  <c r="P203" i="1"/>
  <c r="P184" i="1"/>
  <c r="P115" i="1"/>
  <c r="P164" i="1"/>
  <c r="N165" i="1"/>
  <c r="O165" i="1" s="1"/>
  <c r="P200" i="1"/>
  <c r="P193" i="1"/>
  <c r="P158" i="1"/>
  <c r="P186" i="1"/>
  <c r="P212" i="1"/>
  <c r="P143" i="1"/>
  <c r="P132" i="1"/>
  <c r="P201" i="1"/>
  <c r="P202" i="1"/>
  <c r="P194" i="1"/>
  <c r="N195" i="1"/>
  <c r="O195" i="1" s="1"/>
  <c r="P199" i="1"/>
  <c r="N200" i="1"/>
  <c r="O200" i="1" s="1"/>
  <c r="P147" i="1"/>
  <c r="N148" i="1"/>
  <c r="O148" i="1" s="1"/>
  <c r="P171" i="1"/>
  <c r="P168" i="1"/>
  <c r="P175" i="1"/>
  <c r="N176" i="1"/>
  <c r="O176" i="1" s="1"/>
  <c r="N190" i="1"/>
  <c r="O190" i="1" s="1"/>
  <c r="P146" i="1"/>
  <c r="P228" i="1"/>
  <c r="P144" i="1"/>
  <c r="P198" i="1"/>
  <c r="P142" i="1"/>
  <c r="P183" i="1"/>
  <c r="N193" i="1"/>
  <c r="O193" i="1"/>
  <c r="P160" i="1"/>
  <c r="P172" i="1"/>
  <c r="N162" i="1"/>
  <c r="O162" i="1"/>
  <c r="N194" i="1"/>
  <c r="O194" i="1" s="1"/>
  <c r="P128" i="1"/>
  <c r="P176" i="1"/>
  <c r="N144" i="1"/>
  <c r="O144" i="1" s="1"/>
  <c r="N133" i="1"/>
  <c r="O133" i="1" s="1"/>
  <c r="N202" i="1"/>
  <c r="O202" i="1" s="1"/>
  <c r="P129" i="1"/>
  <c r="N207" i="1"/>
  <c r="O207" i="1" s="1"/>
  <c r="P182" i="1"/>
  <c r="N196" i="1"/>
  <c r="O196" i="1" s="1"/>
  <c r="P195" i="1"/>
  <c r="P224" i="1"/>
  <c r="P130" i="1"/>
  <c r="N169" i="1"/>
  <c r="O169" i="1" s="1"/>
  <c r="P169" i="1"/>
  <c r="N161" i="1"/>
  <c r="O161" i="1" s="1"/>
  <c r="N172" i="1"/>
  <c r="O172" i="1" s="1"/>
  <c r="N219" i="1"/>
  <c r="O219" i="1" s="1"/>
  <c r="P133" i="1"/>
  <c r="P187" i="1"/>
  <c r="P131" i="1"/>
  <c r="P116" i="1"/>
  <c r="P138" i="1"/>
  <c r="P219" i="1"/>
  <c r="N178" i="1"/>
  <c r="O178" i="1"/>
  <c r="N183" i="1"/>
  <c r="O183" i="1" s="1"/>
  <c r="P179" i="1"/>
  <c r="N180" i="1"/>
  <c r="O180" i="1" s="1"/>
  <c r="N212" i="1"/>
  <c r="O212" i="1" s="1"/>
  <c r="N230" i="1"/>
  <c r="O230" i="1" s="1"/>
  <c r="P141" i="1"/>
  <c r="N116" i="1"/>
  <c r="O116" i="1" s="1"/>
  <c r="N213" i="1"/>
  <c r="O213" i="1" s="1"/>
  <c r="N147" i="1"/>
  <c r="O147" i="1" s="1"/>
  <c r="N143" i="1"/>
  <c r="O143" i="1" s="1"/>
  <c r="N174" i="1"/>
  <c r="O174" i="1" s="1"/>
  <c r="P152" i="1"/>
  <c r="N153" i="1"/>
  <c r="O153" i="1" s="1"/>
  <c r="P139" i="1"/>
  <c r="N140" i="1"/>
  <c r="O140" i="1" s="1"/>
  <c r="N129" i="1"/>
  <c r="O129" i="1" s="1"/>
  <c r="N177" i="1"/>
  <c r="O177" i="1"/>
  <c r="P159" i="1"/>
  <c r="P207" i="1"/>
  <c r="N215" i="1"/>
  <c r="O215" i="1" s="1"/>
  <c r="P165" i="1"/>
  <c r="P216" i="1"/>
  <c r="N217" i="1"/>
  <c r="O217" i="1" s="1"/>
  <c r="N199" i="1"/>
  <c r="O199" i="1" s="1"/>
  <c r="P227" i="1"/>
  <c r="N228" i="1"/>
  <c r="O228" i="1" s="1"/>
  <c r="P151" i="1"/>
  <c r="N203" i="1"/>
  <c r="O203" i="1"/>
  <c r="P181" i="1"/>
  <c r="N182" i="1"/>
  <c r="O182" i="1" s="1"/>
  <c r="N132" i="1"/>
  <c r="O132" i="1" s="1"/>
  <c r="N159" i="1"/>
  <c r="O159" i="1" s="1"/>
  <c r="N204" i="1"/>
  <c r="O204" i="1"/>
  <c r="P162" i="1"/>
  <c r="N163" i="1"/>
  <c r="O163" i="1" s="1"/>
  <c r="P150" i="1"/>
  <c r="N151" i="1"/>
  <c r="O151" i="1" s="1"/>
  <c r="N168" i="1"/>
  <c r="O168" i="1" s="1"/>
  <c r="N145" i="1"/>
  <c r="O145" i="1" s="1"/>
  <c r="P215" i="1"/>
  <c r="N216" i="1"/>
  <c r="O216" i="1" s="1"/>
  <c r="P197" i="1"/>
  <c r="N197" i="1"/>
  <c r="O197" i="1" s="1"/>
  <c r="P180" i="1"/>
  <c r="N181" i="1"/>
  <c r="O181" i="1" s="1"/>
  <c r="N185" i="1"/>
  <c r="O185" i="1" s="1"/>
  <c r="N149" i="1"/>
  <c r="O149" i="1" s="1"/>
  <c r="P148" i="1"/>
  <c r="N224" i="1"/>
  <c r="O224" i="1" s="1"/>
  <c r="N173" i="1"/>
  <c r="O173" i="1" s="1"/>
  <c r="N184" i="1"/>
  <c r="O184" i="1" s="1"/>
  <c r="P185" i="1"/>
  <c r="P136" i="1"/>
  <c r="N187" i="1"/>
  <c r="O187" i="1" s="1"/>
  <c r="P220" i="1"/>
  <c r="N166" i="1"/>
  <c r="O166" i="1" s="1"/>
  <c r="N134" i="1"/>
  <c r="O134" i="1" s="1"/>
  <c r="N135" i="1"/>
  <c r="O135" i="1" s="1"/>
  <c r="P134" i="1"/>
  <c r="P191" i="1"/>
  <c r="N192" i="1"/>
  <c r="O192" i="1" s="1"/>
  <c r="P188" i="1"/>
  <c r="N186" i="1"/>
  <c r="O186" i="1" s="1"/>
  <c r="N201" i="1"/>
  <c r="O201" i="1" s="1"/>
  <c r="N208" i="1"/>
  <c r="O208" i="1" s="1"/>
  <c r="N223" i="1"/>
  <c r="O223" i="1" s="1"/>
  <c r="N170" i="1"/>
  <c r="O170" i="1" s="1"/>
  <c r="P178" i="1"/>
  <c r="P137" i="1"/>
  <c r="N138" i="1"/>
  <c r="O138" i="1" s="1"/>
  <c r="N189" i="1"/>
  <c r="O189" i="1" s="1"/>
  <c r="P135" i="1"/>
  <c r="N160" i="1"/>
  <c r="O160" i="1" s="1"/>
  <c r="N142" i="1"/>
  <c r="O142" i="1" s="1"/>
  <c r="N211" i="1"/>
  <c r="O211" i="1" s="1"/>
  <c r="N131" i="1"/>
  <c r="O131" i="1" s="1"/>
  <c r="P163" i="1"/>
  <c r="P190" i="1"/>
  <c r="N198" i="1"/>
  <c r="O198" i="1" s="1"/>
  <c r="P145" i="1"/>
  <c r="N225" i="1"/>
  <c r="O225" i="1" s="1"/>
  <c r="N128" i="1"/>
  <c r="O128" i="1" s="1"/>
  <c r="N227" i="1"/>
  <c r="O227" i="1" s="1"/>
  <c r="N136" i="1"/>
  <c r="O136" i="1" s="1"/>
  <c r="N139" i="1"/>
  <c r="O139" i="1" s="1"/>
  <c r="N179" i="1"/>
  <c r="O179" i="1" s="1"/>
  <c r="N220" i="1"/>
  <c r="O220" i="1" s="1"/>
  <c r="N167" i="1"/>
  <c r="O167" i="1" s="1"/>
  <c r="N130" i="1"/>
  <c r="O130" i="1" s="1"/>
  <c r="N158" i="1"/>
  <c r="O158" i="1" s="1"/>
  <c r="P174" i="1"/>
  <c r="N175" i="1"/>
  <c r="O175" i="1" s="1"/>
  <c r="P170" i="1"/>
  <c r="N137" i="1"/>
  <c r="O137" i="1" s="1"/>
  <c r="N209" i="1"/>
  <c r="O209" i="1" s="1"/>
  <c r="N117" i="1"/>
  <c r="O117" i="1" s="1"/>
  <c r="N229" i="1"/>
  <c r="O229" i="1" s="1"/>
  <c r="N146" i="1"/>
  <c r="O146" i="1" s="1"/>
  <c r="N191" i="1"/>
  <c r="O191" i="1" s="1"/>
  <c r="N188" i="1"/>
  <c r="O188" i="1" s="1"/>
  <c r="N171" i="1"/>
  <c r="O171" i="1" s="1"/>
  <c r="N141" i="1"/>
  <c r="O141" i="1" s="1"/>
  <c r="N164" i="1"/>
  <c r="O164" i="1"/>
  <c r="N150" i="1"/>
  <c r="O150" i="1" s="1"/>
  <c r="N221" i="1"/>
  <c r="O221" i="1" s="1"/>
  <c r="N152" i="1"/>
  <c r="O152" i="1" s="1"/>
  <c r="P210" i="1"/>
  <c r="P209" i="1"/>
  <c r="P204" i="1"/>
  <c r="P206" i="1"/>
  <c r="P205" i="1"/>
  <c r="N206" i="1"/>
  <c r="O206" i="1"/>
  <c r="N205" i="1"/>
  <c r="O205" i="1"/>
  <c r="N210" i="1"/>
  <c r="O210" i="1"/>
  <c r="P218" i="1"/>
  <c r="P221" i="1"/>
  <c r="K218" i="1"/>
  <c r="P217" i="1" s="1"/>
  <c r="N218" i="1"/>
  <c r="O218" i="1" s="1"/>
  <c r="K214" i="1"/>
  <c r="P214" i="1" s="1"/>
  <c r="K222" i="1"/>
  <c r="P222" i="1" s="1"/>
  <c r="K226" i="1"/>
  <c r="P226" i="1" s="1"/>
  <c r="B86" i="2" l="1"/>
  <c r="D85" i="2"/>
  <c r="E85" i="2"/>
  <c r="F85" i="2" s="1"/>
  <c r="G84" i="2"/>
  <c r="E86" i="3"/>
  <c r="F86" i="3" s="1"/>
  <c r="D86" i="3"/>
  <c r="N222" i="1"/>
  <c r="O222" i="1" s="1"/>
  <c r="D179" i="1"/>
  <c r="F178" i="1"/>
  <c r="G178" i="1"/>
  <c r="H178" i="1" s="1"/>
  <c r="P225" i="1"/>
  <c r="N226" i="1"/>
  <c r="O226" i="1" s="1"/>
  <c r="P213" i="1"/>
  <c r="N214" i="1"/>
  <c r="O214" i="1" s="1"/>
  <c r="P119" i="1"/>
  <c r="N124" i="1"/>
  <c r="O124" i="1" s="1"/>
  <c r="P123" i="1"/>
  <c r="N120" i="1"/>
  <c r="O120" i="1" s="1"/>
  <c r="P124" i="1"/>
  <c r="P121" i="1"/>
  <c r="P125" i="1"/>
  <c r="P118" i="1"/>
  <c r="P126" i="1"/>
  <c r="P127" i="1"/>
  <c r="P122" i="1"/>
  <c r="P120" i="1"/>
  <c r="N122" i="1"/>
  <c r="O122" i="1" s="1"/>
  <c r="N123" i="1"/>
  <c r="O123" i="1" s="1"/>
  <c r="N127" i="1"/>
  <c r="O127" i="1" s="1"/>
  <c r="N119" i="1"/>
  <c r="O119" i="1" s="1"/>
  <c r="N118" i="1"/>
  <c r="O118" i="1" s="1"/>
  <c r="P117" i="1"/>
  <c r="N121" i="1"/>
  <c r="O121" i="1" s="1"/>
  <c r="N125" i="1"/>
  <c r="O125" i="1" s="1"/>
  <c r="N126" i="1"/>
  <c r="O126" i="1" s="1"/>
  <c r="P153" i="1"/>
  <c r="P157" i="1"/>
  <c r="P156" i="1"/>
  <c r="M157" i="1"/>
  <c r="R157" i="1" s="1"/>
  <c r="M155" i="1"/>
  <c r="P154" i="1"/>
  <c r="P155" i="1"/>
  <c r="N154" i="1"/>
  <c r="O154" i="1" s="1"/>
  <c r="N155" i="1"/>
  <c r="O155" i="1" s="1"/>
  <c r="N156" i="1"/>
  <c r="O156" i="1" s="1"/>
  <c r="N157" i="1"/>
  <c r="O157" i="1" s="1"/>
  <c r="M156" i="1"/>
  <c r="R156" i="1" s="1"/>
  <c r="M154" i="1"/>
  <c r="G85" i="2" l="1"/>
  <c r="D86" i="2"/>
  <c r="B87" i="2"/>
  <c r="E86" i="2"/>
  <c r="F86" i="2" s="1"/>
  <c r="D180" i="1"/>
  <c r="F179" i="1"/>
  <c r="G179" i="1"/>
  <c r="H179" i="1" s="1"/>
  <c r="E87" i="3"/>
  <c r="F87" i="3" s="1"/>
  <c r="D87" i="3"/>
  <c r="R154" i="1"/>
  <c r="R153" i="1"/>
  <c r="R155" i="1"/>
  <c r="G86" i="2" l="1"/>
  <c r="E87" i="2"/>
  <c r="F87" i="2" s="1"/>
  <c r="D87" i="2"/>
  <c r="B88" i="2"/>
  <c r="E88" i="3"/>
  <c r="F88" i="3" s="1"/>
  <c r="D88" i="3"/>
  <c r="D181" i="1"/>
  <c r="F180" i="1"/>
  <c r="G180" i="1"/>
  <c r="H180" i="1" s="1"/>
  <c r="E88" i="2" l="1"/>
  <c r="F88" i="2" s="1"/>
  <c r="B89" i="2"/>
  <c r="D88" i="2"/>
  <c r="G87" i="2"/>
  <c r="D182" i="1"/>
  <c r="G181" i="1"/>
  <c r="H181" i="1" s="1"/>
  <c r="F181" i="1"/>
  <c r="E89" i="3"/>
  <c r="F89" i="3" s="1"/>
  <c r="D89" i="3"/>
  <c r="B90" i="2" l="1"/>
  <c r="D89" i="2"/>
  <c r="E89" i="2"/>
  <c r="F89" i="2" s="1"/>
  <c r="G88" i="2"/>
  <c r="E90" i="3"/>
  <c r="F90" i="3" s="1"/>
  <c r="D90" i="3"/>
  <c r="D183" i="1"/>
  <c r="F182" i="1"/>
  <c r="G182" i="1"/>
  <c r="H182" i="1" s="1"/>
  <c r="G89" i="2" l="1"/>
  <c r="B91" i="2"/>
  <c r="E90" i="2"/>
  <c r="F90" i="2" s="1"/>
  <c r="D90" i="2"/>
  <c r="D184" i="1"/>
  <c r="F183" i="1"/>
  <c r="G183" i="1"/>
  <c r="H183" i="1" s="1"/>
  <c r="E91" i="3"/>
  <c r="F91" i="3" s="1"/>
  <c r="D91" i="3"/>
  <c r="G90" i="2" l="1"/>
  <c r="E91" i="2"/>
  <c r="F91" i="2" s="1"/>
  <c r="B92" i="2"/>
  <c r="D91" i="2"/>
  <c r="E92" i="3"/>
  <c r="F92" i="3" s="1"/>
  <c r="D92" i="3"/>
  <c r="D185" i="1"/>
  <c r="G184" i="1"/>
  <c r="H184" i="1" s="1"/>
  <c r="F184" i="1"/>
  <c r="E92" i="2" l="1"/>
  <c r="F92" i="2" s="1"/>
  <c r="B93" i="2"/>
  <c r="D92" i="2"/>
  <c r="G91" i="2"/>
  <c r="D186" i="1"/>
  <c r="F185" i="1"/>
  <c r="G185" i="1"/>
  <c r="H185" i="1" s="1"/>
  <c r="E93" i="3"/>
  <c r="F93" i="3" s="1"/>
  <c r="D93" i="3"/>
  <c r="B94" i="2" l="1"/>
  <c r="D93" i="2"/>
  <c r="E93" i="2"/>
  <c r="F93" i="2" s="1"/>
  <c r="G92" i="2"/>
  <c r="E94" i="3"/>
  <c r="F94" i="3" s="1"/>
  <c r="D94" i="3"/>
  <c r="D187" i="1"/>
  <c r="F186" i="1"/>
  <c r="G186" i="1"/>
  <c r="H186" i="1" s="1"/>
  <c r="G93" i="2" l="1"/>
  <c r="D94" i="2"/>
  <c r="B95" i="2"/>
  <c r="E94" i="2"/>
  <c r="F94" i="2" s="1"/>
  <c r="D188" i="1"/>
  <c r="F187" i="1"/>
  <c r="G187" i="1"/>
  <c r="H187" i="1" s="1"/>
  <c r="E95" i="3"/>
  <c r="F95" i="3" s="1"/>
  <c r="D95" i="3"/>
  <c r="G94" i="2" l="1"/>
  <c r="E95" i="2"/>
  <c r="F95" i="2" s="1"/>
  <c r="D95" i="2"/>
  <c r="B96" i="2"/>
  <c r="E96" i="3"/>
  <c r="F96" i="3" s="1"/>
  <c r="D96" i="3"/>
  <c r="F188" i="1"/>
  <c r="D189" i="1"/>
  <c r="G188" i="1"/>
  <c r="H188" i="1" s="1"/>
  <c r="E96" i="2" l="1"/>
  <c r="F96" i="2" s="1"/>
  <c r="B97" i="2"/>
  <c r="D96" i="2"/>
  <c r="G95" i="2"/>
  <c r="E97" i="3"/>
  <c r="F97" i="3" s="1"/>
  <c r="D97" i="3"/>
  <c r="D190" i="1"/>
  <c r="G189" i="1"/>
  <c r="H189" i="1" s="1"/>
  <c r="F189" i="1"/>
  <c r="B98" i="2" l="1"/>
  <c r="D97" i="2"/>
  <c r="E97" i="2"/>
  <c r="F97" i="2" s="1"/>
  <c r="G96" i="2"/>
  <c r="D191" i="1"/>
  <c r="F190" i="1"/>
  <c r="G190" i="1"/>
  <c r="H190" i="1" s="1"/>
  <c r="E98" i="3"/>
  <c r="F98" i="3" s="1"/>
  <c r="D98" i="3"/>
  <c r="G97" i="2" l="1"/>
  <c r="B99" i="2"/>
  <c r="E98" i="2"/>
  <c r="F98" i="2" s="1"/>
  <c r="D98" i="2"/>
  <c r="E99" i="3"/>
  <c r="F99" i="3" s="1"/>
  <c r="D99" i="3"/>
  <c r="D192" i="1"/>
  <c r="F191" i="1"/>
  <c r="G191" i="1"/>
  <c r="H191" i="1" s="1"/>
  <c r="G98" i="2" l="1"/>
  <c r="E99" i="2"/>
  <c r="F99" i="2" s="1"/>
  <c r="B100" i="2"/>
  <c r="D99" i="2"/>
  <c r="D193" i="1"/>
  <c r="G192" i="1"/>
  <c r="H192" i="1" s="1"/>
  <c r="F192" i="1"/>
  <c r="E100" i="3"/>
  <c r="F100" i="3" s="1"/>
  <c r="D100" i="3"/>
  <c r="E100" i="2" l="1"/>
  <c r="F100" i="2" s="1"/>
  <c r="B101" i="2"/>
  <c r="D100" i="2"/>
  <c r="G99" i="2"/>
  <c r="E101" i="3"/>
  <c r="F101" i="3" s="1"/>
  <c r="D101" i="3"/>
  <c r="D194" i="1"/>
  <c r="G193" i="1"/>
  <c r="H193" i="1" s="1"/>
  <c r="F193" i="1"/>
  <c r="B102" i="2" l="1"/>
  <c r="D101" i="2"/>
  <c r="E101" i="2"/>
  <c r="F101" i="2" s="1"/>
  <c r="G100" i="2"/>
  <c r="D195" i="1"/>
  <c r="G194" i="1"/>
  <c r="H194" i="1" s="1"/>
  <c r="F194" i="1"/>
  <c r="E102" i="3"/>
  <c r="F102" i="3" s="1"/>
  <c r="D102" i="3"/>
  <c r="G101" i="2" l="1"/>
  <c r="D102" i="2"/>
  <c r="B103" i="2"/>
  <c r="E102" i="2"/>
  <c r="F102" i="2" s="1"/>
  <c r="E103" i="3"/>
  <c r="F103" i="3" s="1"/>
  <c r="D103" i="3"/>
  <c r="D196" i="1"/>
  <c r="F195" i="1"/>
  <c r="G195" i="1"/>
  <c r="H195" i="1" s="1"/>
  <c r="G102" i="2" l="1"/>
  <c r="E103" i="2"/>
  <c r="F103" i="2" s="1"/>
  <c r="D103" i="2"/>
  <c r="B104" i="2"/>
  <c r="D197" i="1"/>
  <c r="F196" i="1"/>
  <c r="G196" i="1"/>
  <c r="H196" i="1" s="1"/>
  <c r="E104" i="3"/>
  <c r="F104" i="3" s="1"/>
  <c r="D104" i="3"/>
  <c r="E104" i="2" l="1"/>
  <c r="F104" i="2" s="1"/>
  <c r="B105" i="2"/>
  <c r="D104" i="2"/>
  <c r="G103" i="2"/>
  <c r="E105" i="3"/>
  <c r="F105" i="3" s="1"/>
  <c r="D105" i="3"/>
  <c r="D198" i="1"/>
  <c r="G197" i="1"/>
  <c r="H197" i="1" s="1"/>
  <c r="F197" i="1"/>
  <c r="B106" i="2" l="1"/>
  <c r="D105" i="2"/>
  <c r="E105" i="2"/>
  <c r="F105" i="2" s="1"/>
  <c r="G104" i="2"/>
  <c r="D199" i="1"/>
  <c r="G198" i="1"/>
  <c r="H198" i="1" s="1"/>
  <c r="F198" i="1"/>
  <c r="E106" i="3"/>
  <c r="F106" i="3" s="1"/>
  <c r="D106" i="3"/>
  <c r="G105" i="2" l="1"/>
  <c r="B107" i="2"/>
  <c r="E106" i="2"/>
  <c r="F106" i="2" s="1"/>
  <c r="D106" i="2"/>
  <c r="E107" i="3"/>
  <c r="F107" i="3" s="1"/>
  <c r="D107" i="3"/>
  <c r="D200" i="1"/>
  <c r="F199" i="1"/>
  <c r="G199" i="1"/>
  <c r="H199" i="1" s="1"/>
  <c r="G106" i="2" l="1"/>
  <c r="E107" i="2"/>
  <c r="F107" i="2" s="1"/>
  <c r="B108" i="2"/>
  <c r="D107" i="2"/>
  <c r="D201" i="1"/>
  <c r="F200" i="1"/>
  <c r="G200" i="1"/>
  <c r="H200" i="1" s="1"/>
  <c r="E108" i="3"/>
  <c r="F108" i="3" s="1"/>
  <c r="D108" i="3"/>
  <c r="E108" i="2" l="1"/>
  <c r="F108" i="2" s="1"/>
  <c r="B109" i="2"/>
  <c r="D108" i="2"/>
  <c r="G107" i="2"/>
  <c r="E109" i="3"/>
  <c r="F109" i="3" s="1"/>
  <c r="D109" i="3"/>
  <c r="D202" i="1"/>
  <c r="G201" i="1"/>
  <c r="H201" i="1" s="1"/>
  <c r="F201" i="1"/>
  <c r="B110" i="2" l="1"/>
  <c r="D109" i="2"/>
  <c r="E109" i="2"/>
  <c r="F109" i="2" s="1"/>
  <c r="G108" i="2"/>
  <c r="D203" i="1"/>
  <c r="G202" i="1"/>
  <c r="H202" i="1" s="1"/>
  <c r="F202" i="1"/>
  <c r="E110" i="3"/>
  <c r="F110" i="3" s="1"/>
  <c r="D110" i="3"/>
  <c r="G109" i="2" l="1"/>
  <c r="D110" i="2"/>
  <c r="B111" i="2"/>
  <c r="E110" i="2"/>
  <c r="F110" i="2" s="1"/>
  <c r="E111" i="3"/>
  <c r="F111" i="3" s="1"/>
  <c r="D111" i="3"/>
  <c r="D204" i="1"/>
  <c r="F203" i="1"/>
  <c r="G203" i="1"/>
  <c r="H203" i="1" s="1"/>
  <c r="G110" i="2" l="1"/>
  <c r="E111" i="2"/>
  <c r="F111" i="2" s="1"/>
  <c r="D111" i="2"/>
  <c r="B112" i="2"/>
  <c r="D205" i="1"/>
  <c r="F204" i="1"/>
  <c r="G204" i="1"/>
  <c r="H204" i="1" s="1"/>
  <c r="E112" i="3"/>
  <c r="F112" i="3" s="1"/>
  <c r="D112" i="3"/>
  <c r="E112" i="2" l="1"/>
  <c r="F112" i="2" s="1"/>
  <c r="B113" i="2"/>
  <c r="D112" i="2"/>
  <c r="G111" i="2"/>
  <c r="E113" i="3"/>
  <c r="F113" i="3" s="1"/>
  <c r="D113" i="3"/>
  <c r="D206" i="1"/>
  <c r="G205" i="1"/>
  <c r="H205" i="1" s="1"/>
  <c r="F205" i="1"/>
  <c r="B114" i="2" l="1"/>
  <c r="D113" i="2"/>
  <c r="E113" i="2"/>
  <c r="F113" i="2" s="1"/>
  <c r="G112" i="2"/>
  <c r="E114" i="3"/>
  <c r="F114" i="3" s="1"/>
  <c r="D114" i="3"/>
  <c r="D207" i="1"/>
  <c r="G206" i="1"/>
  <c r="H206" i="1" s="1"/>
  <c r="F206" i="1"/>
  <c r="G113" i="2" l="1"/>
  <c r="B115" i="2"/>
  <c r="E114" i="2"/>
  <c r="F114" i="2" s="1"/>
  <c r="D114" i="2"/>
  <c r="D208" i="1"/>
  <c r="F207" i="1"/>
  <c r="G207" i="1"/>
  <c r="H207" i="1" s="1"/>
  <c r="E115" i="3"/>
  <c r="F115" i="3" s="1"/>
  <c r="D115" i="3"/>
  <c r="G114" i="2" l="1"/>
  <c r="E115" i="2"/>
  <c r="F115" i="2" s="1"/>
  <c r="B116" i="2"/>
  <c r="D115" i="2"/>
  <c r="E116" i="3"/>
  <c r="F116" i="3" s="1"/>
  <c r="D116" i="3"/>
  <c r="D209" i="1"/>
  <c r="F208" i="1"/>
  <c r="G208" i="1"/>
  <c r="H208" i="1" s="1"/>
  <c r="E116" i="2" l="1"/>
  <c r="F116" i="2" s="1"/>
  <c r="B117" i="2"/>
  <c r="D116" i="2"/>
  <c r="G115" i="2"/>
  <c r="D210" i="1"/>
  <c r="G209" i="1"/>
  <c r="H209" i="1" s="1"/>
  <c r="F209" i="1"/>
  <c r="E117" i="3"/>
  <c r="F117" i="3" s="1"/>
  <c r="D117" i="3"/>
  <c r="B118" i="2" l="1"/>
  <c r="D117" i="2"/>
  <c r="E117" i="2"/>
  <c r="F117" i="2" s="1"/>
  <c r="G116" i="2"/>
  <c r="E118" i="3"/>
  <c r="F118" i="3" s="1"/>
  <c r="D118" i="3"/>
  <c r="D211" i="1"/>
  <c r="G210" i="1"/>
  <c r="H210" i="1" s="1"/>
  <c r="F210" i="1"/>
  <c r="G117" i="2" l="1"/>
  <c r="D118" i="2"/>
  <c r="B119" i="2"/>
  <c r="E118" i="2"/>
  <c r="F118" i="2" s="1"/>
  <c r="D212" i="1"/>
  <c r="G211" i="1"/>
  <c r="H211" i="1" s="1"/>
  <c r="F211" i="1"/>
  <c r="E119" i="3"/>
  <c r="F119" i="3" s="1"/>
  <c r="D119" i="3"/>
  <c r="G118" i="2" l="1"/>
  <c r="E119" i="2"/>
  <c r="F119" i="2" s="1"/>
  <c r="D119" i="2"/>
  <c r="B120" i="2"/>
  <c r="E120" i="3"/>
  <c r="F120" i="3" s="1"/>
  <c r="D120" i="3"/>
  <c r="D213" i="1"/>
  <c r="F212" i="1"/>
  <c r="G212" i="1"/>
  <c r="H212" i="1" s="1"/>
  <c r="E120" i="2" l="1"/>
  <c r="F120" i="2" s="1"/>
  <c r="B121" i="2"/>
  <c r="D120" i="2"/>
  <c r="G119" i="2"/>
  <c r="D214" i="1"/>
  <c r="F213" i="1"/>
  <c r="G213" i="1"/>
  <c r="H213" i="1" s="1"/>
  <c r="E121" i="3"/>
  <c r="F121" i="3" s="1"/>
  <c r="D121" i="3"/>
  <c r="B122" i="2" l="1"/>
  <c r="D121" i="2"/>
  <c r="E121" i="2"/>
  <c r="F121" i="2" s="1"/>
  <c r="G120" i="2"/>
  <c r="E122" i="3"/>
  <c r="F122" i="3" s="1"/>
  <c r="D122" i="3"/>
  <c r="D215" i="1"/>
  <c r="G214" i="1"/>
  <c r="H214" i="1" s="1"/>
  <c r="F214" i="1"/>
  <c r="G121" i="2" l="1"/>
  <c r="B123" i="2"/>
  <c r="E122" i="2"/>
  <c r="F122" i="2" s="1"/>
  <c r="D122" i="2"/>
  <c r="D216" i="1"/>
  <c r="G215" i="1"/>
  <c r="H215" i="1" s="1"/>
  <c r="F215" i="1"/>
  <c r="E123" i="3"/>
  <c r="F123" i="3" s="1"/>
  <c r="D123" i="3"/>
  <c r="G122" i="2" l="1"/>
  <c r="E123" i="2"/>
  <c r="F123" i="2" s="1"/>
  <c r="B124" i="2"/>
  <c r="D123" i="2"/>
  <c r="E124" i="3"/>
  <c r="F124" i="3" s="1"/>
  <c r="D124" i="3"/>
  <c r="D217" i="1"/>
  <c r="F216" i="1"/>
  <c r="G216" i="1"/>
  <c r="H216" i="1" s="1"/>
  <c r="E124" i="2" l="1"/>
  <c r="F124" i="2" s="1"/>
  <c r="B125" i="2"/>
  <c r="D124" i="2"/>
  <c r="G123" i="2"/>
  <c r="D218" i="1"/>
  <c r="F217" i="1"/>
  <c r="G217" i="1"/>
  <c r="H217" i="1" s="1"/>
  <c r="E125" i="3"/>
  <c r="F125" i="3" s="1"/>
  <c r="D125" i="3"/>
  <c r="B126" i="2" l="1"/>
  <c r="D125" i="2"/>
  <c r="E125" i="2"/>
  <c r="F125" i="2" s="1"/>
  <c r="G124" i="2"/>
  <c r="E126" i="3"/>
  <c r="F126" i="3" s="1"/>
  <c r="D126" i="3"/>
  <c r="D219" i="1"/>
  <c r="G218" i="1"/>
  <c r="H218" i="1" s="1"/>
  <c r="F218" i="1"/>
  <c r="G125" i="2" l="1"/>
  <c r="D126" i="2"/>
  <c r="B127" i="2"/>
  <c r="E126" i="2"/>
  <c r="F126" i="2" s="1"/>
  <c r="D220" i="1"/>
  <c r="F219" i="1"/>
  <c r="G219" i="1"/>
  <c r="H219" i="1" s="1"/>
  <c r="E127" i="3"/>
  <c r="F127" i="3" s="1"/>
  <c r="D127" i="3"/>
  <c r="G126" i="2" l="1"/>
  <c r="E127" i="2"/>
  <c r="F127" i="2" s="1"/>
  <c r="D127" i="2"/>
  <c r="B128" i="2"/>
  <c r="E128" i="3"/>
  <c r="F128" i="3" s="1"/>
  <c r="D128" i="3"/>
  <c r="D221" i="1"/>
  <c r="F220" i="1"/>
  <c r="G220" i="1"/>
  <c r="H220" i="1" s="1"/>
  <c r="E128" i="2" l="1"/>
  <c r="F128" i="2" s="1"/>
  <c r="B129" i="2"/>
  <c r="D128" i="2"/>
  <c r="G127" i="2"/>
  <c r="D222" i="1"/>
  <c r="G221" i="1"/>
  <c r="H221" i="1" s="1"/>
  <c r="F221" i="1"/>
  <c r="E129" i="3"/>
  <c r="F129" i="3" s="1"/>
  <c r="D129" i="3"/>
  <c r="E129" i="2" l="1"/>
  <c r="F129" i="2" s="1"/>
  <c r="G128" i="2"/>
  <c r="G129" i="2"/>
  <c r="E130" i="3"/>
  <c r="F130" i="3" s="1"/>
  <c r="D130" i="3"/>
  <c r="D223" i="1"/>
  <c r="F222" i="1"/>
  <c r="G222" i="1"/>
  <c r="H222" i="1" s="1"/>
  <c r="D224" i="1" l="1"/>
  <c r="F223" i="1"/>
  <c r="G223" i="1"/>
  <c r="H223" i="1" s="1"/>
  <c r="E131" i="3"/>
  <c r="F131" i="3" s="1"/>
  <c r="D131" i="3"/>
  <c r="E132" i="3" l="1"/>
  <c r="F132" i="3" s="1"/>
  <c r="D132" i="3"/>
  <c r="D225" i="1"/>
  <c r="F224" i="1"/>
  <c r="G224" i="1"/>
  <c r="H224" i="1" s="1"/>
  <c r="D226" i="1" l="1"/>
  <c r="G225" i="1"/>
  <c r="H225" i="1" s="1"/>
  <c r="F225" i="1"/>
  <c r="E133" i="3"/>
  <c r="F133" i="3" s="1"/>
  <c r="D133" i="3"/>
  <c r="E134" i="3" l="1"/>
  <c r="F134" i="3" s="1"/>
  <c r="D134" i="3"/>
  <c r="D227" i="1"/>
  <c r="F226" i="1"/>
  <c r="G226" i="1"/>
  <c r="H226" i="1" s="1"/>
  <c r="D228" i="1" l="1"/>
  <c r="F227" i="1"/>
  <c r="G227" i="1"/>
  <c r="H227" i="1" s="1"/>
  <c r="E135" i="3"/>
  <c r="F135" i="3" s="1"/>
  <c r="D135" i="3"/>
  <c r="E136" i="3" l="1"/>
  <c r="F136" i="3" s="1"/>
  <c r="D136" i="3"/>
  <c r="D229" i="1"/>
  <c r="F228" i="1"/>
  <c r="G228" i="1"/>
  <c r="H228" i="1" s="1"/>
  <c r="D230" i="1" l="1"/>
  <c r="G229" i="1"/>
  <c r="H229" i="1" s="1"/>
  <c r="F229" i="1"/>
  <c r="D137" i="3"/>
  <c r="E137" i="3"/>
  <c r="F137" i="3" s="1"/>
  <c r="E138" i="3" l="1"/>
  <c r="F138" i="3" s="1"/>
  <c r="D138" i="3"/>
  <c r="D231" i="1"/>
  <c r="G230" i="1"/>
  <c r="H230" i="1" s="1"/>
  <c r="F230" i="1"/>
  <c r="D232" i="1" l="1"/>
  <c r="F231" i="1"/>
  <c r="G231" i="1"/>
  <c r="H231" i="1" s="1"/>
  <c r="E139" i="3"/>
  <c r="F139" i="3" s="1"/>
  <c r="D139" i="3"/>
  <c r="E140" i="3" l="1"/>
  <c r="F140" i="3" s="1"/>
  <c r="D140" i="3"/>
  <c r="D233" i="1"/>
  <c r="G232" i="1"/>
  <c r="H232" i="1" s="1"/>
  <c r="F232" i="1"/>
  <c r="D234" i="1" l="1"/>
  <c r="G233" i="1"/>
  <c r="H233" i="1" s="1"/>
  <c r="F233" i="1"/>
  <c r="D141" i="3"/>
  <c r="E141" i="3"/>
  <c r="F141" i="3" s="1"/>
  <c r="E142" i="3" l="1"/>
  <c r="F142" i="3" s="1"/>
  <c r="D142" i="3"/>
  <c r="F234" i="1"/>
  <c r="G234" i="1"/>
  <c r="H234" i="1" s="1"/>
  <c r="E143" i="3" l="1"/>
  <c r="F143" i="3" s="1"/>
  <c r="D143" i="3"/>
  <c r="E144" i="3" l="1"/>
  <c r="F144" i="3" s="1"/>
  <c r="D144" i="3"/>
  <c r="D145" i="3" l="1"/>
  <c r="E145" i="3"/>
  <c r="F145" i="3" s="1"/>
  <c r="E146" i="3" l="1"/>
  <c r="F146" i="3" s="1"/>
  <c r="D146" i="3"/>
  <c r="E147" i="3" l="1"/>
  <c r="F147" i="3" s="1"/>
  <c r="D147" i="3"/>
  <c r="E148" i="3" l="1"/>
  <c r="F148" i="3" s="1"/>
  <c r="D148" i="3"/>
  <c r="D149" i="3" l="1"/>
  <c r="E149" i="3"/>
  <c r="F149" i="3" s="1"/>
  <c r="E150" i="3" l="1"/>
  <c r="F150" i="3" s="1"/>
  <c r="D150" i="3"/>
  <c r="E151" i="3" l="1"/>
  <c r="F151" i="3" s="1"/>
  <c r="D151" i="3"/>
  <c r="E152" i="3" l="1"/>
  <c r="F152" i="3" s="1"/>
  <c r="D152" i="3"/>
  <c r="D153" i="3" l="1"/>
  <c r="E153" i="3"/>
  <c r="F153" i="3" s="1"/>
  <c r="E154" i="3" l="1"/>
  <c r="F154" i="3" s="1"/>
  <c r="D154" i="3"/>
  <c r="E155" i="3" l="1"/>
  <c r="F155" i="3" s="1"/>
  <c r="D155" i="3"/>
  <c r="E156" i="3" l="1"/>
  <c r="F156" i="3" s="1"/>
  <c r="D156" i="3"/>
  <c r="D157" i="3" l="1"/>
  <c r="E157" i="3"/>
  <c r="F157" i="3" s="1"/>
  <c r="E158" i="3" l="1"/>
  <c r="F158" i="3" s="1"/>
  <c r="D158" i="3"/>
  <c r="E159" i="3" l="1"/>
  <c r="F159" i="3" s="1"/>
  <c r="D159" i="3"/>
  <c r="E160" i="3" l="1"/>
  <c r="F160" i="3" s="1"/>
  <c r="D160" i="3"/>
  <c r="D161" i="3" l="1"/>
  <c r="E161" i="3"/>
  <c r="F161" i="3" s="1"/>
  <c r="E162" i="3" l="1"/>
  <c r="F162" i="3" s="1"/>
  <c r="D162" i="3"/>
  <c r="E163" i="3" l="1"/>
  <c r="F163" i="3" s="1"/>
  <c r="D163" i="3"/>
  <c r="E164" i="3" l="1"/>
  <c r="F164" i="3" s="1"/>
  <c r="D164" i="3"/>
  <c r="D165" i="3" l="1"/>
  <c r="E165" i="3"/>
  <c r="F165" i="3" s="1"/>
  <c r="E166" i="3" l="1"/>
  <c r="F166" i="3" s="1"/>
  <c r="D166" i="3"/>
  <c r="E167" i="3" l="1"/>
  <c r="F167" i="3" s="1"/>
  <c r="D167" i="3"/>
  <c r="E168" i="3" l="1"/>
  <c r="F168" i="3" s="1"/>
  <c r="D168" i="3"/>
  <c r="D169" i="3" l="1"/>
  <c r="E169" i="3"/>
  <c r="F169" i="3" s="1"/>
  <c r="E170" i="3" l="1"/>
  <c r="F170" i="3" s="1"/>
  <c r="D170" i="3"/>
  <c r="D171" i="3" l="1"/>
  <c r="E171" i="3"/>
  <c r="F171" i="3" s="1"/>
  <c r="E172" i="3" l="1"/>
  <c r="F172" i="3" s="1"/>
  <c r="D172" i="3"/>
  <c r="D173" i="3" l="1"/>
  <c r="E173" i="3"/>
  <c r="F173" i="3" s="1"/>
  <c r="E174" i="3" l="1"/>
  <c r="F174" i="3" s="1"/>
  <c r="D174" i="3"/>
  <c r="D175" i="3" l="1"/>
  <c r="E175" i="3"/>
  <c r="F175" i="3" s="1"/>
  <c r="E176" i="3" l="1"/>
  <c r="F176" i="3" s="1"/>
  <c r="D176" i="3"/>
  <c r="D177" i="3" l="1"/>
  <c r="E177" i="3"/>
  <c r="F177" i="3" s="1"/>
  <c r="E178" i="3" l="1"/>
  <c r="F178" i="3" s="1"/>
  <c r="D178" i="3"/>
  <c r="D179" i="3" l="1"/>
  <c r="E179" i="3"/>
  <c r="F179" i="3" s="1"/>
  <c r="E180" i="3" l="1"/>
  <c r="F180" i="3" s="1"/>
  <c r="D180" i="3"/>
  <c r="D181" i="3" l="1"/>
  <c r="E181" i="3"/>
  <c r="F181" i="3" s="1"/>
  <c r="E182" i="3" l="1"/>
  <c r="F182" i="3" s="1"/>
  <c r="D182" i="3"/>
  <c r="D183" i="3" l="1"/>
  <c r="E183" i="3"/>
  <c r="F183" i="3" s="1"/>
  <c r="E184" i="3" l="1"/>
  <c r="F184" i="3" s="1"/>
  <c r="D184" i="3"/>
  <c r="D185" i="3" l="1"/>
  <c r="E185" i="3"/>
  <c r="F185" i="3" s="1"/>
  <c r="E186" i="3" l="1"/>
  <c r="F186" i="3" s="1"/>
  <c r="D186" i="3"/>
  <c r="D187" i="3" l="1"/>
  <c r="E187" i="3"/>
  <c r="F187" i="3" s="1"/>
  <c r="E188" i="3" l="1"/>
  <c r="F188" i="3" s="1"/>
  <c r="D188" i="3"/>
  <c r="D189" i="3" l="1"/>
  <c r="E189" i="3"/>
  <c r="F189" i="3" s="1"/>
  <c r="E190" i="3" l="1"/>
  <c r="F190" i="3" s="1"/>
  <c r="D190" i="3"/>
  <c r="D191" i="3" l="1"/>
  <c r="E191" i="3"/>
  <c r="F191" i="3" s="1"/>
  <c r="E192" i="3" l="1"/>
  <c r="F192" i="3" s="1"/>
  <c r="D192" i="3"/>
  <c r="D193" i="3" l="1"/>
  <c r="E193" i="3"/>
  <c r="F193" i="3" s="1"/>
  <c r="E194" i="3" l="1"/>
  <c r="F194" i="3" s="1"/>
  <c r="D194" i="3"/>
  <c r="D195" i="3" l="1"/>
  <c r="E195" i="3"/>
  <c r="F195" i="3" s="1"/>
  <c r="E196" i="3" l="1"/>
  <c r="F196" i="3" s="1"/>
  <c r="D196" i="3"/>
  <c r="D197" i="3" l="1"/>
  <c r="E197" i="3"/>
  <c r="F197" i="3" s="1"/>
  <c r="E198" i="3" l="1"/>
  <c r="F198" i="3" s="1"/>
  <c r="D198" i="3"/>
  <c r="D199" i="3" l="1"/>
  <c r="E199" i="3"/>
  <c r="F199" i="3" s="1"/>
  <c r="E200" i="3" l="1"/>
  <c r="F200" i="3" s="1"/>
  <c r="D200" i="3"/>
  <c r="D201" i="3" l="1"/>
  <c r="E201" i="3"/>
  <c r="F201" i="3" s="1"/>
</calcChain>
</file>

<file path=xl/sharedStrings.xml><?xml version="1.0" encoding="utf-8"?>
<sst xmlns="http://schemas.openxmlformats.org/spreadsheetml/2006/main" count="753" uniqueCount="332">
  <si>
    <t>Frequenz in Hz</t>
  </si>
  <si>
    <t>Vorteiler</t>
  </si>
  <si>
    <t>Periodenlänge</t>
  </si>
  <si>
    <t>Khz</t>
  </si>
  <si>
    <t>MHz</t>
  </si>
  <si>
    <t>Nr:</t>
  </si>
  <si>
    <t>f=</t>
  </si>
  <si>
    <t>84MHz/300/8750/32 = 1 Hz</t>
  </si>
  <si>
    <t>Prescaler</t>
  </si>
  <si>
    <t>KHz</t>
  </si>
  <si>
    <t>Schritt:</t>
  </si>
  <si>
    <t>Gewünschte Hetrzzahl:</t>
  </si>
  <si>
    <t>Abstand</t>
  </si>
  <si>
    <t>Gewünschte Frequenz Hz:</t>
  </si>
  <si>
    <t>2000000 Hz      difference:285714.0 Hz</t>
  </si>
  <si>
    <t>1777777 Hz      difference:222223.0 Hz</t>
  </si>
  <si>
    <t>1600000 Hz      difference:177777.0 Hz</t>
  </si>
  <si>
    <t>1454545 Hz      difference:145455.0 Hz</t>
  </si>
  <si>
    <t>1333333 Hz      difference:121212.0 Hz</t>
  </si>
  <si>
    <t>1230769 Hz      difference:102564.0 Hz</t>
  </si>
  <si>
    <t>1142857 Hz      difference:87912.0 Hz</t>
  </si>
  <si>
    <t>1066666 Hz      difference:76191.0 Hz</t>
  </si>
  <si>
    <t>1000000 Hz      difference:66666.0 Hz</t>
  </si>
  <si>
    <t>941176 Hz       difference:58824.0 Hz</t>
  </si>
  <si>
    <t>888888 Hz       difference:52288.0 Hz</t>
  </si>
  <si>
    <t>842105 Hz       difference:46783.0 Hz</t>
  </si>
  <si>
    <t>800000 Hz       difference:42105.0 Hz</t>
  </si>
  <si>
    <t>761904 Hz       difference:38096.0 Hz</t>
  </si>
  <si>
    <t>727272 Hz       difference:34632.0 Hz</t>
  </si>
  <si>
    <t>695652 Hz       difference:31620.0 Hz</t>
  </si>
  <si>
    <t>666666 Hz       difference:28986.0 Hz</t>
  </si>
  <si>
    <t>640000 Hz       difference:26666.0 Hz</t>
  </si>
  <si>
    <t>615384 Hz       difference:24616.0 Hz</t>
  </si>
  <si>
    <t>592592 Hz       difference:22792.0 Hz</t>
  </si>
  <si>
    <t>571428 Hz       difference:21164.0 Hz</t>
  </si>
  <si>
    <t>551724 Hz       difference:19704.0 Hz</t>
  </si>
  <si>
    <t>533333 Hz       difference:18391.0 Hz</t>
  </si>
  <si>
    <t>516129 Hz       difference:17204.0 Hz</t>
  </si>
  <si>
    <t>500000 Hz       difference:16129.0 Hz</t>
  </si>
  <si>
    <t>484848 Hz       difference:15152.0 Hz</t>
  </si>
  <si>
    <t>470588 Hz       difference:14260.0 Hz</t>
  </si>
  <si>
    <t>457142 Hz       difference:13446.0 Hz</t>
  </si>
  <si>
    <t>444444 Hz       difference:12698.0 Hz</t>
  </si>
  <si>
    <t>432432 Hz       difference:12012.0 Hz</t>
  </si>
  <si>
    <t>421052 Hz       difference:11380.0 Hz</t>
  </si>
  <si>
    <t>410256 Hz       difference:10796.0 Hz</t>
  </si>
  <si>
    <t>400000 Hz       difference:10256.0 Hz</t>
  </si>
  <si>
    <t>390243 Hz       difference:9757.0 Hz</t>
  </si>
  <si>
    <t>380952 Hz       difference:9291.0 Hz</t>
  </si>
  <si>
    <t>372093 Hz       difference:8859.0 Hz</t>
  </si>
  <si>
    <t>363636 Hz       difference:8457.0 Hz</t>
  </si>
  <si>
    <t>355555 Hz       difference:8081.0 Hz</t>
  </si>
  <si>
    <t>347826 Hz       difference:7729.0 Hz</t>
  </si>
  <si>
    <t>340425 Hz       difference:7401.0 Hz</t>
  </si>
  <si>
    <t>333333 Hz       difference:7092.0 Hz</t>
  </si>
  <si>
    <t>326530 Hz       difference:6803.0 Hz</t>
  </si>
  <si>
    <t>320000 Hz       difference:6530.0 Hz</t>
  </si>
  <si>
    <t>313725 Hz       difference:6275.0 Hz</t>
  </si>
  <si>
    <t>307692 Hz       difference:6033.0 Hz</t>
  </si>
  <si>
    <t>301886 Hz       difference:5806.0 Hz</t>
  </si>
  <si>
    <t>296296 Hz       difference:5590.0 Hz</t>
  </si>
  <si>
    <t>290909 Hz       difference:5387.0 Hz</t>
  </si>
  <si>
    <t>285714 Hz       difference:5195.0 Hz</t>
  </si>
  <si>
    <t>280701 Hz       difference:5013.0 Hz</t>
  </si>
  <si>
    <t>275862 Hz       difference:4839.0 Hz</t>
  </si>
  <si>
    <t>271186 Hz       difference:4676.0 Hz</t>
  </si>
  <si>
    <t>266666 Hz       difference:4520.0 Hz</t>
  </si>
  <si>
    <t>262295 Hz       difference:4371.0 Hz</t>
  </si>
  <si>
    <t>258064 Hz       difference:4231.0 Hz</t>
  </si>
  <si>
    <t>253968 Hz       difference:4096.0 Hz</t>
  </si>
  <si>
    <t>250000 Hz       difference:3968.0 Hz</t>
  </si>
  <si>
    <t>246153 Hz       difference:3847.0 Hz</t>
  </si>
  <si>
    <t>242424 Hz       difference:3729.0 Hz</t>
  </si>
  <si>
    <t>238805 Hz       difference:3619.0 Hz</t>
  </si>
  <si>
    <t>235294 Hz       difference:3511.0 Hz</t>
  </si>
  <si>
    <t>231884 Hz       difference:3410.0 Hz</t>
  </si>
  <si>
    <t>228571 Hz       difference:3313.0 Hz</t>
  </si>
  <si>
    <t>225352 Hz       difference:3219.0 Hz</t>
  </si>
  <si>
    <t>222222 Hz       difference:3130.0 Hz</t>
  </si>
  <si>
    <t>219178 Hz       difference:3044.0 Hz</t>
  </si>
  <si>
    <t>216216 Hz       difference:2962.0 Hz</t>
  </si>
  <si>
    <t>213333 Hz       difference:2883.0 Hz</t>
  </si>
  <si>
    <t>210526 Hz       difference:2807.0 Hz</t>
  </si>
  <si>
    <t>207792 Hz       difference:2734.0 Hz</t>
  </si>
  <si>
    <t>205128 Hz       difference:2664.0 Hz</t>
  </si>
  <si>
    <t>202531 Hz       difference:2597.0 Hz</t>
  </si>
  <si>
    <t>200000 Hz       difference:2531.0 Hz</t>
  </si>
  <si>
    <t>197530 Hz       difference:2470.0 Hz</t>
  </si>
  <si>
    <t>195121 Hz       difference:2409.0 Hz</t>
  </si>
  <si>
    <t>192771 Hz       difference:2350.0 Hz</t>
  </si>
  <si>
    <t>190476 Hz       difference:2295.0 Hz</t>
  </si>
  <si>
    <t>188235 Hz       difference:2241.0 Hz</t>
  </si>
  <si>
    <t>186046 Hz       difference:2189.0 Hz</t>
  </si>
  <si>
    <t>183908 Hz       difference:2138.0 Hz</t>
  </si>
  <si>
    <t>181818 Hz       difference:2090.0 Hz</t>
  </si>
  <si>
    <t>179775 Hz       difference:2043.0 Hz</t>
  </si>
  <si>
    <t>177777 Hz       difference:1998.0 Hz</t>
  </si>
  <si>
    <t>175824 Hz       difference:1953.0 Hz</t>
  </si>
  <si>
    <t>173913 Hz       difference:1911.0 Hz</t>
  </si>
  <si>
    <t>172043 Hz       difference:1870.0 Hz</t>
  </si>
  <si>
    <t>170212 Hz       difference:1831.0 Hz</t>
  </si>
  <si>
    <t>168421 Hz       difference:1791.0 Hz</t>
  </si>
  <si>
    <t>166666 Hz       difference:1755.0 Hz</t>
  </si>
  <si>
    <t>164948 Hz       difference:1718.0 Hz</t>
  </si>
  <si>
    <t>163265 Hz       difference:1683.0 Hz</t>
  </si>
  <si>
    <t>161616 Hz       difference:1649.0 Hz</t>
  </si>
  <si>
    <t>160000 Hz       difference:1616.0 Hz</t>
  </si>
  <si>
    <t>158415 Hz       difference:1585.0 Hz</t>
  </si>
  <si>
    <t>156862 Hz       difference:1553.0 Hz</t>
  </si>
  <si>
    <t>155339 Hz       difference:1523.0 Hz</t>
  </si>
  <si>
    <t>153846 Hz       difference:1493.0 Hz</t>
  </si>
  <si>
    <t>152380 Hz       difference:1466.0 Hz</t>
  </si>
  <si>
    <t>150943 Hz       difference:1437.0 Hz</t>
  </si>
  <si>
    <t>149532 Hz       difference:1411.0 Hz</t>
  </si>
  <si>
    <t>148148 Hz       difference:1384.0 Hz</t>
  </si>
  <si>
    <t>146788 Hz       difference:1360.0 Hz</t>
  </si>
  <si>
    <t>145454 Hz       difference:1334.0 Hz</t>
  </si>
  <si>
    <t>144144 Hz       difference:1310.0 Hz</t>
  </si>
  <si>
    <t>142857 Hz       difference:1287.0 Hz</t>
  </si>
  <si>
    <t>141592 Hz       difference:1265.0 Hz</t>
  </si>
  <si>
    <t>140350 Hz       difference:1242.0 Hz</t>
  </si>
  <si>
    <t>139130 Hz       difference:1220.0 Hz</t>
  </si>
  <si>
    <t>137931 Hz       difference:1199.0 Hz</t>
  </si>
  <si>
    <t>136752 Hz       difference:1179.0 Hz</t>
  </si>
  <si>
    <t>135593 Hz       difference:1159.0 Hz</t>
  </si>
  <si>
    <t>134453 Hz       difference:1140.0 Hz</t>
  </si>
  <si>
    <t>133333 Hz       difference:1120.0 Hz</t>
  </si>
  <si>
    <t>132231 Hz       difference:1102.0 Hz</t>
  </si>
  <si>
    <t>131147 Hz       difference:1084.0 Hz</t>
  </si>
  <si>
    <t>130081 Hz       difference:1066.0 Hz</t>
  </si>
  <si>
    <t>129032 Hz       difference:1049.0 Hz</t>
  </si>
  <si>
    <t>128000 Hz       difference:1032.0 Hz</t>
  </si>
  <si>
    <t>126984 Hz       difference:1016.0 Hz</t>
  </si>
  <si>
    <t>125984 Hz       difference:1000.0 Hz</t>
  </si>
  <si>
    <t>Hz</t>
  </si>
  <si>
    <t>difference:2666667.0</t>
  </si>
  <si>
    <t>difference:1333333.0</t>
  </si>
  <si>
    <t>difference:800000.0</t>
  </si>
  <si>
    <t>difference:533334.0</t>
  </si>
  <si>
    <t>difference:380952.0</t>
  </si>
  <si>
    <t>difference:285714.0</t>
  </si>
  <si>
    <t>difference:222223.0</t>
  </si>
  <si>
    <t>difference:177777.0</t>
  </si>
  <si>
    <t>difference:145455.0</t>
  </si>
  <si>
    <t>difference:121212.0</t>
  </si>
  <si>
    <t>difference:102564.0</t>
  </si>
  <si>
    <t>difference:87912.0</t>
  </si>
  <si>
    <t>difference:76191.0</t>
  </si>
  <si>
    <t>difference:66666.0</t>
  </si>
  <si>
    <t>difference:58824.0</t>
  </si>
  <si>
    <t>difference:52288.0</t>
  </si>
  <si>
    <t>difference:46783.0</t>
  </si>
  <si>
    <t>difference:42105.0</t>
  </si>
  <si>
    <t>difference:38096.0</t>
  </si>
  <si>
    <t>difference:34632.0</t>
  </si>
  <si>
    <t>difference:31620.0</t>
  </si>
  <si>
    <t>difference:28986.0</t>
  </si>
  <si>
    <t>difference:26666.0</t>
  </si>
  <si>
    <t>difference:24616.0</t>
  </si>
  <si>
    <t>difference:22792.0</t>
  </si>
  <si>
    <t>difference:21164.0</t>
  </si>
  <si>
    <t>difference:19704.0</t>
  </si>
  <si>
    <t>difference:18391.0</t>
  </si>
  <si>
    <t>difference:17204.0</t>
  </si>
  <si>
    <t>difference:16129.0</t>
  </si>
  <si>
    <t>difference:15152.0</t>
  </si>
  <si>
    <t>difference:14260.0</t>
  </si>
  <si>
    <t>difference:13446.0</t>
  </si>
  <si>
    <t>difference:12698.0</t>
  </si>
  <si>
    <t>difference:12012.0</t>
  </si>
  <si>
    <t>difference:11380.0</t>
  </si>
  <si>
    <t>difference:10796.0</t>
  </si>
  <si>
    <t>difference:10256.0</t>
  </si>
  <si>
    <t>difference:9757.0</t>
  </si>
  <si>
    <t>difference:9291.0</t>
  </si>
  <si>
    <t>difference:8859.0</t>
  </si>
  <si>
    <t>difference:8457.0</t>
  </si>
  <si>
    <t>difference:8081.0</t>
  </si>
  <si>
    <t>difference:7729.0</t>
  </si>
  <si>
    <t>difference:7401.0</t>
  </si>
  <si>
    <t>difference:7092.0</t>
  </si>
  <si>
    <t>difference:6803.0</t>
  </si>
  <si>
    <t>difference:6530.0</t>
  </si>
  <si>
    <t>difference:6275.0</t>
  </si>
  <si>
    <t>difference:6033.0</t>
  </si>
  <si>
    <t>difference:5806.0</t>
  </si>
  <si>
    <t>difference:5590.0</t>
  </si>
  <si>
    <t>difference:5387.0</t>
  </si>
  <si>
    <t>difference:5195.0</t>
  </si>
  <si>
    <t>difference:5013.0</t>
  </si>
  <si>
    <t>difference:4839.0</t>
  </si>
  <si>
    <t>difference:4676.0</t>
  </si>
  <si>
    <t>difference:4520.0</t>
  </si>
  <si>
    <t>difference:4371.0</t>
  </si>
  <si>
    <t>difference:4231.0</t>
  </si>
  <si>
    <t>difference:4096.0</t>
  </si>
  <si>
    <t>difference:3968.0</t>
  </si>
  <si>
    <t>difference:3847.0</t>
  </si>
  <si>
    <t>difference:3729.0</t>
  </si>
  <si>
    <t>difference:3619.0</t>
  </si>
  <si>
    <t>difference:3511.0</t>
  </si>
  <si>
    <t>difference:3410.0</t>
  </si>
  <si>
    <t>difference:3313.0</t>
  </si>
  <si>
    <t>difference:3219.0</t>
  </si>
  <si>
    <t>difference:3130.0</t>
  </si>
  <si>
    <t>difference:3044.0</t>
  </si>
  <si>
    <t>difference:2962.0</t>
  </si>
  <si>
    <t>difference:2883.0</t>
  </si>
  <si>
    <t>difference:2807.0</t>
  </si>
  <si>
    <t>difference:2734.0</t>
  </si>
  <si>
    <t>difference:2664.0</t>
  </si>
  <si>
    <t>difference:2597.0</t>
  </si>
  <si>
    <t>difference:2531.0</t>
  </si>
  <si>
    <t>difference:2470.0</t>
  </si>
  <si>
    <t>difference:2409.0</t>
  </si>
  <si>
    <t>difference:2350.0</t>
  </si>
  <si>
    <t>difference:2295.0</t>
  </si>
  <si>
    <t>difference:2241.0</t>
  </si>
  <si>
    <t>difference:2189.0</t>
  </si>
  <si>
    <t>difference:2138.0</t>
  </si>
  <si>
    <t>difference:2090.0</t>
  </si>
  <si>
    <t>difference:2043.0</t>
  </si>
  <si>
    <t>difference:1998.0</t>
  </si>
  <si>
    <t>difference:1953.0</t>
  </si>
  <si>
    <t>difference:1911.0</t>
  </si>
  <si>
    <t>difference:1870.0</t>
  </si>
  <si>
    <t>difference:1831.0</t>
  </si>
  <si>
    <t>difference:1791.0</t>
  </si>
  <si>
    <t>difference:1755.0</t>
  </si>
  <si>
    <t>difference:1718.0</t>
  </si>
  <si>
    <t>difference:1683.0</t>
  </si>
  <si>
    <t>difference:1649.0</t>
  </si>
  <si>
    <t>difference:1616.0</t>
  </si>
  <si>
    <t>difference:1585.0</t>
  </si>
  <si>
    <t>difference:1553.0</t>
  </si>
  <si>
    <t>difference:1523.0</t>
  </si>
  <si>
    <t>difference:1493.0</t>
  </si>
  <si>
    <t>difference:1466.0</t>
  </si>
  <si>
    <t>difference:1437.0</t>
  </si>
  <si>
    <t>difference:1411.0</t>
  </si>
  <si>
    <t>difference:1384.0</t>
  </si>
  <si>
    <t>difference:1360.0</t>
  </si>
  <si>
    <t>difference:1334.0</t>
  </si>
  <si>
    <t>difference:1310.0</t>
  </si>
  <si>
    <t>difference:1287.0</t>
  </si>
  <si>
    <t>difference:1265.0</t>
  </si>
  <si>
    <t>difference:1242.0</t>
  </si>
  <si>
    <t>difference:1220.0</t>
  </si>
  <si>
    <t>difference:1199.0</t>
  </si>
  <si>
    <t>difference:1179.0</t>
  </si>
  <si>
    <t>difference:1159.0</t>
  </si>
  <si>
    <t>difference:1140.0</t>
  </si>
  <si>
    <t>difference:1120.0</t>
  </si>
  <si>
    <t>difference:1102.0</t>
  </si>
  <si>
    <t>difference:1084.0</t>
  </si>
  <si>
    <t>difference:1066.0</t>
  </si>
  <si>
    <t>difference:1049.0</t>
  </si>
  <si>
    <t>difference:1032.0</t>
  </si>
  <si>
    <t>difference:1016.0</t>
  </si>
  <si>
    <t>difference:1000.0</t>
  </si>
  <si>
    <t>difference:984.0</t>
  </si>
  <si>
    <t>difference:969.0</t>
  </si>
  <si>
    <t>difference:955.0</t>
  </si>
  <si>
    <t>difference:939.0</t>
  </si>
  <si>
    <t>difference:925.0</t>
  </si>
  <si>
    <t>difference:912.0</t>
  </si>
  <si>
    <t>difference:898.0</t>
  </si>
  <si>
    <t>difference:884.0</t>
  </si>
  <si>
    <t>difference:871.0</t>
  </si>
  <si>
    <t>difference:859.0</t>
  </si>
  <si>
    <t>difference:846.0</t>
  </si>
  <si>
    <t>difference:835.0</t>
  </si>
  <si>
    <t>difference:822.0</t>
  </si>
  <si>
    <t>difference:810.0</t>
  </si>
  <si>
    <t>difference:799.0</t>
  </si>
  <si>
    <t>difference:788.0</t>
  </si>
  <si>
    <t>difference:777.0</t>
  </si>
  <si>
    <t>difference:767.0</t>
  </si>
  <si>
    <t>difference:755.0</t>
  </si>
  <si>
    <t>difference:746.0</t>
  </si>
  <si>
    <t>difference:735.0</t>
  </si>
  <si>
    <t>difference:726.0</t>
  </si>
  <si>
    <t>difference:716.0</t>
  </si>
  <si>
    <t>difference:706.0</t>
  </si>
  <si>
    <t>difference:697.0</t>
  </si>
  <si>
    <t>difference:688.0</t>
  </si>
  <si>
    <t>difference:679.0</t>
  </si>
  <si>
    <t>difference:671.0</t>
  </si>
  <si>
    <t>difference:661.0</t>
  </si>
  <si>
    <t>difference:654.0</t>
  </si>
  <si>
    <t>difference:645.0</t>
  </si>
  <si>
    <t>difference:637.0</t>
  </si>
  <si>
    <t>difference:628.0</t>
  </si>
  <si>
    <t>difference:622.0</t>
  </si>
  <si>
    <t>difference:613.0</t>
  </si>
  <si>
    <t>difference:606.0</t>
  </si>
  <si>
    <t>difference:599.0</t>
  </si>
  <si>
    <t>difference:591.0</t>
  </si>
  <si>
    <t>difference:584.0</t>
  </si>
  <si>
    <t>difference:577.0</t>
  </si>
  <si>
    <t>difference:570.0</t>
  </si>
  <si>
    <t>difference:564.0</t>
  </si>
  <si>
    <t>difference:557.0</t>
  </si>
  <si>
    <t>difference:550.0</t>
  </si>
  <si>
    <t>difference:544.0</t>
  </si>
  <si>
    <t>difference:538.0</t>
  </si>
  <si>
    <t>difference:531.0</t>
  </si>
  <si>
    <t>difference:526.0</t>
  </si>
  <si>
    <t>difference:519.0</t>
  </si>
  <si>
    <t>difference:514.0</t>
  </si>
  <si>
    <t>difference:508.0</t>
  </si>
  <si>
    <t>difference:502.0</t>
  </si>
  <si>
    <t>difference:497.0</t>
  </si>
  <si>
    <t>difference:491.0</t>
  </si>
  <si>
    <t>difference:485.0</t>
  </si>
  <si>
    <t>difference:481.0</t>
  </si>
  <si>
    <t>difference:475.0</t>
  </si>
  <si>
    <t>difference:470.0</t>
  </si>
  <si>
    <t>difference:465.0</t>
  </si>
  <si>
    <t>difference:460.0</t>
  </si>
  <si>
    <t>difference:455.0</t>
  </si>
  <si>
    <t>difference:450.0</t>
  </si>
  <si>
    <t>difference:446.0</t>
  </si>
  <si>
    <t>difference:441.0</t>
  </si>
  <si>
    <t>difference:436.0</t>
  </si>
  <si>
    <t>difference:432.0</t>
  </si>
  <si>
    <t>difference:427.0</t>
  </si>
  <si>
    <t>difference:423.0</t>
  </si>
  <si>
    <t>difference:419.0</t>
  </si>
  <si>
    <t>difference:414.0</t>
  </si>
  <si>
    <t>difference:410.0</t>
  </si>
  <si>
    <t>difference:406.0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</si>
</sst>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10" xfId="0" applyNumberFormat="1" applyBorder="1"/>
    <xf numFmtId="0" fontId="0" fillId="0" borderId="11" xfId="0" applyBorder="1"/>
    <xf numFmtId="1" fontId="0" fillId="0" borderId="0" xfId="0" applyNumberFormat="1"/>
    <xf numFmtId="164" fontId="0" fillId="0" borderId="0" xfId="0" applyNumberFormat="1" applyBorder="1"/>
    <xf numFmtId="164" fontId="0" fillId="2" borderId="0" xfId="0" applyNumberFormat="1" applyFill="1"/>
    <xf numFmtId="0" fontId="0" fillId="0" borderId="4" xfId="0" applyFill="1" applyBorder="1"/>
    <xf numFmtId="0" fontId="0" fillId="0" borderId="0" xfId="0" applyFill="1" applyBorder="1"/>
    <xf numFmtId="164" fontId="0" fillId="0" borderId="0" xfId="0" applyNumberFormat="1" applyFill="1"/>
    <xf numFmtId="1" fontId="0" fillId="0" borderId="3" xfId="0" applyNumberFormat="1" applyBorder="1"/>
    <xf numFmtId="1" fontId="0" fillId="0" borderId="5" xfId="0" applyNumberFormat="1" applyBorder="1"/>
    <xf numFmtId="1" fontId="0" fillId="0" borderId="8" xfId="0" applyNumberFormat="1" applyBorder="1"/>
    <xf numFmtId="164" fontId="0" fillId="0" borderId="0" xfId="0" applyNumberFormat="1" applyFill="1" applyBorder="1"/>
    <xf numFmtId="0" fontId="0" fillId="2" borderId="0" xfId="0" applyFill="1" applyBorder="1"/>
    <xf numFmtId="1" fontId="0" fillId="2" borderId="5" xfId="0" applyNumberFormat="1" applyFill="1" applyBorder="1"/>
    <xf numFmtId="0" fontId="1" fillId="0" borderId="0" xfId="0" applyFont="1" applyAlignment="1">
      <alignment vertical="center"/>
    </xf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7"/>
  <sheetViews>
    <sheetView topLeftCell="A254" workbookViewId="0">
      <selection activeCell="A268" sqref="A268:A387"/>
    </sheetView>
  </sheetViews>
  <sheetFormatPr baseColWidth="10" defaultColWidth="9.140625" defaultRowHeight="15" x14ac:dyDescent="0.25"/>
  <cols>
    <col min="5" max="5" width="15.140625" customWidth="1"/>
    <col min="6" max="6" width="14" bestFit="1" customWidth="1"/>
    <col min="10" max="10" width="11.140625" customWidth="1"/>
    <col min="11" max="11" width="24.140625" bestFit="1" customWidth="1"/>
    <col min="12" max="12" width="10" customWidth="1"/>
    <col min="13" max="13" width="14" style="1" bestFit="1" customWidth="1"/>
    <col min="16" max="16" width="11.28515625" style="18" bestFit="1" customWidth="1"/>
  </cols>
  <sheetData>
    <row r="1" spans="1:20" x14ac:dyDescent="0.25">
      <c r="S1">
        <v>1</v>
      </c>
      <c r="T1">
        <v>20</v>
      </c>
    </row>
    <row r="2" spans="1:20" x14ac:dyDescent="0.25">
      <c r="B2" t="s">
        <v>6</v>
      </c>
      <c r="C2" t="s">
        <v>7</v>
      </c>
      <c r="S2">
        <v>3500</v>
      </c>
    </row>
    <row r="3" spans="1:20" x14ac:dyDescent="0.25">
      <c r="S3">
        <v>8</v>
      </c>
    </row>
    <row r="4" spans="1:20" x14ac:dyDescent="0.25">
      <c r="A4" t="s">
        <v>5</v>
      </c>
      <c r="C4" t="s">
        <v>1</v>
      </c>
      <c r="E4" t="s">
        <v>2</v>
      </c>
      <c r="F4" t="s">
        <v>0</v>
      </c>
      <c r="G4" t="s">
        <v>3</v>
      </c>
      <c r="H4" t="s">
        <v>4</v>
      </c>
      <c r="S4">
        <v>8</v>
      </c>
    </row>
    <row r="5" spans="1:20" x14ac:dyDescent="0.25">
      <c r="B5">
        <f t="shared" ref="B5:B23" si="0">C5-1</f>
        <v>83</v>
      </c>
      <c r="C5">
        <v>84</v>
      </c>
      <c r="D5">
        <f t="shared" ref="D5:D23" si="1">E5-1</f>
        <v>19</v>
      </c>
      <c r="E5">
        <v>20</v>
      </c>
      <c r="F5">
        <f>84000000/C5/E5/4</f>
        <v>12500</v>
      </c>
      <c r="G5">
        <f t="shared" ref="G5:H23" si="2">F5/1000</f>
        <v>12.5</v>
      </c>
      <c r="H5">
        <f t="shared" si="2"/>
        <v>1.2500000000000001E-2</v>
      </c>
      <c r="S5">
        <v>8</v>
      </c>
    </row>
    <row r="6" spans="1:20" x14ac:dyDescent="0.25">
      <c r="B6">
        <f t="shared" si="0"/>
        <v>83</v>
      </c>
      <c r="C6">
        <v>84</v>
      </c>
      <c r="D6">
        <f t="shared" si="1"/>
        <v>0</v>
      </c>
      <c r="E6">
        <v>1</v>
      </c>
      <c r="F6">
        <f>84000000/C6/E6</f>
        <v>1000000</v>
      </c>
      <c r="G6">
        <f t="shared" si="2"/>
        <v>1000</v>
      </c>
      <c r="H6">
        <f t="shared" si="2"/>
        <v>1</v>
      </c>
      <c r="S6">
        <v>8</v>
      </c>
    </row>
    <row r="7" spans="1:20" x14ac:dyDescent="0.25">
      <c r="A7">
        <v>1</v>
      </c>
      <c r="B7">
        <f t="shared" si="0"/>
        <v>299</v>
      </c>
      <c r="C7">
        <v>300</v>
      </c>
      <c r="D7">
        <f t="shared" si="1"/>
        <v>0</v>
      </c>
      <c r="E7">
        <v>1</v>
      </c>
      <c r="F7">
        <f>84000000/C7/E7/16</f>
        <v>17500</v>
      </c>
      <c r="G7">
        <f t="shared" si="2"/>
        <v>17.5</v>
      </c>
      <c r="H7">
        <f t="shared" si="2"/>
        <v>1.7500000000000002E-2</v>
      </c>
      <c r="S7">
        <v>8</v>
      </c>
    </row>
    <row r="8" spans="1:20" x14ac:dyDescent="0.25">
      <c r="A8">
        <v>2</v>
      </c>
      <c r="B8">
        <f t="shared" si="0"/>
        <v>0</v>
      </c>
      <c r="C8">
        <v>1</v>
      </c>
      <c r="D8">
        <f t="shared" si="1"/>
        <v>0</v>
      </c>
      <c r="E8">
        <v>1</v>
      </c>
      <c r="F8">
        <f>84000000/C8/E8/32</f>
        <v>2625000</v>
      </c>
      <c r="G8">
        <f t="shared" si="2"/>
        <v>2625</v>
      </c>
      <c r="H8">
        <f t="shared" si="2"/>
        <v>2.625</v>
      </c>
      <c r="S8">
        <v>8</v>
      </c>
    </row>
    <row r="9" spans="1:20" x14ac:dyDescent="0.25">
      <c r="A9">
        <v>3</v>
      </c>
      <c r="B9">
        <f t="shared" si="0"/>
        <v>0</v>
      </c>
      <c r="C9">
        <v>1</v>
      </c>
      <c r="D9">
        <f t="shared" si="1"/>
        <v>24</v>
      </c>
      <c r="E9">
        <v>25</v>
      </c>
      <c r="F9">
        <f t="shared" ref="F9:F14" si="3">84000000/C9/E9</f>
        <v>3360000</v>
      </c>
      <c r="G9">
        <f t="shared" si="2"/>
        <v>3360</v>
      </c>
      <c r="H9">
        <f t="shared" si="2"/>
        <v>3.36</v>
      </c>
      <c r="I9">
        <f>G8-G9</f>
        <v>-735</v>
      </c>
      <c r="S9">
        <v>8</v>
      </c>
    </row>
    <row r="10" spans="1:20" x14ac:dyDescent="0.25">
      <c r="A10">
        <v>4</v>
      </c>
      <c r="B10">
        <f t="shared" si="0"/>
        <v>0</v>
      </c>
      <c r="C10">
        <v>1</v>
      </c>
      <c r="D10">
        <f t="shared" si="1"/>
        <v>25</v>
      </c>
      <c r="E10">
        <v>26</v>
      </c>
      <c r="F10">
        <f t="shared" si="3"/>
        <v>3230769.230769231</v>
      </c>
      <c r="G10">
        <f t="shared" si="2"/>
        <v>3230.7692307692309</v>
      </c>
      <c r="H10">
        <f t="shared" si="2"/>
        <v>3.2307692307692308</v>
      </c>
      <c r="S10">
        <v>8</v>
      </c>
    </row>
    <row r="11" spans="1:20" x14ac:dyDescent="0.25">
      <c r="A11">
        <v>5</v>
      </c>
      <c r="B11">
        <f t="shared" si="0"/>
        <v>4</v>
      </c>
      <c r="C11">
        <v>5</v>
      </c>
      <c r="D11">
        <f t="shared" si="1"/>
        <v>26</v>
      </c>
      <c r="E11">
        <v>27</v>
      </c>
      <c r="F11">
        <f t="shared" si="3"/>
        <v>622222.22222222225</v>
      </c>
      <c r="G11">
        <f t="shared" si="2"/>
        <v>622.22222222222229</v>
      </c>
      <c r="H11">
        <f t="shared" si="2"/>
        <v>0.62222222222222223</v>
      </c>
      <c r="S11">
        <v>8</v>
      </c>
    </row>
    <row r="12" spans="1:20" x14ac:dyDescent="0.25">
      <c r="A12">
        <v>6</v>
      </c>
      <c r="B12">
        <f t="shared" si="0"/>
        <v>5</v>
      </c>
      <c r="C12">
        <v>6</v>
      </c>
      <c r="D12">
        <f t="shared" si="1"/>
        <v>0</v>
      </c>
      <c r="E12">
        <v>1</v>
      </c>
      <c r="F12">
        <f t="shared" si="3"/>
        <v>14000000</v>
      </c>
      <c r="G12">
        <f t="shared" si="2"/>
        <v>14000</v>
      </c>
      <c r="H12">
        <f t="shared" si="2"/>
        <v>14</v>
      </c>
      <c r="S12">
        <v>8</v>
      </c>
    </row>
    <row r="13" spans="1:20" x14ac:dyDescent="0.25">
      <c r="A13">
        <v>7</v>
      </c>
      <c r="B13">
        <f t="shared" si="0"/>
        <v>6</v>
      </c>
      <c r="C13">
        <v>7</v>
      </c>
      <c r="D13">
        <f t="shared" si="1"/>
        <v>0</v>
      </c>
      <c r="E13">
        <v>1</v>
      </c>
      <c r="F13">
        <f t="shared" si="3"/>
        <v>12000000</v>
      </c>
      <c r="G13">
        <f t="shared" si="2"/>
        <v>12000</v>
      </c>
      <c r="H13">
        <f t="shared" si="2"/>
        <v>12</v>
      </c>
      <c r="S13">
        <v>8</v>
      </c>
    </row>
    <row r="14" spans="1:20" x14ac:dyDescent="0.25">
      <c r="A14">
        <v>8</v>
      </c>
      <c r="B14">
        <f t="shared" si="0"/>
        <v>7</v>
      </c>
      <c r="C14">
        <v>8</v>
      </c>
      <c r="D14">
        <f t="shared" si="1"/>
        <v>0</v>
      </c>
      <c r="E14">
        <v>1</v>
      </c>
      <c r="F14">
        <f t="shared" si="3"/>
        <v>10500000</v>
      </c>
      <c r="G14">
        <f t="shared" si="2"/>
        <v>10500</v>
      </c>
      <c r="H14">
        <f t="shared" si="2"/>
        <v>10.5</v>
      </c>
      <c r="S14">
        <v>8</v>
      </c>
    </row>
    <row r="15" spans="1:20" x14ac:dyDescent="0.25">
      <c r="A15">
        <v>9</v>
      </c>
      <c r="B15">
        <f t="shared" si="0"/>
        <v>8</v>
      </c>
      <c r="C15">
        <v>9</v>
      </c>
      <c r="D15">
        <f t="shared" si="1"/>
        <v>8</v>
      </c>
      <c r="E15">
        <v>9</v>
      </c>
      <c r="F15">
        <f t="shared" ref="F15:F23" si="4">84000000/C15/E15/16</f>
        <v>64814.814814814818</v>
      </c>
      <c r="G15">
        <f t="shared" si="2"/>
        <v>64.814814814814824</v>
      </c>
      <c r="H15">
        <f t="shared" si="2"/>
        <v>6.4814814814814825E-2</v>
      </c>
      <c r="S15">
        <v>8</v>
      </c>
    </row>
    <row r="16" spans="1:20" x14ac:dyDescent="0.25">
      <c r="A16">
        <v>10</v>
      </c>
      <c r="B16">
        <f t="shared" si="0"/>
        <v>9</v>
      </c>
      <c r="C16">
        <v>10</v>
      </c>
      <c r="D16">
        <f t="shared" si="1"/>
        <v>9</v>
      </c>
      <c r="E16">
        <v>10</v>
      </c>
      <c r="F16">
        <f t="shared" si="4"/>
        <v>52500</v>
      </c>
      <c r="G16">
        <f t="shared" si="2"/>
        <v>52.5</v>
      </c>
      <c r="H16">
        <f t="shared" si="2"/>
        <v>5.2499999999999998E-2</v>
      </c>
      <c r="S16">
        <v>8</v>
      </c>
    </row>
    <row r="17" spans="1:20" x14ac:dyDescent="0.25">
      <c r="A17">
        <v>11</v>
      </c>
      <c r="B17">
        <f t="shared" si="0"/>
        <v>10</v>
      </c>
      <c r="C17">
        <v>11</v>
      </c>
      <c r="D17">
        <f t="shared" si="1"/>
        <v>10</v>
      </c>
      <c r="E17">
        <v>11</v>
      </c>
      <c r="F17">
        <f t="shared" si="4"/>
        <v>43388.42975206612</v>
      </c>
      <c r="G17">
        <f t="shared" si="2"/>
        <v>43.388429752066124</v>
      </c>
      <c r="H17">
        <f t="shared" si="2"/>
        <v>4.3388429752066124E-2</v>
      </c>
      <c r="N17">
        <f>84/16</f>
        <v>5.25</v>
      </c>
      <c r="S17">
        <v>4</v>
      </c>
    </row>
    <row r="18" spans="1:20" x14ac:dyDescent="0.25">
      <c r="A18">
        <v>12</v>
      </c>
      <c r="B18">
        <f t="shared" si="0"/>
        <v>299</v>
      </c>
      <c r="C18">
        <v>300</v>
      </c>
      <c r="D18">
        <f t="shared" si="1"/>
        <v>4999</v>
      </c>
      <c r="E18">
        <v>5000</v>
      </c>
      <c r="F18">
        <f t="shared" si="4"/>
        <v>3.5</v>
      </c>
      <c r="G18">
        <f t="shared" si="2"/>
        <v>3.5000000000000001E-3</v>
      </c>
      <c r="H18">
        <f t="shared" si="2"/>
        <v>3.4999999999999999E-6</v>
      </c>
      <c r="S18">
        <v>4</v>
      </c>
    </row>
    <row r="19" spans="1:20" x14ac:dyDescent="0.25">
      <c r="A19">
        <v>13</v>
      </c>
      <c r="B19">
        <f t="shared" si="0"/>
        <v>299</v>
      </c>
      <c r="C19">
        <v>300</v>
      </c>
      <c r="D19">
        <f t="shared" si="1"/>
        <v>4999</v>
      </c>
      <c r="E19">
        <v>5000</v>
      </c>
      <c r="F19">
        <f t="shared" si="4"/>
        <v>3.5</v>
      </c>
      <c r="G19">
        <f t="shared" si="2"/>
        <v>3.5000000000000001E-3</v>
      </c>
      <c r="H19">
        <f t="shared" si="2"/>
        <v>3.4999999999999999E-6</v>
      </c>
      <c r="S19">
        <v>4</v>
      </c>
    </row>
    <row r="20" spans="1:20" x14ac:dyDescent="0.25">
      <c r="A20">
        <v>14</v>
      </c>
      <c r="B20">
        <f t="shared" si="0"/>
        <v>299</v>
      </c>
      <c r="C20">
        <v>300</v>
      </c>
      <c r="D20">
        <f t="shared" si="1"/>
        <v>4999</v>
      </c>
      <c r="E20">
        <v>5000</v>
      </c>
      <c r="F20">
        <f t="shared" si="4"/>
        <v>3.5</v>
      </c>
      <c r="G20">
        <f t="shared" si="2"/>
        <v>3.5000000000000001E-3</v>
      </c>
      <c r="H20">
        <f t="shared" si="2"/>
        <v>3.4999999999999999E-6</v>
      </c>
      <c r="S20">
        <v>4</v>
      </c>
    </row>
    <row r="21" spans="1:20" x14ac:dyDescent="0.25">
      <c r="A21">
        <v>15</v>
      </c>
      <c r="B21">
        <f t="shared" si="0"/>
        <v>299</v>
      </c>
      <c r="C21">
        <v>300</v>
      </c>
      <c r="D21">
        <f t="shared" si="1"/>
        <v>4999</v>
      </c>
      <c r="E21">
        <v>5000</v>
      </c>
      <c r="F21">
        <f t="shared" si="4"/>
        <v>3.5</v>
      </c>
      <c r="G21">
        <f t="shared" si="2"/>
        <v>3.5000000000000001E-3</v>
      </c>
      <c r="H21">
        <f t="shared" si="2"/>
        <v>3.4999999999999999E-6</v>
      </c>
      <c r="S21">
        <v>4</v>
      </c>
    </row>
    <row r="22" spans="1:20" x14ac:dyDescent="0.25">
      <c r="A22">
        <v>16</v>
      </c>
      <c r="B22">
        <f t="shared" si="0"/>
        <v>299</v>
      </c>
      <c r="C22">
        <v>300</v>
      </c>
      <c r="D22">
        <f t="shared" si="1"/>
        <v>4999</v>
      </c>
      <c r="E22">
        <v>5000</v>
      </c>
      <c r="F22">
        <f t="shared" si="4"/>
        <v>3.5</v>
      </c>
      <c r="G22">
        <f t="shared" si="2"/>
        <v>3.5000000000000001E-3</v>
      </c>
      <c r="H22">
        <f t="shared" si="2"/>
        <v>3.4999999999999999E-6</v>
      </c>
      <c r="K22">
        <f>21000000*4/K31/L31</f>
        <v>64615.384615384617</v>
      </c>
      <c r="S22">
        <v>2</v>
      </c>
    </row>
    <row r="23" spans="1:20" x14ac:dyDescent="0.25">
      <c r="A23">
        <v>17</v>
      </c>
      <c r="B23">
        <f t="shared" si="0"/>
        <v>299</v>
      </c>
      <c r="C23">
        <v>300</v>
      </c>
      <c r="D23">
        <f t="shared" si="1"/>
        <v>8749</v>
      </c>
      <c r="E23">
        <v>8750</v>
      </c>
      <c r="F23">
        <f t="shared" si="4"/>
        <v>2</v>
      </c>
      <c r="G23">
        <f t="shared" si="2"/>
        <v>2E-3</v>
      </c>
      <c r="H23">
        <f t="shared" si="2"/>
        <v>1.9999999999999999E-6</v>
      </c>
      <c r="S23">
        <v>2</v>
      </c>
    </row>
    <row r="24" spans="1:20" x14ac:dyDescent="0.25">
      <c r="A24">
        <v>18</v>
      </c>
      <c r="S24">
        <v>2</v>
      </c>
    </row>
    <row r="25" spans="1:20" x14ac:dyDescent="0.25">
      <c r="A25">
        <v>19</v>
      </c>
      <c r="K25">
        <v>4</v>
      </c>
      <c r="S25">
        <v>2</v>
      </c>
    </row>
    <row r="26" spans="1:20" x14ac:dyDescent="0.25">
      <c r="A26">
        <v>20</v>
      </c>
      <c r="F26">
        <f>72*4</f>
        <v>288</v>
      </c>
      <c r="S26">
        <v>2</v>
      </c>
    </row>
    <row r="27" spans="1:20" x14ac:dyDescent="0.25">
      <c r="A27">
        <v>21</v>
      </c>
      <c r="S27">
        <v>2</v>
      </c>
    </row>
    <row r="28" spans="1:20" x14ac:dyDescent="0.25">
      <c r="A28">
        <v>22</v>
      </c>
      <c r="K28">
        <v>84000000</v>
      </c>
      <c r="M28" s="1">
        <f>999*71</f>
        <v>70929</v>
      </c>
      <c r="N28">
        <f>K28/M28/1000</f>
        <v>1.1842828744237195</v>
      </c>
      <c r="S28">
        <v>2</v>
      </c>
    </row>
    <row r="29" spans="1:20" x14ac:dyDescent="0.25">
      <c r="A29">
        <v>23</v>
      </c>
      <c r="S29">
        <v>1</v>
      </c>
    </row>
    <row r="30" spans="1:20" x14ac:dyDescent="0.25">
      <c r="A30">
        <v>24</v>
      </c>
      <c r="F30">
        <f>42000000/8750</f>
        <v>4800</v>
      </c>
      <c r="H30">
        <v>1000</v>
      </c>
      <c r="J30" s="2" t="s">
        <v>10</v>
      </c>
      <c r="K30" s="3" t="s">
        <v>13</v>
      </c>
      <c r="L30" s="3" t="s">
        <v>8</v>
      </c>
      <c r="M30" s="4" t="s">
        <v>2</v>
      </c>
      <c r="N30" s="3" t="s">
        <v>9</v>
      </c>
      <c r="O30" s="3" t="s">
        <v>4</v>
      </c>
      <c r="P30" s="24" t="s">
        <v>12</v>
      </c>
      <c r="S30">
        <v>1</v>
      </c>
    </row>
    <row r="31" spans="1:20" x14ac:dyDescent="0.25">
      <c r="A31">
        <v>25</v>
      </c>
      <c r="F31">
        <f>84000000/F30</f>
        <v>17500</v>
      </c>
      <c r="H31">
        <f>42000000/H30</f>
        <v>42000</v>
      </c>
      <c r="J31" s="6">
        <v>1</v>
      </c>
      <c r="K31" s="28">
        <v>1300</v>
      </c>
      <c r="L31" s="7">
        <v>1</v>
      </c>
      <c r="M31" s="8">
        <f t="shared" ref="M31:M62" si="5">84000000/K31/L31</f>
        <v>64615.384615384617</v>
      </c>
      <c r="N31" s="7">
        <f t="shared" ref="N31:N62" si="6">K31/1000</f>
        <v>1.3</v>
      </c>
      <c r="O31" s="19">
        <f t="shared" ref="O31:O62" si="7">N31/1000</f>
        <v>1.2999999999999999E-3</v>
      </c>
      <c r="P31" s="29">
        <f t="shared" ref="P31:P62" si="8">K32-K31</f>
        <v>6000</v>
      </c>
      <c r="Q31" s="1">
        <f t="shared" ref="Q31:Q62" si="9">M31-M32</f>
        <v>53108.535300316122</v>
      </c>
      <c r="R31" s="18">
        <f t="shared" ref="R31:R62" si="10">M31-M32</f>
        <v>53108.535300316122</v>
      </c>
      <c r="S31">
        <v>1</v>
      </c>
      <c r="T31">
        <v>1000</v>
      </c>
    </row>
    <row r="32" spans="1:20" x14ac:dyDescent="0.25">
      <c r="A32">
        <v>26</v>
      </c>
      <c r="J32" s="6">
        <v>2</v>
      </c>
      <c r="K32" s="28">
        <f t="shared" ref="K32:K63" si="11">K31+6000</f>
        <v>7300</v>
      </c>
      <c r="L32" s="7">
        <v>1</v>
      </c>
      <c r="M32" s="8">
        <f t="shared" si="5"/>
        <v>11506.849315068494</v>
      </c>
      <c r="N32" s="7">
        <f t="shared" si="6"/>
        <v>7.3</v>
      </c>
      <c r="O32" s="19">
        <f t="shared" si="7"/>
        <v>7.3000000000000001E-3</v>
      </c>
      <c r="P32" s="29">
        <f t="shared" si="8"/>
        <v>6000</v>
      </c>
      <c r="Q32" s="1">
        <f t="shared" si="9"/>
        <v>5191.0598413842827</v>
      </c>
      <c r="R32" s="18">
        <f t="shared" si="10"/>
        <v>5191.0598413842827</v>
      </c>
      <c r="S32">
        <v>1</v>
      </c>
      <c r="T32">
        <f t="shared" ref="T32:T95" si="12">T31+1000</f>
        <v>2000</v>
      </c>
    </row>
    <row r="33" spans="1:20" x14ac:dyDescent="0.25">
      <c r="A33">
        <v>27</v>
      </c>
      <c r="J33" s="6">
        <v>3</v>
      </c>
      <c r="K33" s="28">
        <f t="shared" si="11"/>
        <v>13300</v>
      </c>
      <c r="L33" s="7">
        <v>1</v>
      </c>
      <c r="M33" s="8">
        <f t="shared" si="5"/>
        <v>6315.7894736842109</v>
      </c>
      <c r="N33" s="7">
        <f t="shared" si="6"/>
        <v>13.3</v>
      </c>
      <c r="O33" s="19">
        <f t="shared" si="7"/>
        <v>1.3300000000000001E-2</v>
      </c>
      <c r="P33" s="29">
        <f t="shared" si="8"/>
        <v>6000</v>
      </c>
      <c r="Q33" s="1">
        <f t="shared" si="9"/>
        <v>1963.4578674665945</v>
      </c>
      <c r="R33" s="18">
        <f t="shared" si="10"/>
        <v>1963.4578674665945</v>
      </c>
      <c r="S33">
        <v>1</v>
      </c>
      <c r="T33">
        <f t="shared" si="12"/>
        <v>3000</v>
      </c>
    </row>
    <row r="34" spans="1:20" x14ac:dyDescent="0.25">
      <c r="A34">
        <v>28</v>
      </c>
      <c r="C34" s="2" t="s">
        <v>10</v>
      </c>
      <c r="D34" s="3" t="s">
        <v>11</v>
      </c>
      <c r="E34" s="3" t="s">
        <v>8</v>
      </c>
      <c r="F34" s="4" t="s">
        <v>2</v>
      </c>
      <c r="G34" s="3" t="s">
        <v>9</v>
      </c>
      <c r="H34" s="3" t="s">
        <v>4</v>
      </c>
      <c r="I34" s="5"/>
      <c r="J34" s="6">
        <v>4</v>
      </c>
      <c r="K34" s="28">
        <f t="shared" si="11"/>
        <v>19300</v>
      </c>
      <c r="L34" s="7">
        <v>1</v>
      </c>
      <c r="M34" s="8">
        <f t="shared" si="5"/>
        <v>4352.3316062176164</v>
      </c>
      <c r="N34" s="7">
        <f t="shared" si="6"/>
        <v>19.3</v>
      </c>
      <c r="O34" s="19">
        <f t="shared" si="7"/>
        <v>1.9300000000000001E-2</v>
      </c>
      <c r="P34" s="29">
        <f t="shared" si="8"/>
        <v>6000</v>
      </c>
      <c r="Q34" s="1">
        <f t="shared" si="9"/>
        <v>1032.1735034508179</v>
      </c>
      <c r="R34" s="18">
        <f t="shared" si="10"/>
        <v>1032.1735034508179</v>
      </c>
      <c r="S34">
        <v>1</v>
      </c>
      <c r="T34">
        <f t="shared" si="12"/>
        <v>4000</v>
      </c>
    </row>
    <row r="35" spans="1:20" x14ac:dyDescent="0.25">
      <c r="A35">
        <v>29</v>
      </c>
      <c r="C35" s="6">
        <v>1</v>
      </c>
      <c r="D35" s="7">
        <v>1000</v>
      </c>
      <c r="E35" s="7">
        <v>1</v>
      </c>
      <c r="F35" s="8">
        <f t="shared" ref="F35:F66" si="13">21000000/D35/E35</f>
        <v>21000</v>
      </c>
      <c r="G35" s="7">
        <f t="shared" ref="G35:G66" si="14">D35/1000</f>
        <v>1</v>
      </c>
      <c r="H35" s="7">
        <f t="shared" ref="H35:H66" si="15">G35/1000</f>
        <v>1E-3</v>
      </c>
      <c r="I35" s="9">
        <f t="shared" ref="I35:I63" si="16">21000000/E35/F35/1000/1000</f>
        <v>1E-3</v>
      </c>
      <c r="J35" s="6">
        <v>5</v>
      </c>
      <c r="K35" s="28">
        <f t="shared" si="11"/>
        <v>25300</v>
      </c>
      <c r="L35" s="7">
        <v>1</v>
      </c>
      <c r="M35" s="8">
        <f t="shared" si="5"/>
        <v>3320.1581027667985</v>
      </c>
      <c r="N35" s="7">
        <f t="shared" si="6"/>
        <v>25.3</v>
      </c>
      <c r="O35" s="19">
        <f t="shared" si="7"/>
        <v>2.53E-2</v>
      </c>
      <c r="P35" s="29">
        <f t="shared" si="8"/>
        <v>6000</v>
      </c>
      <c r="Q35" s="1">
        <f t="shared" si="9"/>
        <v>636.45203247925838</v>
      </c>
      <c r="R35" s="18">
        <f t="shared" si="10"/>
        <v>636.45203247925838</v>
      </c>
      <c r="S35">
        <v>1</v>
      </c>
      <c r="T35">
        <f t="shared" si="12"/>
        <v>5000</v>
      </c>
    </row>
    <row r="36" spans="1:20" x14ac:dyDescent="0.25">
      <c r="A36">
        <v>30</v>
      </c>
      <c r="C36" s="6">
        <v>2</v>
      </c>
      <c r="D36" s="7">
        <f t="shared" ref="D36:D67" si="17">D35+1000</f>
        <v>2000</v>
      </c>
      <c r="E36" s="7">
        <v>1</v>
      </c>
      <c r="F36" s="8">
        <f t="shared" si="13"/>
        <v>10500</v>
      </c>
      <c r="G36" s="7">
        <f t="shared" si="14"/>
        <v>2</v>
      </c>
      <c r="H36" s="7">
        <f t="shared" si="15"/>
        <v>2E-3</v>
      </c>
      <c r="I36" s="9">
        <f t="shared" si="16"/>
        <v>2E-3</v>
      </c>
      <c r="J36" s="6">
        <v>6</v>
      </c>
      <c r="K36" s="28">
        <f t="shared" si="11"/>
        <v>31300</v>
      </c>
      <c r="L36" s="7">
        <v>1</v>
      </c>
      <c r="M36" s="8">
        <f t="shared" si="5"/>
        <v>2683.7060702875401</v>
      </c>
      <c r="N36" s="7">
        <f t="shared" si="6"/>
        <v>31.3</v>
      </c>
      <c r="O36" s="19">
        <f t="shared" si="7"/>
        <v>3.1300000000000001E-2</v>
      </c>
      <c r="P36" s="29">
        <f t="shared" si="8"/>
        <v>6000</v>
      </c>
      <c r="Q36" s="1">
        <f t="shared" si="9"/>
        <v>431.69534642695044</v>
      </c>
      <c r="R36" s="18">
        <f t="shared" si="10"/>
        <v>431.69534642695044</v>
      </c>
      <c r="S36">
        <v>1</v>
      </c>
      <c r="T36">
        <f t="shared" si="12"/>
        <v>6000</v>
      </c>
    </row>
    <row r="37" spans="1:20" x14ac:dyDescent="0.25">
      <c r="A37">
        <v>31</v>
      </c>
      <c r="C37" s="6">
        <v>3</v>
      </c>
      <c r="D37" s="7">
        <f t="shared" si="17"/>
        <v>3000</v>
      </c>
      <c r="E37" s="7">
        <v>1</v>
      </c>
      <c r="F37" s="8">
        <f t="shared" si="13"/>
        <v>7000</v>
      </c>
      <c r="G37" s="7">
        <f t="shared" si="14"/>
        <v>3</v>
      </c>
      <c r="H37" s="7">
        <f t="shared" si="15"/>
        <v>3.0000000000000001E-3</v>
      </c>
      <c r="I37" s="9">
        <f t="shared" si="16"/>
        <v>3.0000000000000001E-3</v>
      </c>
      <c r="J37" s="6">
        <v>7</v>
      </c>
      <c r="K37" s="28">
        <f t="shared" si="11"/>
        <v>37300</v>
      </c>
      <c r="L37" s="7">
        <v>1</v>
      </c>
      <c r="M37" s="8">
        <f t="shared" si="5"/>
        <v>2252.0107238605897</v>
      </c>
      <c r="N37" s="7">
        <f t="shared" si="6"/>
        <v>37.299999999999997</v>
      </c>
      <c r="O37" s="19">
        <f t="shared" si="7"/>
        <v>3.73E-2</v>
      </c>
      <c r="P37" s="29">
        <f t="shared" si="8"/>
        <v>6000</v>
      </c>
      <c r="Q37" s="1">
        <f t="shared" si="9"/>
        <v>312.05691323703309</v>
      </c>
      <c r="R37" s="18">
        <f t="shared" si="10"/>
        <v>312.05691323703309</v>
      </c>
      <c r="S37">
        <v>1</v>
      </c>
      <c r="T37">
        <f t="shared" si="12"/>
        <v>7000</v>
      </c>
    </row>
    <row r="38" spans="1:20" x14ac:dyDescent="0.25">
      <c r="A38">
        <v>32</v>
      </c>
      <c r="C38" s="6">
        <v>4</v>
      </c>
      <c r="D38" s="7">
        <f t="shared" si="17"/>
        <v>4000</v>
      </c>
      <c r="E38" s="7">
        <v>1</v>
      </c>
      <c r="F38" s="8">
        <f t="shared" si="13"/>
        <v>5250</v>
      </c>
      <c r="G38" s="7">
        <f t="shared" si="14"/>
        <v>4</v>
      </c>
      <c r="H38" s="7">
        <f t="shared" si="15"/>
        <v>4.0000000000000001E-3</v>
      </c>
      <c r="I38" s="9">
        <f t="shared" si="16"/>
        <v>4.0000000000000001E-3</v>
      </c>
      <c r="J38" s="6">
        <v>8</v>
      </c>
      <c r="K38" s="28">
        <f t="shared" si="11"/>
        <v>43300</v>
      </c>
      <c r="L38" s="7">
        <v>1</v>
      </c>
      <c r="M38" s="8">
        <f t="shared" si="5"/>
        <v>1939.9538106235566</v>
      </c>
      <c r="N38" s="7">
        <f t="shared" si="6"/>
        <v>43.3</v>
      </c>
      <c r="O38" s="19">
        <f t="shared" si="7"/>
        <v>4.3299999999999998E-2</v>
      </c>
      <c r="P38" s="29">
        <f t="shared" si="8"/>
        <v>6000</v>
      </c>
      <c r="Q38" s="1">
        <f t="shared" si="9"/>
        <v>236.09985524830313</v>
      </c>
      <c r="R38" s="18">
        <f t="shared" si="10"/>
        <v>236.09985524830313</v>
      </c>
      <c r="S38">
        <v>1</v>
      </c>
      <c r="T38">
        <f t="shared" si="12"/>
        <v>8000</v>
      </c>
    </row>
    <row r="39" spans="1:20" x14ac:dyDescent="0.25">
      <c r="A39">
        <v>33</v>
      </c>
      <c r="C39" s="6">
        <v>5</v>
      </c>
      <c r="D39" s="7">
        <f t="shared" si="17"/>
        <v>5000</v>
      </c>
      <c r="E39" s="7">
        <v>1</v>
      </c>
      <c r="F39" s="8">
        <f t="shared" si="13"/>
        <v>4200</v>
      </c>
      <c r="G39" s="7">
        <f t="shared" si="14"/>
        <v>5</v>
      </c>
      <c r="H39" s="7">
        <f t="shared" si="15"/>
        <v>5.0000000000000001E-3</v>
      </c>
      <c r="I39" s="9">
        <f t="shared" si="16"/>
        <v>5.0000000000000001E-3</v>
      </c>
      <c r="J39" s="6">
        <v>9</v>
      </c>
      <c r="K39" s="28">
        <f t="shared" si="11"/>
        <v>49300</v>
      </c>
      <c r="L39" s="7">
        <v>1</v>
      </c>
      <c r="M39" s="8">
        <f t="shared" si="5"/>
        <v>1703.8539553752535</v>
      </c>
      <c r="N39" s="7">
        <f t="shared" si="6"/>
        <v>49.3</v>
      </c>
      <c r="O39" s="19">
        <f t="shared" si="7"/>
        <v>4.9299999999999997E-2</v>
      </c>
      <c r="P39" s="29">
        <f t="shared" si="8"/>
        <v>6000</v>
      </c>
      <c r="Q39" s="1">
        <f t="shared" si="9"/>
        <v>184.86661360310154</v>
      </c>
      <c r="R39" s="18">
        <f t="shared" si="10"/>
        <v>184.86661360310154</v>
      </c>
      <c r="S39">
        <v>1</v>
      </c>
      <c r="T39">
        <f t="shared" si="12"/>
        <v>9000</v>
      </c>
    </row>
    <row r="40" spans="1:20" x14ac:dyDescent="0.25">
      <c r="A40">
        <v>34</v>
      </c>
      <c r="C40" s="6">
        <v>6</v>
      </c>
      <c r="D40" s="7">
        <f t="shared" si="17"/>
        <v>6000</v>
      </c>
      <c r="E40" s="7">
        <v>1</v>
      </c>
      <c r="F40" s="8">
        <f t="shared" si="13"/>
        <v>3500</v>
      </c>
      <c r="G40" s="7">
        <f t="shared" si="14"/>
        <v>6</v>
      </c>
      <c r="H40" s="7">
        <f t="shared" si="15"/>
        <v>6.0000000000000001E-3</v>
      </c>
      <c r="I40" s="9">
        <f t="shared" si="16"/>
        <v>6.0000000000000001E-3</v>
      </c>
      <c r="J40" s="6">
        <v>10</v>
      </c>
      <c r="K40" s="28">
        <f t="shared" si="11"/>
        <v>55300</v>
      </c>
      <c r="L40" s="7">
        <v>1</v>
      </c>
      <c r="M40" s="8">
        <f t="shared" si="5"/>
        <v>1518.9873417721519</v>
      </c>
      <c r="N40" s="7">
        <f t="shared" si="6"/>
        <v>55.3</v>
      </c>
      <c r="O40" s="19">
        <f t="shared" si="7"/>
        <v>5.5299999999999995E-2</v>
      </c>
      <c r="P40" s="29">
        <f t="shared" si="8"/>
        <v>6000</v>
      </c>
      <c r="Q40" s="1">
        <f t="shared" si="9"/>
        <v>148.67739071179312</v>
      </c>
      <c r="R40" s="18">
        <f t="shared" si="10"/>
        <v>148.67739071179312</v>
      </c>
      <c r="S40">
        <v>1</v>
      </c>
      <c r="T40">
        <f t="shared" si="12"/>
        <v>10000</v>
      </c>
    </row>
    <row r="41" spans="1:20" x14ac:dyDescent="0.25">
      <c r="A41">
        <v>35</v>
      </c>
      <c r="C41" s="6">
        <v>7</v>
      </c>
      <c r="D41" s="7">
        <f t="shared" si="17"/>
        <v>7000</v>
      </c>
      <c r="E41" s="7">
        <v>1</v>
      </c>
      <c r="F41" s="8">
        <f t="shared" si="13"/>
        <v>3000</v>
      </c>
      <c r="G41" s="7">
        <f t="shared" si="14"/>
        <v>7</v>
      </c>
      <c r="H41" s="7">
        <f t="shared" si="15"/>
        <v>7.0000000000000001E-3</v>
      </c>
      <c r="I41" s="9">
        <f t="shared" si="16"/>
        <v>7.0000000000000001E-3</v>
      </c>
      <c r="J41" s="6">
        <v>11</v>
      </c>
      <c r="K41" s="28">
        <f t="shared" si="11"/>
        <v>61300</v>
      </c>
      <c r="L41" s="7">
        <v>1</v>
      </c>
      <c r="M41" s="8">
        <f t="shared" si="5"/>
        <v>1370.3099510603588</v>
      </c>
      <c r="N41" s="7">
        <f t="shared" si="6"/>
        <v>61.3</v>
      </c>
      <c r="O41" s="19">
        <f t="shared" si="7"/>
        <v>6.13E-2</v>
      </c>
      <c r="P41" s="29">
        <f t="shared" si="8"/>
        <v>6000</v>
      </c>
      <c r="Q41" s="1">
        <f t="shared" si="9"/>
        <v>122.16730618665883</v>
      </c>
      <c r="R41" s="18">
        <f t="shared" si="10"/>
        <v>122.16730618665883</v>
      </c>
      <c r="S41">
        <v>1</v>
      </c>
      <c r="T41">
        <f t="shared" si="12"/>
        <v>11000</v>
      </c>
    </row>
    <row r="42" spans="1:20" x14ac:dyDescent="0.25">
      <c r="A42">
        <v>36</v>
      </c>
      <c r="C42" s="6">
        <v>8</v>
      </c>
      <c r="D42" s="7">
        <f t="shared" si="17"/>
        <v>8000</v>
      </c>
      <c r="E42" s="7">
        <v>1</v>
      </c>
      <c r="F42" s="8">
        <f t="shared" si="13"/>
        <v>2625</v>
      </c>
      <c r="G42" s="7">
        <f t="shared" si="14"/>
        <v>8</v>
      </c>
      <c r="H42" s="7">
        <f t="shared" si="15"/>
        <v>8.0000000000000002E-3</v>
      </c>
      <c r="I42" s="9">
        <f t="shared" si="16"/>
        <v>8.0000000000000002E-3</v>
      </c>
      <c r="J42" s="6">
        <v>12</v>
      </c>
      <c r="K42" s="28">
        <f t="shared" si="11"/>
        <v>67300</v>
      </c>
      <c r="L42" s="7">
        <v>1</v>
      </c>
      <c r="M42" s="8">
        <f t="shared" si="5"/>
        <v>1248.1426448737</v>
      </c>
      <c r="N42" s="7">
        <f t="shared" si="6"/>
        <v>67.3</v>
      </c>
      <c r="O42" s="19">
        <f t="shared" si="7"/>
        <v>6.7299999999999999E-2</v>
      </c>
      <c r="P42" s="29">
        <f t="shared" si="8"/>
        <v>6000</v>
      </c>
      <c r="Q42" s="1">
        <f t="shared" si="9"/>
        <v>102.16720149034381</v>
      </c>
      <c r="R42" s="18">
        <f t="shared" si="10"/>
        <v>102.16720149034381</v>
      </c>
      <c r="S42">
        <v>1</v>
      </c>
      <c r="T42">
        <f t="shared" si="12"/>
        <v>12000</v>
      </c>
    </row>
    <row r="43" spans="1:20" x14ac:dyDescent="0.25">
      <c r="A43">
        <v>37</v>
      </c>
      <c r="C43" s="6">
        <v>9</v>
      </c>
      <c r="D43" s="7">
        <f t="shared" si="17"/>
        <v>9000</v>
      </c>
      <c r="E43" s="7">
        <v>1</v>
      </c>
      <c r="F43" s="8">
        <f t="shared" si="13"/>
        <v>2333.3333333333335</v>
      </c>
      <c r="G43" s="7">
        <f t="shared" si="14"/>
        <v>9</v>
      </c>
      <c r="H43" s="7">
        <f t="shared" si="15"/>
        <v>8.9999999999999993E-3</v>
      </c>
      <c r="I43" s="9">
        <f t="shared" si="16"/>
        <v>8.9999999999999993E-3</v>
      </c>
      <c r="J43" s="6">
        <v>13</v>
      </c>
      <c r="K43" s="28">
        <f t="shared" si="11"/>
        <v>73300</v>
      </c>
      <c r="L43" s="7">
        <v>1</v>
      </c>
      <c r="M43" s="8">
        <f t="shared" si="5"/>
        <v>1145.9754433833562</v>
      </c>
      <c r="N43" s="7">
        <f t="shared" si="6"/>
        <v>73.3</v>
      </c>
      <c r="O43" s="19">
        <f t="shared" si="7"/>
        <v>7.3300000000000004E-2</v>
      </c>
      <c r="P43" s="29">
        <f t="shared" si="8"/>
        <v>6000</v>
      </c>
      <c r="Q43" s="1">
        <f t="shared" si="9"/>
        <v>86.706843131149299</v>
      </c>
      <c r="R43" s="18">
        <f t="shared" si="10"/>
        <v>86.706843131149299</v>
      </c>
      <c r="S43">
        <v>1</v>
      </c>
      <c r="T43">
        <f t="shared" si="12"/>
        <v>13000</v>
      </c>
    </row>
    <row r="44" spans="1:20" x14ac:dyDescent="0.25">
      <c r="A44">
        <v>38</v>
      </c>
      <c r="C44" s="6">
        <v>10</v>
      </c>
      <c r="D44" s="7">
        <f t="shared" si="17"/>
        <v>10000</v>
      </c>
      <c r="E44" s="7">
        <v>1</v>
      </c>
      <c r="F44" s="8">
        <f t="shared" si="13"/>
        <v>2100</v>
      </c>
      <c r="G44" s="7">
        <f t="shared" si="14"/>
        <v>10</v>
      </c>
      <c r="H44" s="7">
        <f t="shared" si="15"/>
        <v>0.01</v>
      </c>
      <c r="I44" s="9">
        <f t="shared" si="16"/>
        <v>0.01</v>
      </c>
      <c r="J44" s="6">
        <v>14</v>
      </c>
      <c r="K44" s="28">
        <f t="shared" si="11"/>
        <v>79300</v>
      </c>
      <c r="L44" s="7">
        <v>1</v>
      </c>
      <c r="M44" s="8">
        <f t="shared" si="5"/>
        <v>1059.2686002522069</v>
      </c>
      <c r="N44" s="7">
        <f t="shared" si="6"/>
        <v>79.3</v>
      </c>
      <c r="O44" s="19">
        <f t="shared" si="7"/>
        <v>7.9299999999999995E-2</v>
      </c>
      <c r="P44" s="29">
        <f t="shared" si="8"/>
        <v>6000</v>
      </c>
      <c r="Q44" s="1">
        <f t="shared" si="9"/>
        <v>74.508928505430731</v>
      </c>
      <c r="R44" s="18">
        <f t="shared" si="10"/>
        <v>74.508928505430731</v>
      </c>
      <c r="S44">
        <v>1</v>
      </c>
      <c r="T44">
        <f t="shared" si="12"/>
        <v>14000</v>
      </c>
    </row>
    <row r="45" spans="1:20" x14ac:dyDescent="0.25">
      <c r="A45">
        <v>39</v>
      </c>
      <c r="C45" s="6">
        <v>11</v>
      </c>
      <c r="D45" s="7">
        <f t="shared" si="17"/>
        <v>11000</v>
      </c>
      <c r="E45" s="7">
        <v>1</v>
      </c>
      <c r="F45" s="8">
        <f t="shared" si="13"/>
        <v>1909.090909090909</v>
      </c>
      <c r="G45" s="7">
        <f t="shared" si="14"/>
        <v>11</v>
      </c>
      <c r="H45" s="7">
        <f t="shared" si="15"/>
        <v>1.0999999999999999E-2</v>
      </c>
      <c r="I45" s="9">
        <f t="shared" si="16"/>
        <v>1.0999999999999999E-2</v>
      </c>
      <c r="J45" s="6">
        <v>15</v>
      </c>
      <c r="K45" s="28">
        <f t="shared" si="11"/>
        <v>85300</v>
      </c>
      <c r="L45" s="7">
        <v>1</v>
      </c>
      <c r="M45" s="8">
        <f t="shared" si="5"/>
        <v>984.75967174677612</v>
      </c>
      <c r="N45" s="7">
        <f t="shared" si="6"/>
        <v>85.3</v>
      </c>
      <c r="O45" s="19">
        <f t="shared" si="7"/>
        <v>8.5300000000000001E-2</v>
      </c>
      <c r="P45" s="29">
        <f t="shared" si="8"/>
        <v>6000</v>
      </c>
      <c r="Q45" s="1">
        <f t="shared" si="9"/>
        <v>64.715860136699462</v>
      </c>
      <c r="R45" s="18">
        <f t="shared" si="10"/>
        <v>64.715860136699462</v>
      </c>
      <c r="S45">
        <v>1</v>
      </c>
      <c r="T45">
        <f t="shared" si="12"/>
        <v>15000</v>
      </c>
    </row>
    <row r="46" spans="1:20" x14ac:dyDescent="0.25">
      <c r="A46">
        <v>40</v>
      </c>
      <c r="C46" s="6">
        <v>12</v>
      </c>
      <c r="D46" s="7">
        <f t="shared" si="17"/>
        <v>12000</v>
      </c>
      <c r="E46" s="7">
        <v>1</v>
      </c>
      <c r="F46" s="8">
        <f t="shared" si="13"/>
        <v>1750</v>
      </c>
      <c r="G46" s="7">
        <f t="shared" si="14"/>
        <v>12</v>
      </c>
      <c r="H46" s="7">
        <f t="shared" si="15"/>
        <v>1.2E-2</v>
      </c>
      <c r="I46" s="9">
        <f t="shared" si="16"/>
        <v>1.2E-2</v>
      </c>
      <c r="J46" s="6">
        <v>16</v>
      </c>
      <c r="K46" s="28">
        <f t="shared" si="11"/>
        <v>91300</v>
      </c>
      <c r="L46" s="7">
        <v>1</v>
      </c>
      <c r="M46" s="8">
        <f t="shared" si="5"/>
        <v>920.04381161007666</v>
      </c>
      <c r="N46" s="7">
        <f t="shared" si="6"/>
        <v>91.3</v>
      </c>
      <c r="O46" s="19">
        <f t="shared" si="7"/>
        <v>9.1299999999999992E-2</v>
      </c>
      <c r="P46" s="29">
        <f t="shared" si="8"/>
        <v>6000</v>
      </c>
      <c r="Q46" s="1">
        <f t="shared" si="9"/>
        <v>56.734459092091015</v>
      </c>
      <c r="R46" s="18">
        <f t="shared" si="10"/>
        <v>56.734459092091015</v>
      </c>
      <c r="S46">
        <v>1</v>
      </c>
      <c r="T46">
        <f t="shared" si="12"/>
        <v>16000</v>
      </c>
    </row>
    <row r="47" spans="1:20" x14ac:dyDescent="0.25">
      <c r="A47">
        <v>41</v>
      </c>
      <c r="C47" s="6">
        <v>13</v>
      </c>
      <c r="D47" s="7">
        <f t="shared" si="17"/>
        <v>13000</v>
      </c>
      <c r="E47" s="7">
        <v>1</v>
      </c>
      <c r="F47" s="8">
        <f t="shared" si="13"/>
        <v>1615.3846153846155</v>
      </c>
      <c r="G47" s="7">
        <f t="shared" si="14"/>
        <v>13</v>
      </c>
      <c r="H47" s="7">
        <f t="shared" si="15"/>
        <v>1.2999999999999999E-2</v>
      </c>
      <c r="I47" s="9">
        <f t="shared" si="16"/>
        <v>1.2999999999999999E-2</v>
      </c>
      <c r="J47" s="6">
        <v>17</v>
      </c>
      <c r="K47" s="28">
        <f t="shared" si="11"/>
        <v>97300</v>
      </c>
      <c r="L47" s="7">
        <v>1</v>
      </c>
      <c r="M47" s="8">
        <f t="shared" si="5"/>
        <v>863.30935251798564</v>
      </c>
      <c r="N47" s="7">
        <f t="shared" si="6"/>
        <v>97.3</v>
      </c>
      <c r="O47" s="19">
        <f t="shared" si="7"/>
        <v>9.7299999999999998E-2</v>
      </c>
      <c r="P47" s="29">
        <f t="shared" si="8"/>
        <v>6000</v>
      </c>
      <c r="Q47" s="1">
        <f t="shared" si="9"/>
        <v>50.143815247898488</v>
      </c>
      <c r="R47" s="18">
        <f t="shared" si="10"/>
        <v>50.143815247898488</v>
      </c>
      <c r="S47">
        <v>1</v>
      </c>
      <c r="T47">
        <f t="shared" si="12"/>
        <v>17000</v>
      </c>
    </row>
    <row r="48" spans="1:20" x14ac:dyDescent="0.25">
      <c r="A48">
        <v>42</v>
      </c>
      <c r="C48" s="6">
        <v>14</v>
      </c>
      <c r="D48" s="7">
        <f t="shared" si="17"/>
        <v>14000</v>
      </c>
      <c r="E48" s="7">
        <v>1</v>
      </c>
      <c r="F48" s="8">
        <f t="shared" si="13"/>
        <v>1500</v>
      </c>
      <c r="G48" s="7">
        <f t="shared" si="14"/>
        <v>14</v>
      </c>
      <c r="H48" s="7">
        <f t="shared" si="15"/>
        <v>1.4E-2</v>
      </c>
      <c r="I48" s="9">
        <f t="shared" si="16"/>
        <v>1.4E-2</v>
      </c>
      <c r="J48" s="6">
        <v>18</v>
      </c>
      <c r="K48" s="28">
        <f t="shared" si="11"/>
        <v>103300</v>
      </c>
      <c r="L48" s="7">
        <v>1</v>
      </c>
      <c r="M48" s="8">
        <f t="shared" si="5"/>
        <v>813.16553727008716</v>
      </c>
      <c r="N48" s="7">
        <f t="shared" si="6"/>
        <v>103.3</v>
      </c>
      <c r="O48" s="19">
        <f t="shared" si="7"/>
        <v>0.1033</v>
      </c>
      <c r="P48" s="29">
        <f t="shared" si="8"/>
        <v>6000</v>
      </c>
      <c r="Q48" s="1">
        <f t="shared" si="9"/>
        <v>44.63854733413109</v>
      </c>
      <c r="R48" s="18">
        <f t="shared" si="10"/>
        <v>44.63854733413109</v>
      </c>
      <c r="S48">
        <v>1</v>
      </c>
      <c r="T48">
        <f t="shared" si="12"/>
        <v>18000</v>
      </c>
    </row>
    <row r="49" spans="1:20" x14ac:dyDescent="0.25">
      <c r="A49">
        <v>43</v>
      </c>
      <c r="C49" s="6">
        <v>15</v>
      </c>
      <c r="D49" s="7">
        <f t="shared" si="17"/>
        <v>15000</v>
      </c>
      <c r="E49" s="7">
        <v>1</v>
      </c>
      <c r="F49" s="8">
        <f t="shared" si="13"/>
        <v>1400</v>
      </c>
      <c r="G49" s="7">
        <f t="shared" si="14"/>
        <v>15</v>
      </c>
      <c r="H49" s="7">
        <f t="shared" si="15"/>
        <v>1.4999999999999999E-2</v>
      </c>
      <c r="I49" s="9">
        <f t="shared" si="16"/>
        <v>1.4999999999999999E-2</v>
      </c>
      <c r="J49" s="6">
        <v>19</v>
      </c>
      <c r="K49" s="28">
        <f t="shared" si="11"/>
        <v>109300</v>
      </c>
      <c r="L49" s="7">
        <v>1</v>
      </c>
      <c r="M49" s="8">
        <f t="shared" si="5"/>
        <v>768.52698993595607</v>
      </c>
      <c r="N49" s="7">
        <f t="shared" si="6"/>
        <v>109.3</v>
      </c>
      <c r="O49" s="19">
        <f t="shared" si="7"/>
        <v>0.10929999999999999</v>
      </c>
      <c r="P49" s="29">
        <f t="shared" si="8"/>
        <v>6000</v>
      </c>
      <c r="Q49" s="1">
        <f t="shared" si="9"/>
        <v>39.992731479754866</v>
      </c>
      <c r="R49" s="18">
        <f t="shared" si="10"/>
        <v>39.992731479754866</v>
      </c>
      <c r="S49">
        <v>1</v>
      </c>
      <c r="T49">
        <f t="shared" si="12"/>
        <v>19000</v>
      </c>
    </row>
    <row r="50" spans="1:20" x14ac:dyDescent="0.25">
      <c r="A50">
        <v>44</v>
      </c>
      <c r="C50" s="6">
        <v>16</v>
      </c>
      <c r="D50" s="7">
        <f t="shared" si="17"/>
        <v>16000</v>
      </c>
      <c r="E50" s="7">
        <v>1</v>
      </c>
      <c r="F50" s="8">
        <f t="shared" si="13"/>
        <v>1312.5</v>
      </c>
      <c r="G50" s="7">
        <f t="shared" si="14"/>
        <v>16</v>
      </c>
      <c r="H50" s="7">
        <f t="shared" si="15"/>
        <v>1.6E-2</v>
      </c>
      <c r="I50" s="9">
        <f t="shared" si="16"/>
        <v>1.6E-2</v>
      </c>
      <c r="J50" s="6">
        <v>20</v>
      </c>
      <c r="K50" s="28">
        <f t="shared" si="11"/>
        <v>115300</v>
      </c>
      <c r="L50" s="7">
        <v>1</v>
      </c>
      <c r="M50" s="8">
        <f t="shared" si="5"/>
        <v>728.5342584562012</v>
      </c>
      <c r="N50" s="7">
        <f t="shared" si="6"/>
        <v>115.3</v>
      </c>
      <c r="O50" s="19">
        <f t="shared" si="7"/>
        <v>0.1153</v>
      </c>
      <c r="P50" s="29">
        <f t="shared" si="8"/>
        <v>6000</v>
      </c>
      <c r="Q50" s="1">
        <f t="shared" si="9"/>
        <v>36.036319461971971</v>
      </c>
      <c r="R50" s="18">
        <f t="shared" si="10"/>
        <v>36.036319461971971</v>
      </c>
      <c r="S50">
        <v>1</v>
      </c>
      <c r="T50">
        <f t="shared" si="12"/>
        <v>20000</v>
      </c>
    </row>
    <row r="51" spans="1:20" x14ac:dyDescent="0.25">
      <c r="A51">
        <v>45</v>
      </c>
      <c r="C51" s="6">
        <v>17</v>
      </c>
      <c r="D51" s="7">
        <f t="shared" si="17"/>
        <v>17000</v>
      </c>
      <c r="E51" s="7">
        <v>1</v>
      </c>
      <c r="F51" s="8">
        <f t="shared" si="13"/>
        <v>1235.2941176470588</v>
      </c>
      <c r="G51" s="7">
        <f t="shared" si="14"/>
        <v>17</v>
      </c>
      <c r="H51" s="7">
        <f t="shared" si="15"/>
        <v>1.7000000000000001E-2</v>
      </c>
      <c r="I51" s="9">
        <f t="shared" si="16"/>
        <v>1.7000000000000001E-2</v>
      </c>
      <c r="J51" s="6">
        <v>21</v>
      </c>
      <c r="K51" s="28">
        <f t="shared" si="11"/>
        <v>121300</v>
      </c>
      <c r="L51" s="7">
        <v>1</v>
      </c>
      <c r="M51" s="8">
        <f t="shared" si="5"/>
        <v>692.49793899422923</v>
      </c>
      <c r="N51" s="7">
        <f t="shared" si="6"/>
        <v>121.3</v>
      </c>
      <c r="O51" s="19">
        <f t="shared" si="7"/>
        <v>0.12129999999999999</v>
      </c>
      <c r="P51" s="29">
        <f t="shared" si="8"/>
        <v>6000</v>
      </c>
      <c r="Q51" s="1">
        <f t="shared" si="9"/>
        <v>32.639337266028178</v>
      </c>
      <c r="R51" s="18">
        <f t="shared" si="10"/>
        <v>32.639337266028178</v>
      </c>
      <c r="S51">
        <v>1</v>
      </c>
      <c r="T51">
        <f t="shared" si="12"/>
        <v>21000</v>
      </c>
    </row>
    <row r="52" spans="1:20" x14ac:dyDescent="0.25">
      <c r="A52">
        <v>46</v>
      </c>
      <c r="C52" s="6">
        <v>18</v>
      </c>
      <c r="D52" s="7">
        <f t="shared" si="17"/>
        <v>18000</v>
      </c>
      <c r="E52" s="7">
        <v>1</v>
      </c>
      <c r="F52" s="8">
        <f t="shared" si="13"/>
        <v>1166.6666666666667</v>
      </c>
      <c r="G52" s="7">
        <f t="shared" si="14"/>
        <v>18</v>
      </c>
      <c r="H52" s="7">
        <f t="shared" si="15"/>
        <v>1.7999999999999999E-2</v>
      </c>
      <c r="I52" s="9">
        <f t="shared" si="16"/>
        <v>1.7999999999999999E-2</v>
      </c>
      <c r="J52" s="6">
        <v>22</v>
      </c>
      <c r="K52" s="28">
        <f t="shared" si="11"/>
        <v>127300</v>
      </c>
      <c r="L52" s="7">
        <v>1</v>
      </c>
      <c r="M52" s="8">
        <f t="shared" si="5"/>
        <v>659.85860172820105</v>
      </c>
      <c r="N52" s="7">
        <f t="shared" si="6"/>
        <v>127.3</v>
      </c>
      <c r="O52" s="19">
        <f t="shared" si="7"/>
        <v>0.1273</v>
      </c>
      <c r="P52" s="29">
        <f t="shared" si="8"/>
        <v>6000</v>
      </c>
      <c r="Q52" s="1">
        <f t="shared" si="9"/>
        <v>29.701062343354806</v>
      </c>
      <c r="R52" s="18">
        <f t="shared" si="10"/>
        <v>29.701062343354806</v>
      </c>
      <c r="S52">
        <v>1</v>
      </c>
      <c r="T52">
        <f t="shared" si="12"/>
        <v>22000</v>
      </c>
    </row>
    <row r="53" spans="1:20" x14ac:dyDescent="0.25">
      <c r="A53">
        <v>47</v>
      </c>
      <c r="C53" s="6">
        <v>19</v>
      </c>
      <c r="D53" s="7">
        <f t="shared" si="17"/>
        <v>19000</v>
      </c>
      <c r="E53" s="7">
        <v>1</v>
      </c>
      <c r="F53" s="8">
        <f t="shared" si="13"/>
        <v>1105.2631578947369</v>
      </c>
      <c r="G53" s="7">
        <f t="shared" si="14"/>
        <v>19</v>
      </c>
      <c r="H53" s="7">
        <f t="shared" si="15"/>
        <v>1.9E-2</v>
      </c>
      <c r="I53" s="9">
        <f t="shared" si="16"/>
        <v>1.9E-2</v>
      </c>
      <c r="J53" s="6">
        <v>23</v>
      </c>
      <c r="K53" s="28">
        <f t="shared" si="11"/>
        <v>133300</v>
      </c>
      <c r="L53" s="7">
        <v>1</v>
      </c>
      <c r="M53" s="8">
        <f t="shared" si="5"/>
        <v>630.15753938484625</v>
      </c>
      <c r="N53" s="7">
        <f t="shared" si="6"/>
        <v>133.30000000000001</v>
      </c>
      <c r="O53" s="19">
        <f t="shared" si="7"/>
        <v>0.1333</v>
      </c>
      <c r="P53" s="29">
        <f t="shared" si="8"/>
        <v>6000</v>
      </c>
      <c r="Q53" s="1">
        <f t="shared" si="9"/>
        <v>27.142464007961848</v>
      </c>
      <c r="R53" s="18">
        <f t="shared" si="10"/>
        <v>27.142464007961848</v>
      </c>
      <c r="S53">
        <v>1</v>
      </c>
      <c r="T53">
        <f t="shared" si="12"/>
        <v>23000</v>
      </c>
    </row>
    <row r="54" spans="1:20" x14ac:dyDescent="0.25">
      <c r="A54">
        <v>48</v>
      </c>
      <c r="C54" s="6">
        <v>20</v>
      </c>
      <c r="D54" s="7">
        <f t="shared" si="17"/>
        <v>20000</v>
      </c>
      <c r="E54" s="7">
        <v>1</v>
      </c>
      <c r="F54" s="8">
        <f t="shared" si="13"/>
        <v>1050</v>
      </c>
      <c r="G54" s="7">
        <f t="shared" si="14"/>
        <v>20</v>
      </c>
      <c r="H54" s="7">
        <f t="shared" si="15"/>
        <v>0.02</v>
      </c>
      <c r="I54" s="9">
        <f t="shared" si="16"/>
        <v>0.02</v>
      </c>
      <c r="J54" s="6">
        <v>24</v>
      </c>
      <c r="K54" s="28">
        <f t="shared" si="11"/>
        <v>139300</v>
      </c>
      <c r="L54" s="7">
        <v>1</v>
      </c>
      <c r="M54" s="8">
        <f t="shared" si="5"/>
        <v>603.0150753768844</v>
      </c>
      <c r="N54" s="7">
        <f t="shared" si="6"/>
        <v>139.30000000000001</v>
      </c>
      <c r="O54" s="19">
        <f t="shared" si="7"/>
        <v>0.13930000000000001</v>
      </c>
      <c r="P54" s="29">
        <f t="shared" si="8"/>
        <v>6000</v>
      </c>
      <c r="Q54" s="1">
        <f t="shared" si="9"/>
        <v>24.900828990098489</v>
      </c>
      <c r="R54" s="18">
        <f t="shared" si="10"/>
        <v>24.900828990098489</v>
      </c>
      <c r="S54">
        <v>1</v>
      </c>
      <c r="T54">
        <f t="shared" si="12"/>
        <v>24000</v>
      </c>
    </row>
    <row r="55" spans="1:20" x14ac:dyDescent="0.25">
      <c r="A55">
        <v>49</v>
      </c>
      <c r="C55" s="6">
        <v>21</v>
      </c>
      <c r="D55" s="7">
        <f t="shared" si="17"/>
        <v>21000</v>
      </c>
      <c r="E55" s="7">
        <v>1</v>
      </c>
      <c r="F55" s="8">
        <f t="shared" si="13"/>
        <v>1000</v>
      </c>
      <c r="G55" s="7">
        <f t="shared" si="14"/>
        <v>21</v>
      </c>
      <c r="H55" s="7">
        <f t="shared" si="15"/>
        <v>2.1000000000000001E-2</v>
      </c>
      <c r="I55" s="9">
        <f t="shared" si="16"/>
        <v>2.1000000000000001E-2</v>
      </c>
      <c r="J55" s="6">
        <v>25</v>
      </c>
      <c r="K55" s="28">
        <f t="shared" si="11"/>
        <v>145300</v>
      </c>
      <c r="L55" s="7">
        <v>1</v>
      </c>
      <c r="M55" s="8">
        <f t="shared" si="5"/>
        <v>578.11424638678591</v>
      </c>
      <c r="N55" s="7">
        <f t="shared" si="6"/>
        <v>145.30000000000001</v>
      </c>
      <c r="O55" s="19">
        <f t="shared" si="7"/>
        <v>0.14530000000000001</v>
      </c>
      <c r="P55" s="29">
        <f t="shared" si="8"/>
        <v>6000</v>
      </c>
      <c r="Q55" s="1">
        <f t="shared" si="9"/>
        <v>22.925878904961678</v>
      </c>
      <c r="R55" s="18">
        <f t="shared" si="10"/>
        <v>22.925878904961678</v>
      </c>
      <c r="S55">
        <v>1</v>
      </c>
      <c r="T55">
        <f t="shared" si="12"/>
        <v>25000</v>
      </c>
    </row>
    <row r="56" spans="1:20" x14ac:dyDescent="0.25">
      <c r="A56">
        <v>50</v>
      </c>
      <c r="C56" s="6">
        <v>22</v>
      </c>
      <c r="D56" s="7">
        <f t="shared" si="17"/>
        <v>22000</v>
      </c>
      <c r="E56" s="7">
        <v>1</v>
      </c>
      <c r="F56" s="8">
        <f t="shared" si="13"/>
        <v>954.5454545454545</v>
      </c>
      <c r="G56" s="7">
        <f t="shared" si="14"/>
        <v>22</v>
      </c>
      <c r="H56" s="7">
        <f t="shared" si="15"/>
        <v>2.1999999999999999E-2</v>
      </c>
      <c r="I56" s="9">
        <f t="shared" si="16"/>
        <v>2.1999999999999999E-2</v>
      </c>
      <c r="J56" s="6">
        <v>26</v>
      </c>
      <c r="K56" s="28">
        <f t="shared" si="11"/>
        <v>151300</v>
      </c>
      <c r="L56" s="7">
        <v>1</v>
      </c>
      <c r="M56" s="8">
        <f t="shared" si="5"/>
        <v>555.18836748182423</v>
      </c>
      <c r="N56" s="7">
        <f t="shared" si="6"/>
        <v>151.30000000000001</v>
      </c>
      <c r="O56" s="19">
        <f t="shared" si="7"/>
        <v>0.15130000000000002</v>
      </c>
      <c r="P56" s="29">
        <f t="shared" si="8"/>
        <v>6000</v>
      </c>
      <c r="Q56" s="1">
        <f t="shared" si="9"/>
        <v>21.176924379471984</v>
      </c>
      <c r="R56" s="18">
        <f t="shared" si="10"/>
        <v>21.176924379471984</v>
      </c>
      <c r="S56">
        <v>1</v>
      </c>
      <c r="T56">
        <f t="shared" si="12"/>
        <v>26000</v>
      </c>
    </row>
    <row r="57" spans="1:20" x14ac:dyDescent="0.25">
      <c r="A57">
        <v>51</v>
      </c>
      <c r="C57" s="6">
        <v>23</v>
      </c>
      <c r="D57" s="7">
        <f t="shared" si="17"/>
        <v>23000</v>
      </c>
      <c r="E57" s="7">
        <v>1</v>
      </c>
      <c r="F57" s="8">
        <f t="shared" si="13"/>
        <v>913.04347826086962</v>
      </c>
      <c r="G57" s="7">
        <f t="shared" si="14"/>
        <v>23</v>
      </c>
      <c r="H57" s="7">
        <f t="shared" si="15"/>
        <v>2.3E-2</v>
      </c>
      <c r="I57" s="9">
        <f t="shared" si="16"/>
        <v>2.3E-2</v>
      </c>
      <c r="J57" s="6">
        <v>27</v>
      </c>
      <c r="K57" s="28">
        <f t="shared" si="11"/>
        <v>157300</v>
      </c>
      <c r="L57" s="7">
        <v>1</v>
      </c>
      <c r="M57" s="8">
        <f t="shared" si="5"/>
        <v>534.01144310235225</v>
      </c>
      <c r="N57" s="7">
        <f t="shared" si="6"/>
        <v>157.30000000000001</v>
      </c>
      <c r="O57" s="19">
        <f t="shared" si="7"/>
        <v>0.15730000000000002</v>
      </c>
      <c r="P57" s="29">
        <f t="shared" si="8"/>
        <v>6000</v>
      </c>
      <c r="Q57" s="1">
        <f t="shared" si="9"/>
        <v>19.620751124397543</v>
      </c>
      <c r="R57" s="18">
        <f t="shared" si="10"/>
        <v>19.620751124397543</v>
      </c>
      <c r="S57">
        <v>1</v>
      </c>
      <c r="T57">
        <f t="shared" si="12"/>
        <v>27000</v>
      </c>
    </row>
    <row r="58" spans="1:20" x14ac:dyDescent="0.25">
      <c r="A58">
        <v>52</v>
      </c>
      <c r="C58" s="6">
        <v>24</v>
      </c>
      <c r="D58" s="7">
        <f t="shared" si="17"/>
        <v>24000</v>
      </c>
      <c r="E58" s="7">
        <v>1</v>
      </c>
      <c r="F58" s="8">
        <f t="shared" si="13"/>
        <v>875</v>
      </c>
      <c r="G58" s="7">
        <f t="shared" si="14"/>
        <v>24</v>
      </c>
      <c r="H58" s="7">
        <f t="shared" si="15"/>
        <v>2.4E-2</v>
      </c>
      <c r="I58" s="9">
        <f t="shared" si="16"/>
        <v>2.4E-2</v>
      </c>
      <c r="J58" s="6">
        <v>28</v>
      </c>
      <c r="K58" s="28">
        <f t="shared" si="11"/>
        <v>163300</v>
      </c>
      <c r="L58" s="7">
        <v>1</v>
      </c>
      <c r="M58" s="8">
        <f t="shared" si="5"/>
        <v>514.3906919779547</v>
      </c>
      <c r="N58" s="7">
        <f t="shared" si="6"/>
        <v>163.30000000000001</v>
      </c>
      <c r="O58" s="19">
        <f t="shared" si="7"/>
        <v>0.1633</v>
      </c>
      <c r="P58" s="29">
        <f t="shared" si="8"/>
        <v>6000</v>
      </c>
      <c r="Q58" s="1">
        <f t="shared" si="9"/>
        <v>18.230030430405975</v>
      </c>
      <c r="R58" s="18">
        <f t="shared" si="10"/>
        <v>18.230030430405975</v>
      </c>
      <c r="S58">
        <v>1</v>
      </c>
      <c r="T58">
        <f t="shared" si="12"/>
        <v>28000</v>
      </c>
    </row>
    <row r="59" spans="1:20" x14ac:dyDescent="0.25">
      <c r="A59">
        <v>53</v>
      </c>
      <c r="C59" s="6">
        <v>25</v>
      </c>
      <c r="D59" s="7">
        <f t="shared" si="17"/>
        <v>25000</v>
      </c>
      <c r="E59" s="7">
        <v>1</v>
      </c>
      <c r="F59" s="8">
        <f t="shared" si="13"/>
        <v>840</v>
      </c>
      <c r="G59" s="7">
        <f t="shared" si="14"/>
        <v>25</v>
      </c>
      <c r="H59" s="7">
        <f t="shared" si="15"/>
        <v>2.5000000000000001E-2</v>
      </c>
      <c r="I59" s="9">
        <f t="shared" si="16"/>
        <v>2.5000000000000001E-2</v>
      </c>
      <c r="J59" s="6">
        <v>29</v>
      </c>
      <c r="K59" s="28">
        <f t="shared" si="11"/>
        <v>169300</v>
      </c>
      <c r="L59" s="7">
        <v>1</v>
      </c>
      <c r="M59" s="8">
        <f t="shared" si="5"/>
        <v>496.16066154754873</v>
      </c>
      <c r="N59" s="7">
        <f t="shared" si="6"/>
        <v>169.3</v>
      </c>
      <c r="O59" s="19">
        <f t="shared" si="7"/>
        <v>0.16930000000000001</v>
      </c>
      <c r="P59" s="29">
        <f t="shared" si="8"/>
        <v>6000</v>
      </c>
      <c r="Q59" s="1">
        <f t="shared" si="9"/>
        <v>16.982110492214986</v>
      </c>
      <c r="R59" s="18">
        <f t="shared" si="10"/>
        <v>16.982110492214986</v>
      </c>
      <c r="S59">
        <v>1</v>
      </c>
      <c r="T59">
        <f t="shared" si="12"/>
        <v>29000</v>
      </c>
    </row>
    <row r="60" spans="1:20" x14ac:dyDescent="0.25">
      <c r="A60">
        <v>54</v>
      </c>
      <c r="C60" s="6">
        <v>26</v>
      </c>
      <c r="D60" s="7">
        <f t="shared" si="17"/>
        <v>26000</v>
      </c>
      <c r="E60" s="7">
        <v>1</v>
      </c>
      <c r="F60" s="8">
        <f t="shared" si="13"/>
        <v>807.69230769230774</v>
      </c>
      <c r="G60" s="7">
        <f t="shared" si="14"/>
        <v>26</v>
      </c>
      <c r="H60" s="7">
        <f t="shared" si="15"/>
        <v>2.5999999999999999E-2</v>
      </c>
      <c r="I60" s="9">
        <f t="shared" si="16"/>
        <v>2.5999999999999999E-2</v>
      </c>
      <c r="J60" s="6">
        <v>30</v>
      </c>
      <c r="K60" s="28">
        <f t="shared" si="11"/>
        <v>175300</v>
      </c>
      <c r="L60" s="7">
        <v>1</v>
      </c>
      <c r="M60" s="8">
        <f t="shared" si="5"/>
        <v>479.17855105533374</v>
      </c>
      <c r="N60" s="7">
        <f t="shared" si="6"/>
        <v>175.3</v>
      </c>
      <c r="O60" s="19">
        <f t="shared" si="7"/>
        <v>0.17530000000000001</v>
      </c>
      <c r="P60" s="29">
        <f t="shared" si="8"/>
        <v>6000</v>
      </c>
      <c r="Q60" s="1">
        <f t="shared" si="9"/>
        <v>15.858087734870423</v>
      </c>
      <c r="R60" s="18">
        <f t="shared" si="10"/>
        <v>15.858087734870423</v>
      </c>
      <c r="S60">
        <v>1</v>
      </c>
      <c r="T60">
        <f t="shared" si="12"/>
        <v>30000</v>
      </c>
    </row>
    <row r="61" spans="1:20" x14ac:dyDescent="0.25">
      <c r="A61">
        <v>55</v>
      </c>
      <c r="C61" s="6">
        <v>27</v>
      </c>
      <c r="D61" s="7">
        <f t="shared" si="17"/>
        <v>27000</v>
      </c>
      <c r="E61" s="7">
        <v>1</v>
      </c>
      <c r="F61" s="8">
        <f t="shared" si="13"/>
        <v>777.77777777777783</v>
      </c>
      <c r="G61" s="7">
        <f t="shared" si="14"/>
        <v>27</v>
      </c>
      <c r="H61" s="7">
        <f t="shared" si="15"/>
        <v>2.7E-2</v>
      </c>
      <c r="I61" s="9">
        <f t="shared" si="16"/>
        <v>2.7E-2</v>
      </c>
      <c r="J61" s="6">
        <v>31</v>
      </c>
      <c r="K61" s="28">
        <f t="shared" si="11"/>
        <v>181300</v>
      </c>
      <c r="L61" s="7">
        <v>1</v>
      </c>
      <c r="M61" s="8">
        <f t="shared" si="5"/>
        <v>463.32046332046332</v>
      </c>
      <c r="N61" s="7">
        <f t="shared" si="6"/>
        <v>181.3</v>
      </c>
      <c r="O61" s="19">
        <f t="shared" si="7"/>
        <v>0.18130000000000002</v>
      </c>
      <c r="P61" s="29">
        <f t="shared" si="8"/>
        <v>6000</v>
      </c>
      <c r="Q61" s="1">
        <f t="shared" si="9"/>
        <v>14.842086385065556</v>
      </c>
      <c r="R61" s="18">
        <f t="shared" si="10"/>
        <v>14.842086385065556</v>
      </c>
      <c r="S61">
        <v>1</v>
      </c>
      <c r="T61">
        <f t="shared" si="12"/>
        <v>31000</v>
      </c>
    </row>
    <row r="62" spans="1:20" x14ac:dyDescent="0.25">
      <c r="A62">
        <v>56</v>
      </c>
      <c r="C62" s="6">
        <v>28</v>
      </c>
      <c r="D62" s="7">
        <f t="shared" si="17"/>
        <v>28000</v>
      </c>
      <c r="E62" s="7">
        <v>1</v>
      </c>
      <c r="F62" s="8">
        <f t="shared" si="13"/>
        <v>750</v>
      </c>
      <c r="G62" s="7">
        <f t="shared" si="14"/>
        <v>28</v>
      </c>
      <c r="H62" s="7">
        <f t="shared" si="15"/>
        <v>2.8000000000000001E-2</v>
      </c>
      <c r="I62" s="9">
        <f t="shared" si="16"/>
        <v>2.8000000000000001E-2</v>
      </c>
      <c r="J62" s="6">
        <v>32</v>
      </c>
      <c r="K62" s="28">
        <f t="shared" si="11"/>
        <v>187300</v>
      </c>
      <c r="L62" s="7">
        <v>1</v>
      </c>
      <c r="M62" s="8">
        <f t="shared" si="5"/>
        <v>448.47837693539776</v>
      </c>
      <c r="N62" s="7">
        <f t="shared" si="6"/>
        <v>187.3</v>
      </c>
      <c r="O62" s="19">
        <f t="shared" si="7"/>
        <v>0.18730000000000002</v>
      </c>
      <c r="P62" s="29">
        <f t="shared" si="8"/>
        <v>6000</v>
      </c>
      <c r="Q62" s="1">
        <f t="shared" si="9"/>
        <v>13.920694576370352</v>
      </c>
      <c r="R62" s="18">
        <f t="shared" si="10"/>
        <v>13.920694576370352</v>
      </c>
      <c r="S62">
        <v>1</v>
      </c>
      <c r="T62">
        <f t="shared" si="12"/>
        <v>32000</v>
      </c>
    </row>
    <row r="63" spans="1:20" x14ac:dyDescent="0.25">
      <c r="A63">
        <v>57</v>
      </c>
      <c r="C63" s="6">
        <v>29</v>
      </c>
      <c r="D63" s="7">
        <f t="shared" si="17"/>
        <v>29000</v>
      </c>
      <c r="E63" s="7">
        <v>1</v>
      </c>
      <c r="F63" s="8">
        <f t="shared" si="13"/>
        <v>724.13793103448279</v>
      </c>
      <c r="G63" s="7">
        <f t="shared" si="14"/>
        <v>29</v>
      </c>
      <c r="H63" s="7">
        <f t="shared" si="15"/>
        <v>2.9000000000000001E-2</v>
      </c>
      <c r="I63" s="9">
        <f t="shared" si="16"/>
        <v>2.9000000000000001E-2</v>
      </c>
      <c r="J63" s="6">
        <v>33</v>
      </c>
      <c r="K63" s="28">
        <f t="shared" si="11"/>
        <v>193300</v>
      </c>
      <c r="L63" s="7">
        <v>1</v>
      </c>
      <c r="M63" s="8">
        <f t="shared" ref="M63:M94" si="18">84000000/K63/L63</f>
        <v>434.55768235902741</v>
      </c>
      <c r="N63" s="7">
        <f t="shared" ref="N63:N94" si="19">K63/1000</f>
        <v>193.3</v>
      </c>
      <c r="O63" s="19">
        <f t="shared" ref="O63:O94" si="20">N63/1000</f>
        <v>0.1933</v>
      </c>
      <c r="P63" s="29">
        <f t="shared" ref="P63:P94" si="21">K64-K63</f>
        <v>6000</v>
      </c>
      <c r="Q63" s="1">
        <f t="shared" ref="Q63:Q99" si="22">M63-M64</f>
        <v>13.082519288279798</v>
      </c>
      <c r="R63" s="18">
        <f t="shared" ref="R63:R94" si="23">M63-M64</f>
        <v>13.082519288279798</v>
      </c>
      <c r="S63">
        <v>1</v>
      </c>
      <c r="T63">
        <f t="shared" si="12"/>
        <v>33000</v>
      </c>
    </row>
    <row r="64" spans="1:20" x14ac:dyDescent="0.25">
      <c r="A64">
        <v>58</v>
      </c>
      <c r="C64" s="6">
        <v>30</v>
      </c>
      <c r="D64" s="7">
        <f t="shared" si="17"/>
        <v>30000</v>
      </c>
      <c r="E64" s="7">
        <v>1</v>
      </c>
      <c r="F64" s="8">
        <f t="shared" si="13"/>
        <v>700</v>
      </c>
      <c r="G64" s="7">
        <f t="shared" si="14"/>
        <v>30</v>
      </c>
      <c r="H64" s="7">
        <f t="shared" si="15"/>
        <v>0.03</v>
      </c>
      <c r="I64" s="9"/>
      <c r="J64" s="6">
        <v>34</v>
      </c>
      <c r="K64" s="28">
        <f t="shared" ref="K64:K95" si="24">K63+6000</f>
        <v>199300</v>
      </c>
      <c r="L64" s="7">
        <v>1</v>
      </c>
      <c r="M64" s="8">
        <f t="shared" si="18"/>
        <v>421.47516307074761</v>
      </c>
      <c r="N64" s="7">
        <f t="shared" si="19"/>
        <v>199.3</v>
      </c>
      <c r="O64" s="19">
        <f t="shared" si="20"/>
        <v>0.1993</v>
      </c>
      <c r="P64" s="29">
        <f t="shared" si="21"/>
        <v>6000</v>
      </c>
      <c r="Q64" s="1">
        <f t="shared" si="22"/>
        <v>12.31783233523862</v>
      </c>
      <c r="R64" s="18">
        <f t="shared" si="23"/>
        <v>12.31783233523862</v>
      </c>
      <c r="S64">
        <v>1</v>
      </c>
      <c r="T64">
        <f t="shared" si="12"/>
        <v>34000</v>
      </c>
    </row>
    <row r="65" spans="3:20" x14ac:dyDescent="0.25">
      <c r="C65" s="6">
        <v>31</v>
      </c>
      <c r="D65" s="7">
        <f t="shared" si="17"/>
        <v>31000</v>
      </c>
      <c r="E65" s="7">
        <v>1</v>
      </c>
      <c r="F65" s="8">
        <f t="shared" si="13"/>
        <v>677.41935483870964</v>
      </c>
      <c r="G65" s="7">
        <f t="shared" si="14"/>
        <v>31</v>
      </c>
      <c r="H65" s="7">
        <f t="shared" si="15"/>
        <v>3.1E-2</v>
      </c>
      <c r="I65" s="9"/>
      <c r="J65" s="6">
        <v>35</v>
      </c>
      <c r="K65" s="28">
        <f t="shared" si="24"/>
        <v>205300</v>
      </c>
      <c r="L65" s="7">
        <v>1</v>
      </c>
      <c r="M65" s="8">
        <f t="shared" si="18"/>
        <v>409.15733073550899</v>
      </c>
      <c r="N65" s="7">
        <f t="shared" si="19"/>
        <v>205.3</v>
      </c>
      <c r="O65" s="19">
        <f t="shared" si="20"/>
        <v>0.20530000000000001</v>
      </c>
      <c r="P65" s="29">
        <f t="shared" si="21"/>
        <v>6000</v>
      </c>
      <c r="Q65" s="1">
        <f t="shared" si="22"/>
        <v>11.618286722257665</v>
      </c>
      <c r="R65" s="18">
        <f t="shared" si="23"/>
        <v>11.618286722257665</v>
      </c>
      <c r="S65">
        <v>1</v>
      </c>
      <c r="T65">
        <f t="shared" si="12"/>
        <v>35000</v>
      </c>
    </row>
    <row r="66" spans="3:20" x14ac:dyDescent="0.25">
      <c r="C66" s="6">
        <v>32</v>
      </c>
      <c r="D66" s="7">
        <f t="shared" si="17"/>
        <v>32000</v>
      </c>
      <c r="E66" s="7">
        <v>1</v>
      </c>
      <c r="F66" s="8">
        <f t="shared" si="13"/>
        <v>656.25</v>
      </c>
      <c r="G66" s="7">
        <f t="shared" si="14"/>
        <v>32</v>
      </c>
      <c r="H66" s="7">
        <f t="shared" si="15"/>
        <v>3.2000000000000001E-2</v>
      </c>
      <c r="I66" s="9"/>
      <c r="J66" s="6">
        <v>36</v>
      </c>
      <c r="K66" s="28">
        <f t="shared" si="24"/>
        <v>211300</v>
      </c>
      <c r="L66" s="7">
        <v>1</v>
      </c>
      <c r="M66" s="8">
        <f t="shared" si="18"/>
        <v>397.53904401325133</v>
      </c>
      <c r="N66" s="7">
        <f t="shared" si="19"/>
        <v>211.3</v>
      </c>
      <c r="O66" s="19">
        <f t="shared" si="20"/>
        <v>0.21130000000000002</v>
      </c>
      <c r="P66" s="29">
        <f t="shared" si="21"/>
        <v>6000</v>
      </c>
      <c r="Q66" s="1">
        <f t="shared" si="22"/>
        <v>10.976687823651673</v>
      </c>
      <c r="R66" s="18">
        <f t="shared" si="23"/>
        <v>10.976687823651673</v>
      </c>
      <c r="S66">
        <v>1</v>
      </c>
      <c r="T66">
        <f t="shared" si="12"/>
        <v>36000</v>
      </c>
    </row>
    <row r="67" spans="3:20" x14ac:dyDescent="0.25">
      <c r="C67" s="6">
        <v>33</v>
      </c>
      <c r="D67" s="7">
        <f t="shared" si="17"/>
        <v>33000</v>
      </c>
      <c r="E67" s="7">
        <v>1</v>
      </c>
      <c r="F67" s="8">
        <f t="shared" ref="F67:F98" si="25">21000000/D67/E67</f>
        <v>636.36363636363637</v>
      </c>
      <c r="G67" s="7">
        <f t="shared" ref="G67:G98" si="26">D67/1000</f>
        <v>33</v>
      </c>
      <c r="H67" s="7">
        <f t="shared" ref="H67:H98" si="27">G67/1000</f>
        <v>3.3000000000000002E-2</v>
      </c>
      <c r="I67" s="9"/>
      <c r="J67" s="6">
        <v>37</v>
      </c>
      <c r="K67" s="28">
        <f t="shared" si="24"/>
        <v>217300</v>
      </c>
      <c r="L67" s="7">
        <v>1</v>
      </c>
      <c r="M67" s="8">
        <f t="shared" si="18"/>
        <v>386.56235618959965</v>
      </c>
      <c r="N67" s="7">
        <f t="shared" si="19"/>
        <v>217.3</v>
      </c>
      <c r="O67" s="19">
        <f t="shared" si="20"/>
        <v>0.21730000000000002</v>
      </c>
      <c r="P67" s="29">
        <f t="shared" si="21"/>
        <v>6000</v>
      </c>
      <c r="Q67" s="1">
        <f t="shared" si="22"/>
        <v>10.386807600257953</v>
      </c>
      <c r="R67" s="18">
        <f t="shared" si="23"/>
        <v>10.386807600257953</v>
      </c>
      <c r="S67">
        <v>1</v>
      </c>
      <c r="T67">
        <f t="shared" si="12"/>
        <v>37000</v>
      </c>
    </row>
    <row r="68" spans="3:20" x14ac:dyDescent="0.25">
      <c r="C68" s="6">
        <v>34</v>
      </c>
      <c r="D68" s="7">
        <f t="shared" ref="D68:D99" si="28">D67+1000</f>
        <v>34000</v>
      </c>
      <c r="E68" s="7">
        <v>1</v>
      </c>
      <c r="F68" s="8">
        <f t="shared" si="25"/>
        <v>617.64705882352939</v>
      </c>
      <c r="G68" s="7">
        <f t="shared" si="26"/>
        <v>34</v>
      </c>
      <c r="H68" s="7">
        <f t="shared" si="27"/>
        <v>3.4000000000000002E-2</v>
      </c>
      <c r="I68" s="9"/>
      <c r="J68" s="6">
        <v>38</v>
      </c>
      <c r="K68" s="28">
        <f t="shared" si="24"/>
        <v>223300</v>
      </c>
      <c r="L68" s="7">
        <v>1</v>
      </c>
      <c r="M68" s="8">
        <f t="shared" si="18"/>
        <v>376.1755485893417</v>
      </c>
      <c r="N68" s="7">
        <f t="shared" si="19"/>
        <v>223.3</v>
      </c>
      <c r="O68" s="19">
        <f t="shared" si="20"/>
        <v>0.2233</v>
      </c>
      <c r="P68" s="29">
        <f t="shared" si="21"/>
        <v>6000</v>
      </c>
      <c r="Q68" s="20">
        <f t="shared" si="22"/>
        <v>9.8432328457743097</v>
      </c>
      <c r="R68" s="18">
        <f t="shared" si="23"/>
        <v>9.8432328457743097</v>
      </c>
      <c r="S68">
        <v>1</v>
      </c>
      <c r="T68">
        <f t="shared" si="12"/>
        <v>38000</v>
      </c>
    </row>
    <row r="69" spans="3:20" x14ac:dyDescent="0.25">
      <c r="C69" s="6">
        <v>35</v>
      </c>
      <c r="D69" s="7">
        <f t="shared" si="28"/>
        <v>35000</v>
      </c>
      <c r="E69" s="7">
        <v>1</v>
      </c>
      <c r="F69" s="8">
        <f t="shared" si="25"/>
        <v>600</v>
      </c>
      <c r="G69" s="7">
        <f t="shared" si="26"/>
        <v>35</v>
      </c>
      <c r="H69" s="7">
        <f t="shared" si="27"/>
        <v>3.5000000000000003E-2</v>
      </c>
      <c r="I69" s="9"/>
      <c r="J69" s="6">
        <v>39</v>
      </c>
      <c r="K69" s="28">
        <f t="shared" si="24"/>
        <v>229300</v>
      </c>
      <c r="L69" s="7">
        <v>1</v>
      </c>
      <c r="M69" s="8">
        <f t="shared" si="18"/>
        <v>366.33231574356739</v>
      </c>
      <c r="N69" s="7">
        <f t="shared" si="19"/>
        <v>229.3</v>
      </c>
      <c r="O69" s="19">
        <f t="shared" si="20"/>
        <v>0.2293</v>
      </c>
      <c r="P69" s="29">
        <f t="shared" si="21"/>
        <v>6000</v>
      </c>
      <c r="Q69" s="1">
        <f t="shared" si="22"/>
        <v>9.3412405204479683</v>
      </c>
      <c r="R69" s="18">
        <f t="shared" si="23"/>
        <v>9.3412405204479683</v>
      </c>
      <c r="S69">
        <v>1</v>
      </c>
      <c r="T69">
        <f t="shared" si="12"/>
        <v>39000</v>
      </c>
    </row>
    <row r="70" spans="3:20" x14ac:dyDescent="0.25">
      <c r="C70" s="6">
        <v>36</v>
      </c>
      <c r="D70" s="7">
        <f t="shared" si="28"/>
        <v>36000</v>
      </c>
      <c r="E70" s="7">
        <v>1</v>
      </c>
      <c r="F70" s="8">
        <f t="shared" si="25"/>
        <v>583.33333333333337</v>
      </c>
      <c r="G70" s="7">
        <f t="shared" si="26"/>
        <v>36</v>
      </c>
      <c r="H70" s="7">
        <f t="shared" si="27"/>
        <v>3.5999999999999997E-2</v>
      </c>
      <c r="I70" s="9"/>
      <c r="J70" s="6">
        <v>40</v>
      </c>
      <c r="K70" s="28">
        <f t="shared" si="24"/>
        <v>235300</v>
      </c>
      <c r="L70" s="7">
        <v>1</v>
      </c>
      <c r="M70" s="8">
        <f t="shared" si="18"/>
        <v>356.99107522311942</v>
      </c>
      <c r="N70" s="7">
        <f t="shared" si="19"/>
        <v>235.3</v>
      </c>
      <c r="O70" s="19">
        <f t="shared" si="20"/>
        <v>0.23530000000000001</v>
      </c>
      <c r="P70" s="29">
        <f t="shared" si="21"/>
        <v>6000</v>
      </c>
      <c r="Q70" s="23">
        <f t="shared" si="22"/>
        <v>8.8766947838322494</v>
      </c>
      <c r="R70" s="18">
        <f t="shared" si="23"/>
        <v>8.8766947838322494</v>
      </c>
      <c r="S70">
        <v>1</v>
      </c>
      <c r="T70">
        <f t="shared" si="12"/>
        <v>40000</v>
      </c>
    </row>
    <row r="71" spans="3:20" x14ac:dyDescent="0.25">
      <c r="C71" s="6">
        <v>37</v>
      </c>
      <c r="D71" s="7">
        <f t="shared" si="28"/>
        <v>37000</v>
      </c>
      <c r="E71" s="7">
        <v>1</v>
      </c>
      <c r="F71" s="8">
        <f t="shared" si="25"/>
        <v>567.56756756756761</v>
      </c>
      <c r="G71" s="7">
        <f t="shared" si="26"/>
        <v>37</v>
      </c>
      <c r="H71" s="7">
        <f t="shared" si="27"/>
        <v>3.6999999999999998E-2</v>
      </c>
      <c r="I71" s="9"/>
      <c r="J71" s="6">
        <v>41</v>
      </c>
      <c r="K71" s="28">
        <f t="shared" si="24"/>
        <v>241300</v>
      </c>
      <c r="L71" s="7">
        <v>1</v>
      </c>
      <c r="M71" s="8">
        <f t="shared" si="18"/>
        <v>348.11438043928717</v>
      </c>
      <c r="N71" s="7">
        <f t="shared" si="19"/>
        <v>241.3</v>
      </c>
      <c r="O71" s="19">
        <f t="shared" si="20"/>
        <v>0.24130000000000001</v>
      </c>
      <c r="P71" s="29">
        <f t="shared" si="21"/>
        <v>6000</v>
      </c>
      <c r="Q71" s="1">
        <f t="shared" si="22"/>
        <v>8.4459615149038427</v>
      </c>
      <c r="R71" s="18">
        <f t="shared" si="23"/>
        <v>8.4459615149038427</v>
      </c>
      <c r="S71">
        <v>1</v>
      </c>
      <c r="T71">
        <f t="shared" si="12"/>
        <v>41000</v>
      </c>
    </row>
    <row r="72" spans="3:20" x14ac:dyDescent="0.25">
      <c r="C72" s="6">
        <v>38</v>
      </c>
      <c r="D72" s="7">
        <f t="shared" si="28"/>
        <v>38000</v>
      </c>
      <c r="E72" s="7">
        <v>1</v>
      </c>
      <c r="F72" s="8">
        <f t="shared" si="25"/>
        <v>552.63157894736844</v>
      </c>
      <c r="G72" s="7">
        <f t="shared" si="26"/>
        <v>38</v>
      </c>
      <c r="H72" s="7">
        <f t="shared" si="27"/>
        <v>3.7999999999999999E-2</v>
      </c>
      <c r="I72" s="9"/>
      <c r="J72" s="6">
        <v>42</v>
      </c>
      <c r="K72" s="28">
        <f t="shared" si="24"/>
        <v>247300</v>
      </c>
      <c r="L72" s="7">
        <v>1</v>
      </c>
      <c r="M72" s="8">
        <f t="shared" si="18"/>
        <v>339.66841892438333</v>
      </c>
      <c r="N72" s="7">
        <f t="shared" si="19"/>
        <v>247.3</v>
      </c>
      <c r="O72" s="19">
        <f t="shared" si="20"/>
        <v>0.24730000000000002</v>
      </c>
      <c r="P72" s="29">
        <f t="shared" si="21"/>
        <v>6000</v>
      </c>
      <c r="Q72" s="1">
        <f t="shared" si="22"/>
        <v>8.0458370057098136</v>
      </c>
      <c r="R72" s="18">
        <f t="shared" si="23"/>
        <v>8.0458370057098136</v>
      </c>
      <c r="S72">
        <v>1</v>
      </c>
      <c r="T72">
        <f t="shared" si="12"/>
        <v>42000</v>
      </c>
    </row>
    <row r="73" spans="3:20" x14ac:dyDescent="0.25">
      <c r="C73" s="6">
        <v>39</v>
      </c>
      <c r="D73" s="7">
        <f t="shared" si="28"/>
        <v>39000</v>
      </c>
      <c r="E73" s="7">
        <v>1</v>
      </c>
      <c r="F73" s="8">
        <f t="shared" si="25"/>
        <v>538.46153846153845</v>
      </c>
      <c r="G73" s="7">
        <f t="shared" si="26"/>
        <v>39</v>
      </c>
      <c r="H73" s="7">
        <f t="shared" si="27"/>
        <v>3.9E-2</v>
      </c>
      <c r="I73" s="9"/>
      <c r="J73" s="6">
        <v>43</v>
      </c>
      <c r="K73" s="28">
        <f t="shared" si="24"/>
        <v>253300</v>
      </c>
      <c r="L73" s="7">
        <v>1</v>
      </c>
      <c r="M73" s="8">
        <f t="shared" si="18"/>
        <v>331.62258191867352</v>
      </c>
      <c r="N73" s="7">
        <f t="shared" si="19"/>
        <v>253.3</v>
      </c>
      <c r="O73" s="19">
        <f t="shared" si="20"/>
        <v>0.25330000000000003</v>
      </c>
      <c r="P73" s="29">
        <f t="shared" si="21"/>
        <v>6000</v>
      </c>
      <c r="Q73" s="1">
        <f t="shared" si="22"/>
        <v>7.6734882048285726</v>
      </c>
      <c r="R73" s="18">
        <f t="shared" si="23"/>
        <v>7.6734882048285726</v>
      </c>
      <c r="S73">
        <v>1</v>
      </c>
      <c r="T73">
        <f t="shared" si="12"/>
        <v>43000</v>
      </c>
    </row>
    <row r="74" spans="3:20" x14ac:dyDescent="0.25">
      <c r="C74" s="6">
        <v>40</v>
      </c>
      <c r="D74" s="7">
        <f t="shared" si="28"/>
        <v>40000</v>
      </c>
      <c r="E74" s="7">
        <v>1</v>
      </c>
      <c r="F74" s="8">
        <f t="shared" si="25"/>
        <v>525</v>
      </c>
      <c r="G74" s="7">
        <f t="shared" si="26"/>
        <v>40</v>
      </c>
      <c r="H74" s="7">
        <f t="shared" si="27"/>
        <v>0.04</v>
      </c>
      <c r="I74" s="9"/>
      <c r="J74" s="6">
        <v>44</v>
      </c>
      <c r="K74" s="28">
        <f t="shared" si="24"/>
        <v>259300</v>
      </c>
      <c r="L74" s="7">
        <v>1</v>
      </c>
      <c r="M74" s="8">
        <f t="shared" si="18"/>
        <v>323.94909371384495</v>
      </c>
      <c r="N74" s="7">
        <f t="shared" si="19"/>
        <v>259.3</v>
      </c>
      <c r="O74" s="19">
        <f t="shared" si="20"/>
        <v>0.25930000000000003</v>
      </c>
      <c r="P74" s="29">
        <f t="shared" si="21"/>
        <v>6000</v>
      </c>
      <c r="Q74" s="1">
        <f t="shared" si="22"/>
        <v>7.3264024209689751</v>
      </c>
      <c r="R74" s="18">
        <f t="shared" si="23"/>
        <v>7.3264024209689751</v>
      </c>
      <c r="S74">
        <v>1</v>
      </c>
      <c r="T74">
        <f t="shared" si="12"/>
        <v>44000</v>
      </c>
    </row>
    <row r="75" spans="3:20" x14ac:dyDescent="0.25">
      <c r="C75" s="6">
        <v>41</v>
      </c>
      <c r="D75" s="7">
        <f t="shared" si="28"/>
        <v>41000</v>
      </c>
      <c r="E75" s="7">
        <v>1</v>
      </c>
      <c r="F75" s="8">
        <f t="shared" si="25"/>
        <v>512.19512195121956</v>
      </c>
      <c r="G75" s="7">
        <f t="shared" si="26"/>
        <v>41</v>
      </c>
      <c r="H75" s="7">
        <f t="shared" si="27"/>
        <v>4.1000000000000002E-2</v>
      </c>
      <c r="I75" s="9"/>
      <c r="J75" s="6">
        <v>45</v>
      </c>
      <c r="K75" s="28">
        <f t="shared" si="24"/>
        <v>265300</v>
      </c>
      <c r="L75" s="7">
        <v>1</v>
      </c>
      <c r="M75" s="8">
        <f t="shared" si="18"/>
        <v>316.62269129287597</v>
      </c>
      <c r="N75" s="7">
        <f t="shared" si="19"/>
        <v>265.3</v>
      </c>
      <c r="O75" s="19">
        <f t="shared" si="20"/>
        <v>0.26530000000000004</v>
      </c>
      <c r="P75" s="29">
        <f t="shared" si="21"/>
        <v>6000</v>
      </c>
      <c r="Q75" s="1">
        <f t="shared" si="22"/>
        <v>7.0023448129644521</v>
      </c>
      <c r="R75" s="18">
        <f t="shared" si="23"/>
        <v>7.0023448129644521</v>
      </c>
      <c r="S75">
        <v>1</v>
      </c>
      <c r="T75">
        <f t="shared" si="12"/>
        <v>45000</v>
      </c>
    </row>
    <row r="76" spans="3:20" x14ac:dyDescent="0.25">
      <c r="C76" s="6">
        <v>42</v>
      </c>
      <c r="D76" s="7">
        <f t="shared" si="28"/>
        <v>42000</v>
      </c>
      <c r="E76" s="7">
        <v>1</v>
      </c>
      <c r="F76" s="8">
        <f t="shared" si="25"/>
        <v>500</v>
      </c>
      <c r="G76" s="7">
        <f t="shared" si="26"/>
        <v>42</v>
      </c>
      <c r="H76" s="7">
        <f t="shared" si="27"/>
        <v>4.2000000000000003E-2</v>
      </c>
      <c r="I76" s="9"/>
      <c r="J76" s="6">
        <v>46</v>
      </c>
      <c r="K76" s="28">
        <f t="shared" si="24"/>
        <v>271300</v>
      </c>
      <c r="L76" s="7">
        <v>1</v>
      </c>
      <c r="M76" s="8">
        <f t="shared" si="18"/>
        <v>309.62034647991152</v>
      </c>
      <c r="N76" s="7">
        <f t="shared" si="19"/>
        <v>271.3</v>
      </c>
      <c r="O76" s="19">
        <f t="shared" si="20"/>
        <v>0.27129999999999999</v>
      </c>
      <c r="P76" s="29">
        <f t="shared" si="21"/>
        <v>6000</v>
      </c>
      <c r="Q76" s="1">
        <f t="shared" si="22"/>
        <v>6.6993223183536657</v>
      </c>
      <c r="R76" s="18">
        <f t="shared" si="23"/>
        <v>6.6993223183536657</v>
      </c>
      <c r="S76">
        <v>1</v>
      </c>
      <c r="T76">
        <f t="shared" si="12"/>
        <v>46000</v>
      </c>
    </row>
    <row r="77" spans="3:20" x14ac:dyDescent="0.25">
      <c r="C77" s="6">
        <v>43</v>
      </c>
      <c r="D77" s="7">
        <f t="shared" si="28"/>
        <v>43000</v>
      </c>
      <c r="E77" s="7">
        <v>1</v>
      </c>
      <c r="F77" s="8">
        <f t="shared" si="25"/>
        <v>488.37209302325579</v>
      </c>
      <c r="G77" s="7">
        <f t="shared" si="26"/>
        <v>43</v>
      </c>
      <c r="H77" s="7">
        <f t="shared" si="27"/>
        <v>4.2999999999999997E-2</v>
      </c>
      <c r="I77" s="9"/>
      <c r="J77" s="6">
        <v>47</v>
      </c>
      <c r="K77" s="28">
        <f t="shared" si="24"/>
        <v>277300</v>
      </c>
      <c r="L77" s="7">
        <v>1</v>
      </c>
      <c r="M77" s="8">
        <f t="shared" si="18"/>
        <v>302.92102416155785</v>
      </c>
      <c r="N77" s="7">
        <f t="shared" si="19"/>
        <v>277.3</v>
      </c>
      <c r="O77" s="19">
        <f t="shared" si="20"/>
        <v>0.27729999999999999</v>
      </c>
      <c r="P77" s="29">
        <f t="shared" si="21"/>
        <v>6000</v>
      </c>
      <c r="Q77" s="1">
        <f t="shared" si="22"/>
        <v>6.4155529296482428</v>
      </c>
      <c r="R77" s="18">
        <f t="shared" si="23"/>
        <v>6.4155529296482428</v>
      </c>
      <c r="S77">
        <v>1</v>
      </c>
      <c r="T77">
        <f t="shared" si="12"/>
        <v>47000</v>
      </c>
    </row>
    <row r="78" spans="3:20" x14ac:dyDescent="0.25">
      <c r="C78" s="6">
        <v>44</v>
      </c>
      <c r="D78" s="7">
        <f t="shared" si="28"/>
        <v>44000</v>
      </c>
      <c r="E78" s="7">
        <v>1</v>
      </c>
      <c r="F78" s="8">
        <f t="shared" si="25"/>
        <v>477.27272727272725</v>
      </c>
      <c r="G78" s="7">
        <f t="shared" si="26"/>
        <v>44</v>
      </c>
      <c r="H78" s="7">
        <f t="shared" si="27"/>
        <v>4.3999999999999997E-2</v>
      </c>
      <c r="I78" s="9"/>
      <c r="J78" s="6">
        <v>48</v>
      </c>
      <c r="K78" s="28">
        <f t="shared" si="24"/>
        <v>283300</v>
      </c>
      <c r="L78" s="7">
        <v>1</v>
      </c>
      <c r="M78" s="8">
        <f t="shared" si="18"/>
        <v>296.50547123190961</v>
      </c>
      <c r="N78" s="7">
        <f t="shared" si="19"/>
        <v>283.3</v>
      </c>
      <c r="O78" s="19">
        <f t="shared" si="20"/>
        <v>0.2833</v>
      </c>
      <c r="P78" s="29">
        <f t="shared" si="21"/>
        <v>6000</v>
      </c>
      <c r="Q78" s="1">
        <f t="shared" si="22"/>
        <v>6.149439431010876</v>
      </c>
      <c r="R78" s="18">
        <f t="shared" si="23"/>
        <v>6.149439431010876</v>
      </c>
      <c r="S78">
        <v>1</v>
      </c>
      <c r="T78">
        <f t="shared" si="12"/>
        <v>48000</v>
      </c>
    </row>
    <row r="79" spans="3:20" x14ac:dyDescent="0.25">
      <c r="C79" s="6">
        <v>45</v>
      </c>
      <c r="D79" s="7">
        <f t="shared" si="28"/>
        <v>45000</v>
      </c>
      <c r="E79" s="7">
        <v>1</v>
      </c>
      <c r="F79" s="8">
        <f t="shared" si="25"/>
        <v>466.66666666666669</v>
      </c>
      <c r="G79" s="7">
        <f t="shared" si="26"/>
        <v>45</v>
      </c>
      <c r="H79" s="7">
        <f t="shared" si="27"/>
        <v>4.4999999999999998E-2</v>
      </c>
      <c r="I79" s="9"/>
      <c r="J79" s="6">
        <v>49</v>
      </c>
      <c r="K79" s="28">
        <f t="shared" si="24"/>
        <v>289300</v>
      </c>
      <c r="L79" s="7">
        <v>1</v>
      </c>
      <c r="M79" s="8">
        <f t="shared" si="18"/>
        <v>290.35603180089873</v>
      </c>
      <c r="N79" s="7">
        <f t="shared" si="19"/>
        <v>289.3</v>
      </c>
      <c r="O79" s="19">
        <f t="shared" si="20"/>
        <v>0.2893</v>
      </c>
      <c r="P79" s="29">
        <f t="shared" si="21"/>
        <v>6000</v>
      </c>
      <c r="Q79" s="1">
        <f t="shared" si="22"/>
        <v>5.8995468703196821</v>
      </c>
      <c r="R79" s="18">
        <f t="shared" si="23"/>
        <v>5.8995468703196821</v>
      </c>
      <c r="S79">
        <v>1</v>
      </c>
      <c r="T79">
        <f t="shared" si="12"/>
        <v>49000</v>
      </c>
    </row>
    <row r="80" spans="3:20" x14ac:dyDescent="0.25">
      <c r="C80" s="6">
        <v>46</v>
      </c>
      <c r="D80" s="7">
        <f t="shared" si="28"/>
        <v>46000</v>
      </c>
      <c r="E80" s="7">
        <v>1</v>
      </c>
      <c r="F80" s="8">
        <f t="shared" si="25"/>
        <v>456.52173913043481</v>
      </c>
      <c r="G80" s="7">
        <f t="shared" si="26"/>
        <v>46</v>
      </c>
      <c r="H80" s="7">
        <f t="shared" si="27"/>
        <v>4.5999999999999999E-2</v>
      </c>
      <c r="I80" s="9"/>
      <c r="J80" s="6">
        <v>50</v>
      </c>
      <c r="K80" s="28">
        <f t="shared" si="24"/>
        <v>295300</v>
      </c>
      <c r="L80" s="7">
        <v>1</v>
      </c>
      <c r="M80" s="8">
        <f t="shared" si="18"/>
        <v>284.45648493057905</v>
      </c>
      <c r="N80" s="7">
        <f t="shared" si="19"/>
        <v>295.3</v>
      </c>
      <c r="O80" s="19">
        <f t="shared" si="20"/>
        <v>0.29530000000000001</v>
      </c>
      <c r="P80" s="29">
        <f t="shared" si="21"/>
        <v>6000</v>
      </c>
      <c r="Q80" s="1">
        <f t="shared" si="22"/>
        <v>5.6645831715349004</v>
      </c>
      <c r="R80" s="18">
        <f t="shared" si="23"/>
        <v>5.6645831715349004</v>
      </c>
      <c r="S80">
        <v>1</v>
      </c>
      <c r="T80">
        <f t="shared" si="12"/>
        <v>50000</v>
      </c>
    </row>
    <row r="81" spans="3:20" x14ac:dyDescent="0.25">
      <c r="C81" s="6">
        <v>47</v>
      </c>
      <c r="D81" s="7">
        <f t="shared" si="28"/>
        <v>47000</v>
      </c>
      <c r="E81" s="7">
        <v>1</v>
      </c>
      <c r="F81" s="8">
        <f t="shared" si="25"/>
        <v>446.80851063829789</v>
      </c>
      <c r="G81" s="7">
        <f t="shared" si="26"/>
        <v>47</v>
      </c>
      <c r="H81" s="7">
        <f t="shared" si="27"/>
        <v>4.7E-2</v>
      </c>
      <c r="I81" s="9"/>
      <c r="J81" s="6">
        <v>51</v>
      </c>
      <c r="K81" s="28">
        <f t="shared" si="24"/>
        <v>301300</v>
      </c>
      <c r="L81" s="7">
        <v>1</v>
      </c>
      <c r="M81" s="8">
        <f t="shared" si="18"/>
        <v>278.79190175904415</v>
      </c>
      <c r="N81" s="7">
        <f t="shared" si="19"/>
        <v>301.3</v>
      </c>
      <c r="O81" s="19">
        <f t="shared" si="20"/>
        <v>0.30130000000000001</v>
      </c>
      <c r="P81" s="29">
        <f t="shared" si="21"/>
        <v>6000</v>
      </c>
      <c r="Q81" s="1">
        <f t="shared" si="22"/>
        <v>5.4433823968573734</v>
      </c>
      <c r="R81" s="18">
        <f t="shared" si="23"/>
        <v>5.4433823968573734</v>
      </c>
      <c r="S81">
        <v>1</v>
      </c>
      <c r="T81">
        <f t="shared" si="12"/>
        <v>51000</v>
      </c>
    </row>
    <row r="82" spans="3:20" x14ac:dyDescent="0.25">
      <c r="C82" s="6">
        <v>48</v>
      </c>
      <c r="D82" s="7">
        <f t="shared" si="28"/>
        <v>48000</v>
      </c>
      <c r="E82" s="7">
        <v>1</v>
      </c>
      <c r="F82" s="8">
        <f t="shared" si="25"/>
        <v>437.5</v>
      </c>
      <c r="G82" s="7">
        <f t="shared" si="26"/>
        <v>48</v>
      </c>
      <c r="H82" s="7">
        <f t="shared" si="27"/>
        <v>4.8000000000000001E-2</v>
      </c>
      <c r="I82" s="9"/>
      <c r="J82" s="6">
        <v>52</v>
      </c>
      <c r="K82" s="28">
        <f t="shared" si="24"/>
        <v>307300</v>
      </c>
      <c r="L82" s="7">
        <v>1</v>
      </c>
      <c r="M82" s="8">
        <f t="shared" si="18"/>
        <v>273.34851936218678</v>
      </c>
      <c r="N82" s="7">
        <f t="shared" si="19"/>
        <v>307.3</v>
      </c>
      <c r="O82" s="19">
        <f t="shared" si="20"/>
        <v>0.30730000000000002</v>
      </c>
      <c r="P82" s="29">
        <f t="shared" si="21"/>
        <v>6000</v>
      </c>
      <c r="Q82" s="1">
        <f t="shared" si="22"/>
        <v>5.2348902527070322</v>
      </c>
      <c r="R82" s="18">
        <f t="shared" si="23"/>
        <v>5.2348902527070322</v>
      </c>
      <c r="S82">
        <v>1</v>
      </c>
      <c r="T82">
        <f t="shared" si="12"/>
        <v>52000</v>
      </c>
    </row>
    <row r="83" spans="3:20" x14ac:dyDescent="0.25">
      <c r="C83" s="6">
        <v>49</v>
      </c>
      <c r="D83" s="7">
        <f t="shared" si="28"/>
        <v>49000</v>
      </c>
      <c r="E83" s="7">
        <v>1</v>
      </c>
      <c r="F83" s="8">
        <f t="shared" si="25"/>
        <v>428.57142857142856</v>
      </c>
      <c r="G83" s="7">
        <f t="shared" si="26"/>
        <v>49</v>
      </c>
      <c r="H83" s="7">
        <f t="shared" si="27"/>
        <v>4.9000000000000002E-2</v>
      </c>
      <c r="I83" s="9"/>
      <c r="J83" s="6">
        <v>53</v>
      </c>
      <c r="K83" s="28">
        <f t="shared" si="24"/>
        <v>313300</v>
      </c>
      <c r="L83" s="7">
        <v>1</v>
      </c>
      <c r="M83" s="8">
        <f t="shared" si="18"/>
        <v>268.11362910947975</v>
      </c>
      <c r="N83" s="7">
        <f t="shared" si="19"/>
        <v>313.3</v>
      </c>
      <c r="O83" s="19">
        <f t="shared" si="20"/>
        <v>0.31330000000000002</v>
      </c>
      <c r="P83" s="29">
        <f t="shared" si="21"/>
        <v>6000</v>
      </c>
      <c r="Q83" s="1">
        <f t="shared" si="22"/>
        <v>5.0381515022138501</v>
      </c>
      <c r="R83" s="18">
        <f t="shared" si="23"/>
        <v>5.0381515022138501</v>
      </c>
      <c r="S83">
        <v>1</v>
      </c>
      <c r="T83">
        <f t="shared" si="12"/>
        <v>53000</v>
      </c>
    </row>
    <row r="84" spans="3:20" x14ac:dyDescent="0.25">
      <c r="C84" s="6">
        <v>50</v>
      </c>
      <c r="D84" s="7">
        <f t="shared" si="28"/>
        <v>50000</v>
      </c>
      <c r="E84" s="7">
        <v>1</v>
      </c>
      <c r="F84" s="8">
        <f t="shared" si="25"/>
        <v>420</v>
      </c>
      <c r="G84" s="7">
        <f t="shared" si="26"/>
        <v>50</v>
      </c>
      <c r="H84" s="7">
        <f t="shared" si="27"/>
        <v>0.05</v>
      </c>
      <c r="I84" s="9"/>
      <c r="J84" s="6">
        <v>54</v>
      </c>
      <c r="K84" s="28">
        <f t="shared" si="24"/>
        <v>319300</v>
      </c>
      <c r="L84" s="7">
        <v>1</v>
      </c>
      <c r="M84" s="8">
        <f t="shared" si="18"/>
        <v>263.0754776072659</v>
      </c>
      <c r="N84" s="7">
        <f t="shared" si="19"/>
        <v>319.3</v>
      </c>
      <c r="O84" s="19">
        <f t="shared" si="20"/>
        <v>0.31930000000000003</v>
      </c>
      <c r="P84" s="29">
        <f t="shared" si="21"/>
        <v>6000</v>
      </c>
      <c r="Q84" s="1">
        <f t="shared" si="22"/>
        <v>4.8522990029006792</v>
      </c>
      <c r="R84" s="18">
        <f t="shared" si="23"/>
        <v>4.8522990029006792</v>
      </c>
      <c r="S84">
        <v>1</v>
      </c>
      <c r="T84">
        <f t="shared" si="12"/>
        <v>54000</v>
      </c>
    </row>
    <row r="85" spans="3:20" x14ac:dyDescent="0.25">
      <c r="C85" s="6">
        <v>51</v>
      </c>
      <c r="D85" s="7">
        <f t="shared" si="28"/>
        <v>51000</v>
      </c>
      <c r="E85" s="7">
        <v>1</v>
      </c>
      <c r="F85" s="8">
        <f t="shared" si="25"/>
        <v>411.76470588235293</v>
      </c>
      <c r="G85" s="7">
        <f t="shared" si="26"/>
        <v>51</v>
      </c>
      <c r="H85" s="7">
        <f t="shared" si="27"/>
        <v>5.0999999999999997E-2</v>
      </c>
      <c r="I85" s="9"/>
      <c r="J85" s="6">
        <v>55</v>
      </c>
      <c r="K85" s="28">
        <f t="shared" si="24"/>
        <v>325300</v>
      </c>
      <c r="L85" s="7">
        <v>1</v>
      </c>
      <c r="M85" s="8">
        <f t="shared" si="18"/>
        <v>258.22317860436522</v>
      </c>
      <c r="N85" s="7">
        <f t="shared" si="19"/>
        <v>325.3</v>
      </c>
      <c r="O85" s="19">
        <f t="shared" si="20"/>
        <v>0.32530000000000003</v>
      </c>
      <c r="P85" s="29">
        <f t="shared" si="21"/>
        <v>6000</v>
      </c>
      <c r="Q85" s="1">
        <f t="shared" si="22"/>
        <v>4.6765441340965879</v>
      </c>
      <c r="R85" s="18">
        <f t="shared" si="23"/>
        <v>4.6765441340965879</v>
      </c>
      <c r="S85">
        <v>1</v>
      </c>
      <c r="T85">
        <f t="shared" si="12"/>
        <v>55000</v>
      </c>
    </row>
    <row r="86" spans="3:20" x14ac:dyDescent="0.25">
      <c r="C86" s="6">
        <v>52</v>
      </c>
      <c r="D86" s="7">
        <f t="shared" si="28"/>
        <v>52000</v>
      </c>
      <c r="E86" s="7">
        <v>1</v>
      </c>
      <c r="F86" s="8">
        <f t="shared" si="25"/>
        <v>403.84615384615387</v>
      </c>
      <c r="G86" s="7">
        <f t="shared" si="26"/>
        <v>52</v>
      </c>
      <c r="H86" s="7">
        <f t="shared" si="27"/>
        <v>5.1999999999999998E-2</v>
      </c>
      <c r="I86" s="9"/>
      <c r="J86" s="6">
        <v>56</v>
      </c>
      <c r="K86" s="28">
        <f t="shared" si="24"/>
        <v>331300</v>
      </c>
      <c r="L86" s="7">
        <v>1</v>
      </c>
      <c r="M86" s="8">
        <f t="shared" si="18"/>
        <v>253.54663447026863</v>
      </c>
      <c r="N86" s="7">
        <f t="shared" si="19"/>
        <v>331.3</v>
      </c>
      <c r="O86" s="19">
        <f t="shared" si="20"/>
        <v>0.33130000000000004</v>
      </c>
      <c r="P86" s="29">
        <f t="shared" si="21"/>
        <v>6000</v>
      </c>
      <c r="Q86" s="1">
        <f t="shared" si="22"/>
        <v>4.5101684163107336</v>
      </c>
      <c r="R86" s="18">
        <f t="shared" si="23"/>
        <v>4.5101684163107336</v>
      </c>
      <c r="S86">
        <v>1</v>
      </c>
      <c r="T86">
        <f t="shared" si="12"/>
        <v>56000</v>
      </c>
    </row>
    <row r="87" spans="3:20" x14ac:dyDescent="0.25">
      <c r="C87" s="6">
        <v>53</v>
      </c>
      <c r="D87" s="7">
        <f t="shared" si="28"/>
        <v>53000</v>
      </c>
      <c r="E87" s="7">
        <v>1</v>
      </c>
      <c r="F87" s="8">
        <f t="shared" si="25"/>
        <v>396.22641509433964</v>
      </c>
      <c r="G87" s="7">
        <f t="shared" si="26"/>
        <v>53</v>
      </c>
      <c r="H87" s="7">
        <f t="shared" si="27"/>
        <v>5.2999999999999999E-2</v>
      </c>
      <c r="I87" s="9"/>
      <c r="J87" s="6">
        <v>57</v>
      </c>
      <c r="K87" s="28">
        <f t="shared" si="24"/>
        <v>337300</v>
      </c>
      <c r="L87" s="7">
        <v>1</v>
      </c>
      <c r="M87" s="8">
        <f t="shared" si="18"/>
        <v>249.03646605395789</v>
      </c>
      <c r="N87" s="7">
        <f t="shared" si="19"/>
        <v>337.3</v>
      </c>
      <c r="O87" s="19">
        <f t="shared" si="20"/>
        <v>0.33729999999999999</v>
      </c>
      <c r="P87" s="29">
        <f t="shared" si="21"/>
        <v>6000</v>
      </c>
      <c r="Q87" s="1">
        <f t="shared" si="22"/>
        <v>4.3525161559095409</v>
      </c>
      <c r="R87" s="18">
        <f t="shared" si="23"/>
        <v>4.3525161559095409</v>
      </c>
      <c r="S87">
        <v>1</v>
      </c>
      <c r="T87">
        <f t="shared" si="12"/>
        <v>57000</v>
      </c>
    </row>
    <row r="88" spans="3:20" x14ac:dyDescent="0.25">
      <c r="C88" s="6">
        <v>54</v>
      </c>
      <c r="D88" s="7">
        <f t="shared" si="28"/>
        <v>54000</v>
      </c>
      <c r="E88" s="7">
        <v>1</v>
      </c>
      <c r="F88" s="8">
        <f t="shared" si="25"/>
        <v>388.88888888888891</v>
      </c>
      <c r="G88" s="7">
        <f t="shared" si="26"/>
        <v>54</v>
      </c>
      <c r="H88" s="7">
        <f t="shared" si="27"/>
        <v>5.3999999999999999E-2</v>
      </c>
      <c r="I88" s="9"/>
      <c r="J88" s="6">
        <v>58</v>
      </c>
      <c r="K88" s="28">
        <f t="shared" si="24"/>
        <v>343300</v>
      </c>
      <c r="L88" s="7">
        <v>1</v>
      </c>
      <c r="M88" s="8">
        <f t="shared" si="18"/>
        <v>244.68394989804835</v>
      </c>
      <c r="N88" s="7">
        <f t="shared" si="19"/>
        <v>343.3</v>
      </c>
      <c r="O88" s="19">
        <f t="shared" si="20"/>
        <v>0.34329999999999999</v>
      </c>
      <c r="P88" s="29">
        <f t="shared" si="21"/>
        <v>6000</v>
      </c>
      <c r="Q88" s="1">
        <f t="shared" si="22"/>
        <v>4.2029879742006528</v>
      </c>
      <c r="R88" s="18">
        <f t="shared" si="23"/>
        <v>4.2029879742006528</v>
      </c>
      <c r="S88">
        <v>1</v>
      </c>
      <c r="T88">
        <f t="shared" si="12"/>
        <v>58000</v>
      </c>
    </row>
    <row r="89" spans="3:20" x14ac:dyDescent="0.25">
      <c r="C89" s="6">
        <v>55</v>
      </c>
      <c r="D89" s="7">
        <f t="shared" si="28"/>
        <v>55000</v>
      </c>
      <c r="E89" s="7">
        <v>1</v>
      </c>
      <c r="F89" s="8">
        <f t="shared" si="25"/>
        <v>381.81818181818181</v>
      </c>
      <c r="G89" s="7">
        <f t="shared" si="26"/>
        <v>55</v>
      </c>
      <c r="H89" s="7">
        <f t="shared" si="27"/>
        <v>5.5E-2</v>
      </c>
      <c r="I89" s="9"/>
      <c r="J89" s="6">
        <v>59</v>
      </c>
      <c r="K89" s="28">
        <f t="shared" si="24"/>
        <v>349300</v>
      </c>
      <c r="L89" s="7">
        <v>1</v>
      </c>
      <c r="M89" s="8">
        <f t="shared" si="18"/>
        <v>240.4809619238477</v>
      </c>
      <c r="N89" s="7">
        <f t="shared" si="19"/>
        <v>349.3</v>
      </c>
      <c r="O89" s="19">
        <f t="shared" si="20"/>
        <v>0.3493</v>
      </c>
      <c r="P89" s="29">
        <f t="shared" si="21"/>
        <v>6000</v>
      </c>
      <c r="Q89" s="1">
        <f t="shared" si="22"/>
        <v>4.0610351014441051</v>
      </c>
      <c r="R89" s="18">
        <f t="shared" si="23"/>
        <v>4.0610351014441051</v>
      </c>
      <c r="S89">
        <v>1</v>
      </c>
      <c r="T89">
        <f t="shared" si="12"/>
        <v>59000</v>
      </c>
    </row>
    <row r="90" spans="3:20" x14ac:dyDescent="0.25">
      <c r="C90" s="6">
        <v>56</v>
      </c>
      <c r="D90" s="7">
        <f t="shared" si="28"/>
        <v>56000</v>
      </c>
      <c r="E90" s="7">
        <v>1</v>
      </c>
      <c r="F90" s="8">
        <f t="shared" si="25"/>
        <v>375</v>
      </c>
      <c r="G90" s="7">
        <f t="shared" si="26"/>
        <v>56</v>
      </c>
      <c r="H90" s="7">
        <f t="shared" si="27"/>
        <v>5.6000000000000001E-2</v>
      </c>
      <c r="I90" s="9"/>
      <c r="J90" s="6">
        <v>60</v>
      </c>
      <c r="K90" s="28">
        <f t="shared" si="24"/>
        <v>355300</v>
      </c>
      <c r="L90" s="7">
        <v>1</v>
      </c>
      <c r="M90" s="8">
        <f t="shared" si="18"/>
        <v>236.4199268224036</v>
      </c>
      <c r="N90" s="7">
        <f t="shared" si="19"/>
        <v>355.3</v>
      </c>
      <c r="O90" s="19">
        <f t="shared" si="20"/>
        <v>0.3553</v>
      </c>
      <c r="P90" s="29">
        <f t="shared" si="21"/>
        <v>6000</v>
      </c>
      <c r="Q90" s="1">
        <f t="shared" si="22"/>
        <v>3.9261543341666822</v>
      </c>
      <c r="R90" s="18">
        <f t="shared" si="23"/>
        <v>3.9261543341666822</v>
      </c>
      <c r="S90">
        <v>1</v>
      </c>
      <c r="T90">
        <f t="shared" si="12"/>
        <v>60000</v>
      </c>
    </row>
    <row r="91" spans="3:20" x14ac:dyDescent="0.25">
      <c r="C91" s="6">
        <v>57</v>
      </c>
      <c r="D91" s="7">
        <f t="shared" si="28"/>
        <v>57000</v>
      </c>
      <c r="E91" s="7">
        <v>1</v>
      </c>
      <c r="F91" s="8">
        <f t="shared" si="25"/>
        <v>368.42105263157896</v>
      </c>
      <c r="G91" s="7">
        <f t="shared" si="26"/>
        <v>57</v>
      </c>
      <c r="H91" s="7">
        <f t="shared" si="27"/>
        <v>5.7000000000000002E-2</v>
      </c>
      <c r="I91" s="9"/>
      <c r="J91" s="6">
        <v>61</v>
      </c>
      <c r="K91" s="28">
        <f t="shared" si="24"/>
        <v>361300</v>
      </c>
      <c r="L91" s="7">
        <v>1</v>
      </c>
      <c r="M91" s="8">
        <f t="shared" si="18"/>
        <v>232.49377248823691</v>
      </c>
      <c r="N91" s="7">
        <f t="shared" si="19"/>
        <v>361.3</v>
      </c>
      <c r="O91" s="19">
        <f t="shared" si="20"/>
        <v>0.36130000000000001</v>
      </c>
      <c r="P91" s="29">
        <f t="shared" si="21"/>
        <v>6000</v>
      </c>
      <c r="Q91" s="1">
        <f t="shared" si="22"/>
        <v>3.7978835690972517</v>
      </c>
      <c r="R91" s="18">
        <f t="shared" si="23"/>
        <v>3.7978835690972517</v>
      </c>
      <c r="S91">
        <v>1</v>
      </c>
      <c r="T91">
        <f t="shared" si="12"/>
        <v>61000</v>
      </c>
    </row>
    <row r="92" spans="3:20" x14ac:dyDescent="0.25">
      <c r="C92" s="6">
        <v>58</v>
      </c>
      <c r="D92" s="7">
        <f t="shared" si="28"/>
        <v>58000</v>
      </c>
      <c r="E92" s="7">
        <v>1</v>
      </c>
      <c r="F92" s="8">
        <f t="shared" si="25"/>
        <v>362.06896551724139</v>
      </c>
      <c r="G92" s="7">
        <f t="shared" si="26"/>
        <v>58</v>
      </c>
      <c r="H92" s="7">
        <f t="shared" si="27"/>
        <v>5.8000000000000003E-2</v>
      </c>
      <c r="I92" s="9"/>
      <c r="J92" s="6">
        <v>62</v>
      </c>
      <c r="K92" s="28">
        <f t="shared" si="24"/>
        <v>367300</v>
      </c>
      <c r="L92" s="7">
        <v>1</v>
      </c>
      <c r="M92" s="8">
        <f t="shared" si="18"/>
        <v>228.69588891913966</v>
      </c>
      <c r="N92" s="7">
        <f t="shared" si="19"/>
        <v>367.3</v>
      </c>
      <c r="O92" s="19">
        <f t="shared" si="20"/>
        <v>0.36730000000000002</v>
      </c>
      <c r="P92" s="29">
        <f t="shared" si="21"/>
        <v>6000</v>
      </c>
      <c r="Q92" s="1">
        <f t="shared" si="22"/>
        <v>3.6757978395789905</v>
      </c>
      <c r="R92" s="18">
        <f t="shared" si="23"/>
        <v>3.6757978395789905</v>
      </c>
      <c r="S92">
        <v>1</v>
      </c>
      <c r="T92">
        <f t="shared" si="12"/>
        <v>62000</v>
      </c>
    </row>
    <row r="93" spans="3:20" x14ac:dyDescent="0.25">
      <c r="C93" s="6">
        <v>59</v>
      </c>
      <c r="D93" s="7">
        <f t="shared" si="28"/>
        <v>59000</v>
      </c>
      <c r="E93" s="7">
        <v>1</v>
      </c>
      <c r="F93" s="8">
        <f t="shared" si="25"/>
        <v>355.93220338983053</v>
      </c>
      <c r="G93" s="7">
        <f t="shared" si="26"/>
        <v>59</v>
      </c>
      <c r="H93" s="7">
        <f t="shared" si="27"/>
        <v>5.8999999999999997E-2</v>
      </c>
      <c r="I93" s="9"/>
      <c r="J93" s="6">
        <v>63</v>
      </c>
      <c r="K93" s="28">
        <f t="shared" si="24"/>
        <v>373300</v>
      </c>
      <c r="L93" s="7">
        <v>1</v>
      </c>
      <c r="M93" s="8">
        <f t="shared" si="18"/>
        <v>225.02009107956067</v>
      </c>
      <c r="N93" s="7">
        <f t="shared" si="19"/>
        <v>373.3</v>
      </c>
      <c r="O93" s="19">
        <f t="shared" si="20"/>
        <v>0.37330000000000002</v>
      </c>
      <c r="P93" s="29">
        <f t="shared" si="21"/>
        <v>6000</v>
      </c>
      <c r="Q93" s="1">
        <f t="shared" si="22"/>
        <v>3.5595057908709862</v>
      </c>
      <c r="R93" s="18">
        <f t="shared" si="23"/>
        <v>3.5595057908709862</v>
      </c>
      <c r="S93">
        <v>1</v>
      </c>
      <c r="T93">
        <f t="shared" si="12"/>
        <v>63000</v>
      </c>
    </row>
    <row r="94" spans="3:20" x14ac:dyDescent="0.25">
      <c r="C94" s="6">
        <v>60</v>
      </c>
      <c r="D94" s="7">
        <f t="shared" si="28"/>
        <v>60000</v>
      </c>
      <c r="E94" s="7">
        <v>1</v>
      </c>
      <c r="F94" s="8">
        <f t="shared" si="25"/>
        <v>350</v>
      </c>
      <c r="G94" s="7">
        <f t="shared" si="26"/>
        <v>60</v>
      </c>
      <c r="H94" s="7">
        <f t="shared" si="27"/>
        <v>0.06</v>
      </c>
      <c r="I94" s="9"/>
      <c r="J94" s="6">
        <v>64</v>
      </c>
      <c r="K94" s="28">
        <f t="shared" si="24"/>
        <v>379300</v>
      </c>
      <c r="L94" s="7">
        <v>1</v>
      </c>
      <c r="M94" s="8">
        <f t="shared" si="18"/>
        <v>221.46058528868969</v>
      </c>
      <c r="N94" s="7">
        <f t="shared" si="19"/>
        <v>379.3</v>
      </c>
      <c r="O94" s="19">
        <f t="shared" si="20"/>
        <v>0.37930000000000003</v>
      </c>
      <c r="P94" s="29">
        <f t="shared" si="21"/>
        <v>6000</v>
      </c>
      <c r="Q94" s="1">
        <f t="shared" si="22"/>
        <v>3.4486465396629455</v>
      </c>
      <c r="R94" s="18">
        <f t="shared" si="23"/>
        <v>3.4486465396629455</v>
      </c>
      <c r="S94">
        <v>1</v>
      </c>
      <c r="T94">
        <f t="shared" si="12"/>
        <v>64000</v>
      </c>
    </row>
    <row r="95" spans="3:20" x14ac:dyDescent="0.25">
      <c r="C95" s="6">
        <v>61</v>
      </c>
      <c r="D95" s="7">
        <f t="shared" si="28"/>
        <v>61000</v>
      </c>
      <c r="E95" s="7">
        <v>1</v>
      </c>
      <c r="F95" s="8">
        <f t="shared" si="25"/>
        <v>344.26229508196724</v>
      </c>
      <c r="G95" s="7">
        <f t="shared" si="26"/>
        <v>61</v>
      </c>
      <c r="H95" s="7">
        <f t="shared" si="27"/>
        <v>6.0999999999999999E-2</v>
      </c>
      <c r="I95" s="9"/>
      <c r="J95" s="6">
        <v>65</v>
      </c>
      <c r="K95" s="28">
        <f t="shared" si="24"/>
        <v>385300</v>
      </c>
      <c r="L95" s="7">
        <v>1</v>
      </c>
      <c r="M95" s="8">
        <f t="shared" ref="M95:M126" si="29">84000000/K95/L95</f>
        <v>218.01193874902674</v>
      </c>
      <c r="N95" s="7">
        <f t="shared" ref="N95:N126" si="30">K95/1000</f>
        <v>385.3</v>
      </c>
      <c r="O95" s="19">
        <f t="shared" ref="O95:O126" si="31">N95/1000</f>
        <v>0.38530000000000003</v>
      </c>
      <c r="P95" s="29">
        <f t="shared" ref="P95:P126" si="32">K96-K95</f>
        <v>6000</v>
      </c>
      <c r="Q95" s="1">
        <f t="shared" si="22"/>
        <v>3.3428868706725439</v>
      </c>
      <c r="R95" s="18">
        <f t="shared" ref="R95:R126" si="33">M95-M96</f>
        <v>3.3428868706725439</v>
      </c>
      <c r="S95">
        <v>1</v>
      </c>
      <c r="T95">
        <f t="shared" si="12"/>
        <v>65000</v>
      </c>
    </row>
    <row r="96" spans="3:20" x14ac:dyDescent="0.25">
      <c r="C96" s="6">
        <v>62</v>
      </c>
      <c r="D96" s="7">
        <f t="shared" si="28"/>
        <v>62000</v>
      </c>
      <c r="E96" s="7">
        <v>1</v>
      </c>
      <c r="F96" s="8">
        <f t="shared" si="25"/>
        <v>338.70967741935482</v>
      </c>
      <c r="G96" s="7">
        <f t="shared" si="26"/>
        <v>62</v>
      </c>
      <c r="H96" s="7">
        <f t="shared" si="27"/>
        <v>6.2E-2</v>
      </c>
      <c r="I96" s="9"/>
      <c r="J96" s="6">
        <v>66</v>
      </c>
      <c r="K96" s="28">
        <f t="shared" ref="K96:K105" si="34">K95+6000</f>
        <v>391300</v>
      </c>
      <c r="L96" s="7">
        <v>1</v>
      </c>
      <c r="M96" s="8">
        <f t="shared" si="29"/>
        <v>214.6690518783542</v>
      </c>
      <c r="N96" s="7">
        <f t="shared" si="30"/>
        <v>391.3</v>
      </c>
      <c r="O96" s="19">
        <f t="shared" si="31"/>
        <v>0.39130000000000004</v>
      </c>
      <c r="P96" s="29">
        <f t="shared" si="32"/>
        <v>6000</v>
      </c>
      <c r="Q96" s="1">
        <f t="shared" si="22"/>
        <v>3.2419187296001155</v>
      </c>
      <c r="R96" s="18">
        <f t="shared" si="33"/>
        <v>3.2419187296001155</v>
      </c>
      <c r="S96">
        <v>1</v>
      </c>
      <c r="T96">
        <f t="shared" ref="T96:T159" si="35">T95+1000</f>
        <v>66000</v>
      </c>
    </row>
    <row r="97" spans="3:20" x14ac:dyDescent="0.25">
      <c r="C97" s="6">
        <v>63</v>
      </c>
      <c r="D97" s="7">
        <f t="shared" si="28"/>
        <v>63000</v>
      </c>
      <c r="E97" s="7">
        <v>1</v>
      </c>
      <c r="F97" s="8">
        <f t="shared" si="25"/>
        <v>333.33333333333331</v>
      </c>
      <c r="G97" s="7">
        <f t="shared" si="26"/>
        <v>63</v>
      </c>
      <c r="H97" s="7">
        <f t="shared" si="27"/>
        <v>6.3E-2</v>
      </c>
      <c r="I97" s="9"/>
      <c r="J97" s="6">
        <v>67</v>
      </c>
      <c r="K97" s="28">
        <f t="shared" si="34"/>
        <v>397300</v>
      </c>
      <c r="L97" s="7">
        <v>1</v>
      </c>
      <c r="M97" s="8">
        <f t="shared" si="29"/>
        <v>211.42713314875408</v>
      </c>
      <c r="N97" s="7">
        <f t="shared" si="30"/>
        <v>397.3</v>
      </c>
      <c r="O97" s="19">
        <f t="shared" si="31"/>
        <v>0.39729999999999999</v>
      </c>
      <c r="P97" s="29">
        <f t="shared" si="32"/>
        <v>6000</v>
      </c>
      <c r="Q97" s="1">
        <f t="shared" si="22"/>
        <v>3.1454569771696583</v>
      </c>
      <c r="R97" s="18">
        <f t="shared" si="33"/>
        <v>3.1454569771696583</v>
      </c>
      <c r="S97">
        <v>1</v>
      </c>
      <c r="T97">
        <f t="shared" si="35"/>
        <v>67000</v>
      </c>
    </row>
    <row r="98" spans="3:20" x14ac:dyDescent="0.25">
      <c r="C98" s="6">
        <v>64</v>
      </c>
      <c r="D98" s="7">
        <f t="shared" si="28"/>
        <v>64000</v>
      </c>
      <c r="E98" s="7">
        <v>1</v>
      </c>
      <c r="F98" s="8">
        <f t="shared" si="25"/>
        <v>328.125</v>
      </c>
      <c r="G98" s="7">
        <f t="shared" si="26"/>
        <v>64</v>
      </c>
      <c r="H98" s="7">
        <f t="shared" si="27"/>
        <v>6.4000000000000001E-2</v>
      </c>
      <c r="I98" s="9"/>
      <c r="J98" s="6">
        <v>68</v>
      </c>
      <c r="K98" s="28">
        <f t="shared" si="34"/>
        <v>403300</v>
      </c>
      <c r="L98" s="7">
        <v>1</v>
      </c>
      <c r="M98" s="8">
        <f t="shared" si="29"/>
        <v>208.28167617158442</v>
      </c>
      <c r="N98" s="7">
        <f t="shared" si="30"/>
        <v>403.3</v>
      </c>
      <c r="O98" s="19">
        <f t="shared" si="31"/>
        <v>0.40329999999999999</v>
      </c>
      <c r="P98" s="29">
        <f t="shared" si="32"/>
        <v>6000</v>
      </c>
      <c r="Q98" s="1">
        <f t="shared" si="22"/>
        <v>3.0532373736367049</v>
      </c>
      <c r="R98" s="18">
        <f t="shared" si="33"/>
        <v>3.0532373736367049</v>
      </c>
      <c r="S98">
        <v>1</v>
      </c>
      <c r="T98">
        <f t="shared" si="35"/>
        <v>68000</v>
      </c>
    </row>
    <row r="99" spans="3:20" x14ac:dyDescent="0.25">
      <c r="C99" s="6">
        <v>65</v>
      </c>
      <c r="D99" s="7">
        <f t="shared" si="28"/>
        <v>65000</v>
      </c>
      <c r="E99" s="7">
        <v>1</v>
      </c>
      <c r="F99" s="8">
        <f t="shared" ref="F99:F130" si="36">21000000/D99/E99</f>
        <v>323.07692307692309</v>
      </c>
      <c r="G99" s="7">
        <f t="shared" ref="G99:G130" si="37">D99/1000</f>
        <v>65</v>
      </c>
      <c r="H99" s="7">
        <f t="shared" ref="H99:H130" si="38">G99/1000</f>
        <v>6.5000000000000002E-2</v>
      </c>
      <c r="I99" s="9"/>
      <c r="J99" s="6">
        <v>69</v>
      </c>
      <c r="K99" s="28">
        <f t="shared" si="34"/>
        <v>409300</v>
      </c>
      <c r="L99" s="7">
        <v>1</v>
      </c>
      <c r="M99" s="8">
        <f t="shared" si="29"/>
        <v>205.22843879794772</v>
      </c>
      <c r="N99" s="7">
        <f t="shared" si="30"/>
        <v>409.3</v>
      </c>
      <c r="O99" s="19">
        <f t="shared" si="31"/>
        <v>0.4093</v>
      </c>
      <c r="P99" s="29">
        <f t="shared" si="32"/>
        <v>6000</v>
      </c>
      <c r="Q99" s="1">
        <f t="shared" si="22"/>
        <v>2.9650147671266325</v>
      </c>
      <c r="R99" s="18">
        <f t="shared" si="33"/>
        <v>2.9650147671266325</v>
      </c>
      <c r="S99">
        <v>1</v>
      </c>
      <c r="T99">
        <f t="shared" si="35"/>
        <v>69000</v>
      </c>
    </row>
    <row r="100" spans="3:20" x14ac:dyDescent="0.25">
      <c r="C100" s="6">
        <v>66</v>
      </c>
      <c r="D100" s="7">
        <f t="shared" ref="D100:D131" si="39">D99+1000</f>
        <v>66000</v>
      </c>
      <c r="E100" s="7">
        <v>1</v>
      </c>
      <c r="F100" s="8">
        <f t="shared" si="36"/>
        <v>318.18181818181819</v>
      </c>
      <c r="G100" s="7">
        <f t="shared" si="37"/>
        <v>66</v>
      </c>
      <c r="H100" s="7">
        <f t="shared" si="38"/>
        <v>6.6000000000000003E-2</v>
      </c>
      <c r="I100" s="9"/>
      <c r="J100" s="6">
        <v>70</v>
      </c>
      <c r="K100" s="28">
        <f t="shared" si="34"/>
        <v>415300</v>
      </c>
      <c r="L100" s="7">
        <v>1</v>
      </c>
      <c r="M100" s="8">
        <f t="shared" si="29"/>
        <v>202.26342403082108</v>
      </c>
      <c r="N100" s="7">
        <f t="shared" si="30"/>
        <v>415.3</v>
      </c>
      <c r="O100" s="19">
        <f t="shared" si="31"/>
        <v>0.4153</v>
      </c>
      <c r="P100" s="29">
        <f t="shared" si="32"/>
        <v>6000</v>
      </c>
      <c r="R100" s="18">
        <f t="shared" si="33"/>
        <v>2.8805614625799194</v>
      </c>
      <c r="S100">
        <v>1</v>
      </c>
      <c r="T100">
        <f t="shared" si="35"/>
        <v>70000</v>
      </c>
    </row>
    <row r="101" spans="3:20" x14ac:dyDescent="0.25">
      <c r="C101" s="6">
        <v>67</v>
      </c>
      <c r="D101" s="7">
        <f t="shared" si="39"/>
        <v>67000</v>
      </c>
      <c r="E101" s="7">
        <v>1</v>
      </c>
      <c r="F101" s="8">
        <f t="shared" si="36"/>
        <v>313.43283582089555</v>
      </c>
      <c r="G101" s="7">
        <f t="shared" si="37"/>
        <v>67</v>
      </c>
      <c r="H101" s="7">
        <f t="shared" si="38"/>
        <v>6.7000000000000004E-2</v>
      </c>
      <c r="I101" s="9"/>
      <c r="J101" s="6">
        <v>71</v>
      </c>
      <c r="K101" s="28">
        <f t="shared" si="34"/>
        <v>421300</v>
      </c>
      <c r="L101" s="7">
        <v>1</v>
      </c>
      <c r="M101" s="8">
        <f t="shared" si="29"/>
        <v>199.38286256824117</v>
      </c>
      <c r="N101" s="7">
        <f t="shared" si="30"/>
        <v>421.3</v>
      </c>
      <c r="O101" s="19">
        <f t="shared" si="31"/>
        <v>0.42130000000000001</v>
      </c>
      <c r="P101" s="29">
        <f t="shared" si="32"/>
        <v>6000</v>
      </c>
      <c r="R101" s="18">
        <f t="shared" si="33"/>
        <v>2.7996657510167324</v>
      </c>
      <c r="S101">
        <v>1</v>
      </c>
      <c r="T101">
        <f t="shared" si="35"/>
        <v>71000</v>
      </c>
    </row>
    <row r="102" spans="3:20" x14ac:dyDescent="0.25">
      <c r="C102" s="6">
        <v>68</v>
      </c>
      <c r="D102" s="7">
        <f t="shared" si="39"/>
        <v>68000</v>
      </c>
      <c r="E102" s="7">
        <v>1</v>
      </c>
      <c r="F102" s="8">
        <f t="shared" si="36"/>
        <v>308.8235294117647</v>
      </c>
      <c r="G102" s="7">
        <f t="shared" si="37"/>
        <v>68</v>
      </c>
      <c r="H102" s="7">
        <f t="shared" si="38"/>
        <v>6.8000000000000005E-2</v>
      </c>
      <c r="I102" s="9"/>
      <c r="J102" s="6">
        <v>72</v>
      </c>
      <c r="K102" s="28">
        <f t="shared" si="34"/>
        <v>427300</v>
      </c>
      <c r="L102" s="7">
        <v>1</v>
      </c>
      <c r="M102" s="8">
        <f t="shared" si="29"/>
        <v>196.58319681722443</v>
      </c>
      <c r="N102" s="7">
        <f t="shared" si="30"/>
        <v>427.3</v>
      </c>
      <c r="O102" s="19">
        <f t="shared" si="31"/>
        <v>0.42730000000000001</v>
      </c>
      <c r="P102" s="29">
        <f t="shared" si="32"/>
        <v>6000</v>
      </c>
      <c r="R102" s="18">
        <f t="shared" si="33"/>
        <v>2.7221305813601475</v>
      </c>
      <c r="S102">
        <v>1</v>
      </c>
      <c r="T102">
        <f t="shared" si="35"/>
        <v>72000</v>
      </c>
    </row>
    <row r="103" spans="3:20" x14ac:dyDescent="0.25">
      <c r="C103" s="6">
        <v>69</v>
      </c>
      <c r="D103" s="7">
        <f t="shared" si="39"/>
        <v>69000</v>
      </c>
      <c r="E103" s="7">
        <v>1</v>
      </c>
      <c r="F103" s="8">
        <f t="shared" si="36"/>
        <v>304.3478260869565</v>
      </c>
      <c r="G103" s="7">
        <f t="shared" si="37"/>
        <v>69</v>
      </c>
      <c r="H103" s="7">
        <f t="shared" si="38"/>
        <v>6.9000000000000006E-2</v>
      </c>
      <c r="I103" s="9"/>
      <c r="J103" s="6">
        <v>73</v>
      </c>
      <c r="K103" s="28">
        <f t="shared" si="34"/>
        <v>433300</v>
      </c>
      <c r="L103" s="7">
        <v>1</v>
      </c>
      <c r="M103" s="8">
        <f t="shared" si="29"/>
        <v>193.86106623586429</v>
      </c>
      <c r="N103" s="7">
        <f t="shared" si="30"/>
        <v>433.3</v>
      </c>
      <c r="O103" s="19">
        <f t="shared" si="31"/>
        <v>0.43330000000000002</v>
      </c>
      <c r="P103" s="29">
        <f t="shared" si="32"/>
        <v>6000</v>
      </c>
      <c r="R103" s="18">
        <f t="shared" si="33"/>
        <v>2.6477723592423956</v>
      </c>
      <c r="S103">
        <v>1</v>
      </c>
      <c r="T103">
        <f t="shared" si="35"/>
        <v>73000</v>
      </c>
    </row>
    <row r="104" spans="3:20" x14ac:dyDescent="0.25">
      <c r="C104" s="6">
        <v>70</v>
      </c>
      <c r="D104" s="7">
        <f t="shared" si="39"/>
        <v>70000</v>
      </c>
      <c r="E104" s="7">
        <v>1</v>
      </c>
      <c r="F104" s="8">
        <f t="shared" si="36"/>
        <v>300</v>
      </c>
      <c r="G104" s="7">
        <f t="shared" si="37"/>
        <v>70</v>
      </c>
      <c r="H104" s="7">
        <f t="shared" si="38"/>
        <v>7.0000000000000007E-2</v>
      </c>
      <c r="I104" s="9"/>
      <c r="J104" s="6">
        <v>74</v>
      </c>
      <c r="K104" s="28">
        <f t="shared" si="34"/>
        <v>439300</v>
      </c>
      <c r="L104" s="7">
        <v>1</v>
      </c>
      <c r="M104" s="8">
        <f t="shared" si="29"/>
        <v>191.21329387662189</v>
      </c>
      <c r="N104" s="7">
        <f t="shared" si="30"/>
        <v>439.3</v>
      </c>
      <c r="O104" s="19">
        <f t="shared" si="31"/>
        <v>0.43930000000000002</v>
      </c>
      <c r="P104" s="29">
        <f t="shared" si="32"/>
        <v>6000</v>
      </c>
      <c r="R104" s="18">
        <f t="shared" si="33"/>
        <v>2.5764198591056129</v>
      </c>
      <c r="S104">
        <v>1</v>
      </c>
      <c r="T104">
        <f t="shared" si="35"/>
        <v>74000</v>
      </c>
    </row>
    <row r="105" spans="3:20" x14ac:dyDescent="0.25">
      <c r="C105" s="6">
        <v>71</v>
      </c>
      <c r="D105" s="7">
        <f t="shared" si="39"/>
        <v>71000</v>
      </c>
      <c r="E105" s="7">
        <v>1</v>
      </c>
      <c r="F105" s="8">
        <f t="shared" si="36"/>
        <v>295.77464788732397</v>
      </c>
      <c r="G105" s="7">
        <f t="shared" si="37"/>
        <v>71</v>
      </c>
      <c r="H105" s="7">
        <f t="shared" si="38"/>
        <v>7.0999999999999994E-2</v>
      </c>
      <c r="I105" s="9"/>
      <c r="J105" s="6">
        <v>75</v>
      </c>
      <c r="K105" s="28">
        <f t="shared" si="34"/>
        <v>445300</v>
      </c>
      <c r="L105" s="7">
        <v>1</v>
      </c>
      <c r="M105" s="8">
        <f t="shared" si="29"/>
        <v>188.63687401751628</v>
      </c>
      <c r="N105" s="7">
        <f t="shared" si="30"/>
        <v>445.3</v>
      </c>
      <c r="O105" s="19">
        <f t="shared" si="31"/>
        <v>0.44530000000000003</v>
      </c>
      <c r="P105" s="29">
        <f t="shared" si="32"/>
        <v>8000</v>
      </c>
      <c r="R105" s="18">
        <f t="shared" si="33"/>
        <v>3.3291308011033038</v>
      </c>
      <c r="S105">
        <v>1</v>
      </c>
      <c r="T105">
        <f t="shared" si="35"/>
        <v>75000</v>
      </c>
    </row>
    <row r="106" spans="3:20" x14ac:dyDescent="0.25">
      <c r="C106" s="6">
        <v>72</v>
      </c>
      <c r="D106" s="7">
        <f t="shared" si="39"/>
        <v>72000</v>
      </c>
      <c r="E106" s="7">
        <v>1</v>
      </c>
      <c r="F106" s="8">
        <f t="shared" si="36"/>
        <v>291.66666666666669</v>
      </c>
      <c r="G106" s="7">
        <f t="shared" si="37"/>
        <v>72</v>
      </c>
      <c r="H106" s="7">
        <f t="shared" si="38"/>
        <v>7.1999999999999995E-2</v>
      </c>
      <c r="I106" s="9"/>
      <c r="J106" s="6">
        <v>76</v>
      </c>
      <c r="K106" s="28">
        <f t="shared" ref="K106:K152" si="40">K105+8000</f>
        <v>453300</v>
      </c>
      <c r="L106" s="7">
        <v>1</v>
      </c>
      <c r="M106" s="8">
        <f t="shared" si="29"/>
        <v>185.30774321641297</v>
      </c>
      <c r="N106" s="7">
        <f t="shared" si="30"/>
        <v>453.3</v>
      </c>
      <c r="O106" s="19">
        <f t="shared" si="31"/>
        <v>0.45330000000000004</v>
      </c>
      <c r="P106" s="29">
        <f t="shared" si="32"/>
        <v>8000</v>
      </c>
      <c r="R106" s="18">
        <f t="shared" si="33"/>
        <v>3.2136612740760881</v>
      </c>
      <c r="S106">
        <v>1</v>
      </c>
      <c r="T106">
        <f t="shared" si="35"/>
        <v>76000</v>
      </c>
    </row>
    <row r="107" spans="3:20" x14ac:dyDescent="0.25">
      <c r="C107" s="6">
        <v>73</v>
      </c>
      <c r="D107" s="7">
        <f t="shared" si="39"/>
        <v>73000</v>
      </c>
      <c r="E107" s="7">
        <v>1</v>
      </c>
      <c r="F107" s="8">
        <f t="shared" si="36"/>
        <v>287.67123287671234</v>
      </c>
      <c r="G107" s="7">
        <f t="shared" si="37"/>
        <v>73</v>
      </c>
      <c r="H107" s="7">
        <f t="shared" si="38"/>
        <v>7.2999999999999995E-2</v>
      </c>
      <c r="I107" s="9"/>
      <c r="J107" s="6">
        <v>77</v>
      </c>
      <c r="K107" s="28">
        <f t="shared" si="40"/>
        <v>461300</v>
      </c>
      <c r="L107" s="7">
        <v>1</v>
      </c>
      <c r="M107" s="8">
        <f t="shared" si="29"/>
        <v>182.09408194233689</v>
      </c>
      <c r="N107" s="7">
        <f t="shared" si="30"/>
        <v>461.3</v>
      </c>
      <c r="O107" s="19">
        <f t="shared" si="31"/>
        <v>0.46129999999999999</v>
      </c>
      <c r="P107" s="29">
        <f t="shared" si="32"/>
        <v>8000</v>
      </c>
      <c r="R107" s="18">
        <f t="shared" si="33"/>
        <v>3.1040968581689867</v>
      </c>
      <c r="S107">
        <v>1</v>
      </c>
      <c r="T107">
        <f t="shared" si="35"/>
        <v>77000</v>
      </c>
    </row>
    <row r="108" spans="3:20" x14ac:dyDescent="0.25">
      <c r="C108" s="6">
        <v>74</v>
      </c>
      <c r="D108" s="7">
        <f t="shared" si="39"/>
        <v>74000</v>
      </c>
      <c r="E108" s="7">
        <v>1</v>
      </c>
      <c r="F108" s="8">
        <f t="shared" si="36"/>
        <v>283.7837837837838</v>
      </c>
      <c r="G108" s="7">
        <f t="shared" si="37"/>
        <v>74</v>
      </c>
      <c r="H108" s="7">
        <f t="shared" si="38"/>
        <v>7.3999999999999996E-2</v>
      </c>
      <c r="I108" s="9"/>
      <c r="J108" s="6">
        <v>78</v>
      </c>
      <c r="K108" s="28">
        <f t="shared" si="40"/>
        <v>469300</v>
      </c>
      <c r="L108" s="7">
        <v>1</v>
      </c>
      <c r="M108" s="8">
        <f t="shared" si="29"/>
        <v>178.9899850841679</v>
      </c>
      <c r="N108" s="7">
        <f t="shared" si="30"/>
        <v>469.3</v>
      </c>
      <c r="O108" s="19">
        <f t="shared" si="31"/>
        <v>0.46929999999999999</v>
      </c>
      <c r="P108" s="29">
        <f t="shared" si="32"/>
        <v>8000</v>
      </c>
      <c r="R108" s="18">
        <f t="shared" si="33"/>
        <v>3.0000416523639899</v>
      </c>
      <c r="S108">
        <v>1</v>
      </c>
      <c r="T108">
        <f t="shared" si="35"/>
        <v>78000</v>
      </c>
    </row>
    <row r="109" spans="3:20" x14ac:dyDescent="0.25">
      <c r="C109" s="6">
        <v>75</v>
      </c>
      <c r="D109" s="7">
        <f t="shared" si="39"/>
        <v>75000</v>
      </c>
      <c r="E109" s="7">
        <v>1</v>
      </c>
      <c r="F109" s="8">
        <f t="shared" si="36"/>
        <v>280</v>
      </c>
      <c r="G109" s="7">
        <f t="shared" si="37"/>
        <v>75</v>
      </c>
      <c r="H109" s="7">
        <f t="shared" si="38"/>
        <v>7.4999999999999997E-2</v>
      </c>
      <c r="I109" s="9"/>
      <c r="J109" s="6">
        <v>79</v>
      </c>
      <c r="K109" s="28">
        <f t="shared" si="40"/>
        <v>477300</v>
      </c>
      <c r="L109" s="7">
        <v>1</v>
      </c>
      <c r="M109" s="8">
        <f t="shared" si="29"/>
        <v>175.98994343180391</v>
      </c>
      <c r="N109" s="7">
        <f t="shared" si="30"/>
        <v>477.3</v>
      </c>
      <c r="O109" s="19">
        <f t="shared" si="31"/>
        <v>0.4773</v>
      </c>
      <c r="P109" s="29">
        <f t="shared" si="32"/>
        <v>8000</v>
      </c>
      <c r="R109" s="18">
        <f t="shared" si="33"/>
        <v>2.9011323870892909</v>
      </c>
      <c r="S109">
        <v>1</v>
      </c>
      <c r="T109">
        <f t="shared" si="35"/>
        <v>79000</v>
      </c>
    </row>
    <row r="110" spans="3:20" x14ac:dyDescent="0.25">
      <c r="C110" s="6">
        <v>76</v>
      </c>
      <c r="D110" s="7">
        <f t="shared" si="39"/>
        <v>76000</v>
      </c>
      <c r="E110" s="7">
        <v>1</v>
      </c>
      <c r="F110" s="8">
        <f t="shared" si="36"/>
        <v>276.31578947368422</v>
      </c>
      <c r="G110" s="7">
        <f t="shared" si="37"/>
        <v>76</v>
      </c>
      <c r="H110" s="7">
        <f t="shared" si="38"/>
        <v>7.5999999999999998E-2</v>
      </c>
      <c r="I110" s="9"/>
      <c r="J110" s="6">
        <v>80</v>
      </c>
      <c r="K110" s="28">
        <f t="shared" si="40"/>
        <v>485300</v>
      </c>
      <c r="L110" s="7">
        <v>1</v>
      </c>
      <c r="M110" s="8">
        <f t="shared" si="29"/>
        <v>173.08881104471462</v>
      </c>
      <c r="N110" s="7">
        <f t="shared" si="30"/>
        <v>485.3</v>
      </c>
      <c r="O110" s="19">
        <f t="shared" si="31"/>
        <v>0.48530000000000001</v>
      </c>
      <c r="P110" s="29">
        <f t="shared" si="32"/>
        <v>8000</v>
      </c>
      <c r="R110" s="18">
        <f t="shared" si="33"/>
        <v>2.8070352490527455</v>
      </c>
      <c r="S110">
        <v>1</v>
      </c>
      <c r="T110">
        <f t="shared" si="35"/>
        <v>80000</v>
      </c>
    </row>
    <row r="111" spans="3:20" x14ac:dyDescent="0.25">
      <c r="C111" s="6">
        <v>77</v>
      </c>
      <c r="D111" s="7">
        <f t="shared" si="39"/>
        <v>77000</v>
      </c>
      <c r="E111" s="7">
        <v>1</v>
      </c>
      <c r="F111" s="8">
        <f t="shared" si="36"/>
        <v>272.72727272727275</v>
      </c>
      <c r="G111" s="7">
        <f t="shared" si="37"/>
        <v>77</v>
      </c>
      <c r="H111" s="7">
        <f t="shared" si="38"/>
        <v>7.6999999999999999E-2</v>
      </c>
      <c r="I111" s="9"/>
      <c r="J111" s="6">
        <v>81</v>
      </c>
      <c r="K111" s="28">
        <f t="shared" si="40"/>
        <v>493300</v>
      </c>
      <c r="L111" s="7">
        <v>1</v>
      </c>
      <c r="M111" s="8">
        <f t="shared" si="29"/>
        <v>170.28177579566187</v>
      </c>
      <c r="N111" s="7">
        <f t="shared" si="30"/>
        <v>493.3</v>
      </c>
      <c r="O111" s="19">
        <f t="shared" si="31"/>
        <v>0.49330000000000002</v>
      </c>
      <c r="P111" s="29">
        <f t="shared" si="32"/>
        <v>8000</v>
      </c>
      <c r="R111" s="18">
        <f t="shared" si="33"/>
        <v>2.717443060772581</v>
      </c>
      <c r="S111">
        <v>1</v>
      </c>
      <c r="T111">
        <f t="shared" si="35"/>
        <v>81000</v>
      </c>
    </row>
    <row r="112" spans="3:20" x14ac:dyDescent="0.25">
      <c r="C112" s="6">
        <v>78</v>
      </c>
      <c r="D112" s="7">
        <f t="shared" si="39"/>
        <v>78000</v>
      </c>
      <c r="E112" s="7">
        <v>1</v>
      </c>
      <c r="F112" s="8">
        <f t="shared" si="36"/>
        <v>269.23076923076923</v>
      </c>
      <c r="G112" s="7">
        <f t="shared" si="37"/>
        <v>78</v>
      </c>
      <c r="H112" s="7">
        <f t="shared" si="38"/>
        <v>7.8E-2</v>
      </c>
      <c r="I112" s="9"/>
      <c r="J112" s="6">
        <v>82</v>
      </c>
      <c r="K112" s="28">
        <f t="shared" si="40"/>
        <v>501300</v>
      </c>
      <c r="L112" s="7">
        <v>1</v>
      </c>
      <c r="M112" s="8">
        <f t="shared" si="29"/>
        <v>167.56433273488929</v>
      </c>
      <c r="N112" s="7">
        <f t="shared" si="30"/>
        <v>501.3</v>
      </c>
      <c r="O112" s="19">
        <f t="shared" si="31"/>
        <v>0.50129999999999997</v>
      </c>
      <c r="P112" s="29">
        <f t="shared" si="32"/>
        <v>8000</v>
      </c>
      <c r="R112" s="18">
        <f t="shared" si="33"/>
        <v>2.6320727702319289</v>
      </c>
      <c r="S112">
        <v>1</v>
      </c>
      <c r="T112">
        <f t="shared" si="35"/>
        <v>82000</v>
      </c>
    </row>
    <row r="113" spans="3:20" x14ac:dyDescent="0.25">
      <c r="C113" s="6">
        <v>79</v>
      </c>
      <c r="D113" s="7">
        <f t="shared" si="39"/>
        <v>79000</v>
      </c>
      <c r="E113" s="7">
        <v>1</v>
      </c>
      <c r="F113" s="8">
        <f t="shared" si="36"/>
        <v>265.82278481012656</v>
      </c>
      <c r="G113" s="7">
        <f t="shared" si="37"/>
        <v>79</v>
      </c>
      <c r="H113" s="7">
        <f t="shared" si="38"/>
        <v>7.9000000000000001E-2</v>
      </c>
      <c r="I113" s="9"/>
      <c r="J113" s="6">
        <v>83</v>
      </c>
      <c r="K113" s="28">
        <f t="shared" si="40"/>
        <v>509300</v>
      </c>
      <c r="L113" s="7">
        <v>1</v>
      </c>
      <c r="M113" s="8">
        <f t="shared" si="29"/>
        <v>164.93225996465736</v>
      </c>
      <c r="N113" s="7">
        <f t="shared" si="30"/>
        <v>509.3</v>
      </c>
      <c r="O113" s="19">
        <f t="shared" si="31"/>
        <v>0.50929999999999997</v>
      </c>
      <c r="P113" s="29">
        <f t="shared" si="32"/>
        <v>8000</v>
      </c>
      <c r="R113" s="18">
        <f t="shared" si="33"/>
        <v>2.5506632122892938</v>
      </c>
      <c r="S113">
        <v>1</v>
      </c>
      <c r="T113">
        <f t="shared" si="35"/>
        <v>83000</v>
      </c>
    </row>
    <row r="114" spans="3:20" x14ac:dyDescent="0.25">
      <c r="C114" s="6">
        <v>80</v>
      </c>
      <c r="D114" s="7">
        <f t="shared" si="39"/>
        <v>80000</v>
      </c>
      <c r="E114" s="7">
        <v>1</v>
      </c>
      <c r="F114" s="8">
        <f t="shared" si="36"/>
        <v>262.5</v>
      </c>
      <c r="G114" s="7">
        <f t="shared" si="37"/>
        <v>80</v>
      </c>
      <c r="H114" s="7">
        <f t="shared" si="38"/>
        <v>0.08</v>
      </c>
      <c r="I114" s="9"/>
      <c r="J114" s="6">
        <v>84</v>
      </c>
      <c r="K114" s="28">
        <f t="shared" si="40"/>
        <v>517300</v>
      </c>
      <c r="L114" s="7">
        <v>1</v>
      </c>
      <c r="M114" s="8">
        <f t="shared" si="29"/>
        <v>162.38159675236807</v>
      </c>
      <c r="N114" s="7">
        <f t="shared" si="30"/>
        <v>517.29999999999995</v>
      </c>
      <c r="O114" s="19">
        <f t="shared" si="31"/>
        <v>0.51729999999999998</v>
      </c>
      <c r="P114" s="29">
        <f t="shared" si="32"/>
        <v>8000</v>
      </c>
      <c r="R114" s="18">
        <f t="shared" si="33"/>
        <v>2.4729731087358573</v>
      </c>
      <c r="S114">
        <v>1</v>
      </c>
      <c r="T114">
        <f t="shared" si="35"/>
        <v>84000</v>
      </c>
    </row>
    <row r="115" spans="3:20" x14ac:dyDescent="0.25">
      <c r="C115" s="6">
        <v>81</v>
      </c>
      <c r="D115" s="7">
        <f t="shared" si="39"/>
        <v>81000</v>
      </c>
      <c r="E115" s="7">
        <v>1</v>
      </c>
      <c r="F115" s="8">
        <f t="shared" si="36"/>
        <v>259.25925925925924</v>
      </c>
      <c r="G115" s="7">
        <f t="shared" si="37"/>
        <v>81</v>
      </c>
      <c r="H115" s="7">
        <f t="shared" si="38"/>
        <v>8.1000000000000003E-2</v>
      </c>
      <c r="I115" s="9"/>
      <c r="J115" s="6">
        <v>85</v>
      </c>
      <c r="K115" s="28">
        <f t="shared" si="40"/>
        <v>525300</v>
      </c>
      <c r="L115" s="7">
        <v>1</v>
      </c>
      <c r="M115" s="8">
        <f t="shared" si="29"/>
        <v>159.90862364363221</v>
      </c>
      <c r="N115" s="7">
        <f t="shared" si="30"/>
        <v>525.29999999999995</v>
      </c>
      <c r="O115" s="19">
        <f t="shared" si="31"/>
        <v>0.52529999999999999</v>
      </c>
      <c r="P115" s="29">
        <f t="shared" si="32"/>
        <v>8000</v>
      </c>
      <c r="R115" s="18">
        <f t="shared" si="33"/>
        <v>2.3987792783593704</v>
      </c>
      <c r="S115">
        <v>1</v>
      </c>
      <c r="T115">
        <f t="shared" si="35"/>
        <v>85000</v>
      </c>
    </row>
    <row r="116" spans="3:20" x14ac:dyDescent="0.25">
      <c r="C116" s="6">
        <v>82</v>
      </c>
      <c r="D116" s="7">
        <f t="shared" si="39"/>
        <v>82000</v>
      </c>
      <c r="E116" s="7">
        <v>1</v>
      </c>
      <c r="F116" s="8">
        <f t="shared" si="36"/>
        <v>256.09756097560978</v>
      </c>
      <c r="G116" s="7">
        <f t="shared" si="37"/>
        <v>82</v>
      </c>
      <c r="H116" s="7">
        <f t="shared" si="38"/>
        <v>8.2000000000000003E-2</v>
      </c>
      <c r="I116" s="9"/>
      <c r="J116" s="6">
        <v>86</v>
      </c>
      <c r="K116" s="28">
        <f t="shared" si="40"/>
        <v>533300</v>
      </c>
      <c r="L116" s="7">
        <v>1</v>
      </c>
      <c r="M116" s="8">
        <f t="shared" si="29"/>
        <v>157.50984436527284</v>
      </c>
      <c r="N116" s="7">
        <f t="shared" si="30"/>
        <v>533.29999999999995</v>
      </c>
      <c r="O116" s="19">
        <f t="shared" si="31"/>
        <v>0.5333</v>
      </c>
      <c r="P116" s="29">
        <f t="shared" si="32"/>
        <v>8000</v>
      </c>
      <c r="R116" s="18">
        <f t="shared" si="33"/>
        <v>2.3278750321858297</v>
      </c>
      <c r="S116">
        <v>1</v>
      </c>
      <c r="T116">
        <f t="shared" si="35"/>
        <v>86000</v>
      </c>
    </row>
    <row r="117" spans="3:20" x14ac:dyDescent="0.25">
      <c r="C117" s="6">
        <v>83</v>
      </c>
      <c r="D117" s="7">
        <f t="shared" si="39"/>
        <v>83000</v>
      </c>
      <c r="E117" s="7">
        <v>1</v>
      </c>
      <c r="F117" s="8">
        <f t="shared" si="36"/>
        <v>253.01204819277109</v>
      </c>
      <c r="G117" s="7">
        <f t="shared" si="37"/>
        <v>83</v>
      </c>
      <c r="H117" s="7">
        <f t="shared" si="38"/>
        <v>8.3000000000000004E-2</v>
      </c>
      <c r="I117" s="9"/>
      <c r="J117" s="6">
        <v>87</v>
      </c>
      <c r="K117" s="28">
        <f t="shared" si="40"/>
        <v>541300</v>
      </c>
      <c r="L117" s="7">
        <v>1</v>
      </c>
      <c r="M117" s="8">
        <f t="shared" si="29"/>
        <v>155.18196933308701</v>
      </c>
      <c r="N117" s="7">
        <f t="shared" si="30"/>
        <v>541.29999999999995</v>
      </c>
      <c r="O117" s="19">
        <f t="shared" si="31"/>
        <v>0.5413</v>
      </c>
      <c r="P117" s="29">
        <f t="shared" si="32"/>
        <v>8000</v>
      </c>
      <c r="R117" s="18">
        <f t="shared" si="33"/>
        <v>2.2600687323223951</v>
      </c>
      <c r="S117">
        <v>1</v>
      </c>
      <c r="T117">
        <f t="shared" si="35"/>
        <v>87000</v>
      </c>
    </row>
    <row r="118" spans="3:20" x14ac:dyDescent="0.25">
      <c r="C118" s="6">
        <v>84</v>
      </c>
      <c r="D118" s="7">
        <f t="shared" si="39"/>
        <v>84000</v>
      </c>
      <c r="E118" s="7">
        <v>1</v>
      </c>
      <c r="F118" s="8">
        <f t="shared" si="36"/>
        <v>250</v>
      </c>
      <c r="G118" s="7">
        <f t="shared" si="37"/>
        <v>84</v>
      </c>
      <c r="H118" s="7">
        <f t="shared" si="38"/>
        <v>8.4000000000000005E-2</v>
      </c>
      <c r="I118" s="9"/>
      <c r="J118" s="6">
        <v>88</v>
      </c>
      <c r="K118" s="28">
        <f t="shared" si="40"/>
        <v>549300</v>
      </c>
      <c r="L118" s="7">
        <v>1</v>
      </c>
      <c r="M118" s="8">
        <f t="shared" si="29"/>
        <v>152.92190060076462</v>
      </c>
      <c r="N118" s="7">
        <f t="shared" si="30"/>
        <v>549.29999999999995</v>
      </c>
      <c r="O118" s="19">
        <f t="shared" si="31"/>
        <v>0.5492999999999999</v>
      </c>
      <c r="P118" s="29">
        <f t="shared" si="32"/>
        <v>8000</v>
      </c>
      <c r="R118" s="18">
        <f t="shared" si="33"/>
        <v>2.1951824956147732</v>
      </c>
      <c r="S118">
        <v>1</v>
      </c>
      <c r="T118">
        <f t="shared" si="35"/>
        <v>88000</v>
      </c>
    </row>
    <row r="119" spans="3:20" x14ac:dyDescent="0.25">
      <c r="C119" s="6">
        <v>85</v>
      </c>
      <c r="D119" s="7">
        <f t="shared" si="39"/>
        <v>85000</v>
      </c>
      <c r="E119" s="7">
        <v>1</v>
      </c>
      <c r="F119" s="8">
        <f t="shared" si="36"/>
        <v>247.05882352941177</v>
      </c>
      <c r="G119" s="7">
        <f t="shared" si="37"/>
        <v>85</v>
      </c>
      <c r="H119" s="7">
        <f t="shared" si="38"/>
        <v>8.5000000000000006E-2</v>
      </c>
      <c r="I119" s="9"/>
      <c r="J119" s="6">
        <v>89</v>
      </c>
      <c r="K119" s="28">
        <f t="shared" si="40"/>
        <v>557300</v>
      </c>
      <c r="L119" s="7">
        <v>1</v>
      </c>
      <c r="M119" s="8">
        <f t="shared" si="29"/>
        <v>150.72671810514984</v>
      </c>
      <c r="N119" s="7">
        <f t="shared" si="30"/>
        <v>557.29999999999995</v>
      </c>
      <c r="O119" s="19">
        <f t="shared" si="31"/>
        <v>0.55729999999999991</v>
      </c>
      <c r="P119" s="29">
        <f t="shared" si="32"/>
        <v>8000</v>
      </c>
      <c r="R119" s="18">
        <f t="shared" si="33"/>
        <v>2.1330510257229776</v>
      </c>
      <c r="S119">
        <v>1</v>
      </c>
      <c r="T119">
        <f t="shared" si="35"/>
        <v>89000</v>
      </c>
    </row>
    <row r="120" spans="3:20" x14ac:dyDescent="0.25">
      <c r="C120" s="6">
        <v>86</v>
      </c>
      <c r="D120" s="7">
        <f t="shared" si="39"/>
        <v>86000</v>
      </c>
      <c r="E120" s="7">
        <v>1</v>
      </c>
      <c r="F120" s="8">
        <f t="shared" si="36"/>
        <v>244.18604651162789</v>
      </c>
      <c r="G120" s="7">
        <f t="shared" si="37"/>
        <v>86</v>
      </c>
      <c r="H120" s="7">
        <f t="shared" si="38"/>
        <v>8.5999999999999993E-2</v>
      </c>
      <c r="I120" s="9"/>
      <c r="J120" s="6">
        <v>90</v>
      </c>
      <c r="K120" s="28">
        <f t="shared" si="40"/>
        <v>565300</v>
      </c>
      <c r="L120" s="7">
        <v>1</v>
      </c>
      <c r="M120" s="8">
        <f t="shared" si="29"/>
        <v>148.59366707942687</v>
      </c>
      <c r="N120" s="7">
        <f t="shared" si="30"/>
        <v>565.29999999999995</v>
      </c>
      <c r="O120" s="19">
        <f t="shared" si="31"/>
        <v>0.56529999999999991</v>
      </c>
      <c r="P120" s="29">
        <f t="shared" si="32"/>
        <v>8000</v>
      </c>
      <c r="R120" s="18">
        <f t="shared" si="33"/>
        <v>2.0735205592803538</v>
      </c>
      <c r="S120">
        <v>1</v>
      </c>
      <c r="T120">
        <f t="shared" si="35"/>
        <v>90000</v>
      </c>
    </row>
    <row r="121" spans="3:20" x14ac:dyDescent="0.25">
      <c r="C121" s="6">
        <v>87</v>
      </c>
      <c r="D121" s="7">
        <f t="shared" si="39"/>
        <v>87000</v>
      </c>
      <c r="E121" s="7">
        <v>1</v>
      </c>
      <c r="F121" s="8">
        <f t="shared" si="36"/>
        <v>241.37931034482759</v>
      </c>
      <c r="G121" s="7">
        <f t="shared" si="37"/>
        <v>87</v>
      </c>
      <c r="H121" s="7">
        <f t="shared" si="38"/>
        <v>8.6999999999999994E-2</v>
      </c>
      <c r="I121" s="9"/>
      <c r="J121" s="6">
        <v>91</v>
      </c>
      <c r="K121" s="28">
        <f t="shared" si="40"/>
        <v>573300</v>
      </c>
      <c r="L121" s="7">
        <v>1</v>
      </c>
      <c r="M121" s="8">
        <f t="shared" si="29"/>
        <v>146.52014652014651</v>
      </c>
      <c r="N121" s="7">
        <f t="shared" si="30"/>
        <v>573.29999999999995</v>
      </c>
      <c r="O121" s="19">
        <f t="shared" si="31"/>
        <v>0.57329999999999992</v>
      </c>
      <c r="P121" s="29">
        <f t="shared" si="32"/>
        <v>8000</v>
      </c>
      <c r="R121" s="18">
        <f t="shared" si="33"/>
        <v>2.0164479135750355</v>
      </c>
      <c r="S121">
        <v>1</v>
      </c>
      <c r="T121">
        <f t="shared" si="35"/>
        <v>91000</v>
      </c>
    </row>
    <row r="122" spans="3:20" x14ac:dyDescent="0.25">
      <c r="C122" s="6">
        <v>88</v>
      </c>
      <c r="D122" s="7">
        <f t="shared" si="39"/>
        <v>88000</v>
      </c>
      <c r="E122" s="7">
        <v>1</v>
      </c>
      <c r="F122" s="8">
        <f t="shared" si="36"/>
        <v>238.63636363636363</v>
      </c>
      <c r="G122" s="7">
        <f t="shared" si="37"/>
        <v>88</v>
      </c>
      <c r="H122" s="7">
        <f t="shared" si="38"/>
        <v>8.7999999999999995E-2</v>
      </c>
      <c r="I122" s="9"/>
      <c r="J122" s="6">
        <v>92</v>
      </c>
      <c r="K122" s="28">
        <f t="shared" si="40"/>
        <v>581300</v>
      </c>
      <c r="L122" s="7">
        <v>1</v>
      </c>
      <c r="M122" s="8">
        <f t="shared" si="29"/>
        <v>144.50369860657148</v>
      </c>
      <c r="N122" s="7">
        <f t="shared" si="30"/>
        <v>581.29999999999995</v>
      </c>
      <c r="O122" s="19">
        <f t="shared" si="31"/>
        <v>0.58129999999999993</v>
      </c>
      <c r="P122" s="29">
        <f t="shared" si="32"/>
        <v>8000</v>
      </c>
      <c r="R122" s="18">
        <f t="shared" si="33"/>
        <v>1.9616996247286238</v>
      </c>
      <c r="S122">
        <v>1</v>
      </c>
      <c r="T122">
        <f t="shared" si="35"/>
        <v>92000</v>
      </c>
    </row>
    <row r="123" spans="3:20" x14ac:dyDescent="0.25">
      <c r="C123" s="6">
        <v>89</v>
      </c>
      <c r="D123" s="7">
        <f t="shared" si="39"/>
        <v>89000</v>
      </c>
      <c r="E123" s="7">
        <v>1</v>
      </c>
      <c r="F123" s="8">
        <f t="shared" si="36"/>
        <v>235.95505617977528</v>
      </c>
      <c r="G123" s="7">
        <f t="shared" si="37"/>
        <v>89</v>
      </c>
      <c r="H123" s="7">
        <f t="shared" si="38"/>
        <v>8.8999999999999996E-2</v>
      </c>
      <c r="I123" s="9"/>
      <c r="J123" s="6">
        <v>93</v>
      </c>
      <c r="K123" s="28">
        <f t="shared" si="40"/>
        <v>589300</v>
      </c>
      <c r="L123" s="7">
        <v>1</v>
      </c>
      <c r="M123" s="8">
        <f t="shared" si="29"/>
        <v>142.54199898184285</v>
      </c>
      <c r="N123" s="7">
        <f t="shared" si="30"/>
        <v>589.29999999999995</v>
      </c>
      <c r="O123" s="19">
        <f t="shared" si="31"/>
        <v>0.58929999999999993</v>
      </c>
      <c r="P123" s="29">
        <f t="shared" si="32"/>
        <v>8000</v>
      </c>
      <c r="R123" s="18">
        <f t="shared" si="33"/>
        <v>1.9091511666746044</v>
      </c>
      <c r="S123">
        <v>1</v>
      </c>
      <c r="T123">
        <f t="shared" si="35"/>
        <v>93000</v>
      </c>
    </row>
    <row r="124" spans="3:20" x14ac:dyDescent="0.25">
      <c r="C124" s="6">
        <v>90</v>
      </c>
      <c r="D124" s="7">
        <f t="shared" si="39"/>
        <v>90000</v>
      </c>
      <c r="E124" s="7">
        <v>1</v>
      </c>
      <c r="F124" s="8">
        <f t="shared" si="36"/>
        <v>233.33333333333334</v>
      </c>
      <c r="G124" s="7">
        <f t="shared" si="37"/>
        <v>90</v>
      </c>
      <c r="H124" s="7">
        <f t="shared" si="38"/>
        <v>0.09</v>
      </c>
      <c r="I124" s="9"/>
      <c r="J124" s="6">
        <v>94</v>
      </c>
      <c r="K124" s="28">
        <f t="shared" si="40"/>
        <v>597300</v>
      </c>
      <c r="L124" s="7">
        <v>1</v>
      </c>
      <c r="M124" s="8">
        <f t="shared" si="29"/>
        <v>140.63284781516825</v>
      </c>
      <c r="N124" s="7">
        <f t="shared" si="30"/>
        <v>597.29999999999995</v>
      </c>
      <c r="O124" s="19">
        <f t="shared" si="31"/>
        <v>0.59729999999999994</v>
      </c>
      <c r="P124" s="29">
        <f t="shared" si="32"/>
        <v>8000</v>
      </c>
      <c r="R124" s="18">
        <f t="shared" si="33"/>
        <v>1.8586862423944126</v>
      </c>
      <c r="S124">
        <v>1</v>
      </c>
      <c r="T124">
        <f t="shared" si="35"/>
        <v>94000</v>
      </c>
    </row>
    <row r="125" spans="3:20" x14ac:dyDescent="0.25">
      <c r="C125" s="6">
        <v>91</v>
      </c>
      <c r="D125" s="7">
        <f t="shared" si="39"/>
        <v>91000</v>
      </c>
      <c r="E125" s="7">
        <v>1</v>
      </c>
      <c r="F125" s="8">
        <f t="shared" si="36"/>
        <v>230.76923076923077</v>
      </c>
      <c r="G125" s="7">
        <f t="shared" si="37"/>
        <v>91</v>
      </c>
      <c r="H125" s="7">
        <f t="shared" si="38"/>
        <v>9.0999999999999998E-2</v>
      </c>
      <c r="I125" s="9"/>
      <c r="J125" s="6">
        <v>95</v>
      </c>
      <c r="K125" s="28">
        <f t="shared" si="40"/>
        <v>605300</v>
      </c>
      <c r="L125" s="7">
        <v>1</v>
      </c>
      <c r="M125" s="8">
        <f t="shared" si="29"/>
        <v>138.77416157277383</v>
      </c>
      <c r="N125" s="7">
        <f t="shared" si="30"/>
        <v>605.29999999999995</v>
      </c>
      <c r="O125" s="19">
        <f t="shared" si="31"/>
        <v>0.60529999999999995</v>
      </c>
      <c r="P125" s="29">
        <f t="shared" si="32"/>
        <v>8000</v>
      </c>
      <c r="R125" s="18">
        <f t="shared" si="33"/>
        <v>1.8101961398698734</v>
      </c>
      <c r="S125">
        <v>1</v>
      </c>
      <c r="T125">
        <f t="shared" si="35"/>
        <v>95000</v>
      </c>
    </row>
    <row r="126" spans="3:20" x14ac:dyDescent="0.25">
      <c r="C126" s="6">
        <v>92</v>
      </c>
      <c r="D126" s="7">
        <f t="shared" si="39"/>
        <v>92000</v>
      </c>
      <c r="E126" s="7">
        <v>1</v>
      </c>
      <c r="F126" s="8">
        <f t="shared" si="36"/>
        <v>228.2608695652174</v>
      </c>
      <c r="G126" s="7">
        <f t="shared" si="37"/>
        <v>92</v>
      </c>
      <c r="H126" s="7">
        <f t="shared" si="38"/>
        <v>9.1999999999999998E-2</v>
      </c>
      <c r="I126" s="9"/>
      <c r="J126" s="6">
        <v>96</v>
      </c>
      <c r="K126" s="28">
        <f t="shared" si="40"/>
        <v>613300</v>
      </c>
      <c r="L126" s="7">
        <v>1</v>
      </c>
      <c r="M126" s="8">
        <f t="shared" si="29"/>
        <v>136.96396543290396</v>
      </c>
      <c r="N126" s="7">
        <f t="shared" si="30"/>
        <v>613.29999999999995</v>
      </c>
      <c r="O126" s="19">
        <f t="shared" si="31"/>
        <v>0.61329999999999996</v>
      </c>
      <c r="P126" s="29">
        <f t="shared" si="32"/>
        <v>8000</v>
      </c>
      <c r="R126" s="18">
        <f t="shared" si="33"/>
        <v>1.7635791460859878</v>
      </c>
      <c r="S126">
        <v>1</v>
      </c>
      <c r="T126">
        <f t="shared" si="35"/>
        <v>96000</v>
      </c>
    </row>
    <row r="127" spans="3:20" x14ac:dyDescent="0.25">
      <c r="C127" s="6">
        <v>93</v>
      </c>
      <c r="D127" s="7">
        <f t="shared" si="39"/>
        <v>93000</v>
      </c>
      <c r="E127" s="7">
        <v>1</v>
      </c>
      <c r="F127" s="8">
        <f t="shared" si="36"/>
        <v>225.80645161290323</v>
      </c>
      <c r="G127" s="7">
        <f t="shared" si="37"/>
        <v>93</v>
      </c>
      <c r="H127" s="7">
        <f t="shared" si="38"/>
        <v>9.2999999999999999E-2</v>
      </c>
      <c r="I127" s="9"/>
      <c r="J127" s="6">
        <v>97</v>
      </c>
      <c r="K127" s="28">
        <f t="shared" si="40"/>
        <v>621300</v>
      </c>
      <c r="L127" s="7">
        <v>1</v>
      </c>
      <c r="M127" s="8">
        <f t="shared" ref="M127:M157" si="41">84000000/K127/L127</f>
        <v>135.20038628681797</v>
      </c>
      <c r="N127" s="7">
        <f t="shared" ref="N127:N158" si="42">K127/1000</f>
        <v>621.29999999999995</v>
      </c>
      <c r="O127" s="19">
        <f t="shared" ref="O127:O158" si="43">N127/1000</f>
        <v>0.62129999999999996</v>
      </c>
      <c r="P127" s="29">
        <f t="shared" ref="P127:P158" si="44">K128-K127</f>
        <v>8000</v>
      </c>
      <c r="R127" s="18">
        <f t="shared" ref="R127:R158" si="45">M127-M128</f>
        <v>1.718740013180593</v>
      </c>
      <c r="S127">
        <v>1</v>
      </c>
      <c r="T127">
        <f t="shared" si="35"/>
        <v>97000</v>
      </c>
    </row>
    <row r="128" spans="3:20" x14ac:dyDescent="0.25">
      <c r="C128" s="6">
        <v>94</v>
      </c>
      <c r="D128" s="7">
        <f t="shared" si="39"/>
        <v>94000</v>
      </c>
      <c r="E128" s="7">
        <v>1</v>
      </c>
      <c r="F128" s="8">
        <f t="shared" si="36"/>
        <v>223.40425531914894</v>
      </c>
      <c r="G128" s="7">
        <f t="shared" si="37"/>
        <v>94</v>
      </c>
      <c r="H128" s="7">
        <f t="shared" si="38"/>
        <v>9.4E-2</v>
      </c>
      <c r="I128" s="9"/>
      <c r="J128" s="6">
        <v>98</v>
      </c>
      <c r="K128" s="28">
        <f t="shared" si="40"/>
        <v>629300</v>
      </c>
      <c r="L128" s="7">
        <v>1</v>
      </c>
      <c r="M128" s="8">
        <f t="shared" si="41"/>
        <v>133.48164627363738</v>
      </c>
      <c r="N128" s="7">
        <f t="shared" si="42"/>
        <v>629.29999999999995</v>
      </c>
      <c r="O128" s="19">
        <f t="shared" si="43"/>
        <v>0.62929999999999997</v>
      </c>
      <c r="P128" s="29">
        <f t="shared" si="44"/>
        <v>8000</v>
      </c>
      <c r="R128" s="18">
        <f t="shared" si="45"/>
        <v>1.6755894715033719</v>
      </c>
      <c r="S128">
        <v>1</v>
      </c>
      <c r="T128">
        <f t="shared" si="35"/>
        <v>98000</v>
      </c>
    </row>
    <row r="129" spans="3:20" x14ac:dyDescent="0.25">
      <c r="C129" s="6">
        <v>95</v>
      </c>
      <c r="D129" s="7">
        <f t="shared" si="39"/>
        <v>95000</v>
      </c>
      <c r="E129" s="7">
        <v>1</v>
      </c>
      <c r="F129" s="8">
        <f t="shared" si="36"/>
        <v>221.05263157894737</v>
      </c>
      <c r="G129" s="7">
        <f t="shared" si="37"/>
        <v>95</v>
      </c>
      <c r="H129" s="7">
        <f t="shared" si="38"/>
        <v>9.5000000000000001E-2</v>
      </c>
      <c r="I129" s="9"/>
      <c r="J129" s="6">
        <v>99</v>
      </c>
      <c r="K129" s="28">
        <f t="shared" si="40"/>
        <v>637300</v>
      </c>
      <c r="L129" s="7">
        <v>1</v>
      </c>
      <c r="M129" s="8">
        <f t="shared" si="41"/>
        <v>131.80605680213401</v>
      </c>
      <c r="N129" s="7">
        <f t="shared" si="42"/>
        <v>637.29999999999995</v>
      </c>
      <c r="O129" s="19">
        <f t="shared" si="43"/>
        <v>0.63729999999999998</v>
      </c>
      <c r="P129" s="29">
        <f t="shared" si="44"/>
        <v>8000</v>
      </c>
      <c r="R129" s="18">
        <f t="shared" si="45"/>
        <v>1.6340437849327145</v>
      </c>
      <c r="S129">
        <v>1</v>
      </c>
      <c r="T129">
        <f t="shared" si="35"/>
        <v>99000</v>
      </c>
    </row>
    <row r="130" spans="3:20" x14ac:dyDescent="0.25">
      <c r="C130" s="6">
        <v>96</v>
      </c>
      <c r="D130" s="7">
        <f t="shared" si="39"/>
        <v>96000</v>
      </c>
      <c r="E130" s="7">
        <v>1</v>
      </c>
      <c r="F130" s="8">
        <f t="shared" si="36"/>
        <v>218.75</v>
      </c>
      <c r="G130" s="7">
        <f t="shared" si="37"/>
        <v>96</v>
      </c>
      <c r="H130" s="7">
        <f t="shared" si="38"/>
        <v>9.6000000000000002E-2</v>
      </c>
      <c r="I130" s="9"/>
      <c r="J130" s="6">
        <v>100</v>
      </c>
      <c r="K130" s="28">
        <f t="shared" si="40"/>
        <v>645300</v>
      </c>
      <c r="L130" s="7">
        <v>1</v>
      </c>
      <c r="M130" s="8">
        <f t="shared" si="41"/>
        <v>130.17201301720129</v>
      </c>
      <c r="N130" s="7">
        <f t="shared" si="42"/>
        <v>645.29999999999995</v>
      </c>
      <c r="O130" s="19">
        <f t="shared" si="43"/>
        <v>0.64529999999999998</v>
      </c>
      <c r="P130" s="29">
        <f t="shared" si="44"/>
        <v>8000</v>
      </c>
      <c r="R130" s="18">
        <f t="shared" si="45"/>
        <v>1.5940243443098154</v>
      </c>
      <c r="S130">
        <v>1</v>
      </c>
      <c r="T130">
        <f t="shared" si="35"/>
        <v>100000</v>
      </c>
    </row>
    <row r="131" spans="3:20" x14ac:dyDescent="0.25">
      <c r="C131" s="6">
        <v>97</v>
      </c>
      <c r="D131" s="7">
        <f t="shared" si="39"/>
        <v>97000</v>
      </c>
      <c r="E131" s="7">
        <v>1</v>
      </c>
      <c r="F131" s="8">
        <f t="shared" ref="F131:F162" si="46">21000000/D131/E131</f>
        <v>216.49484536082474</v>
      </c>
      <c r="G131" s="7">
        <f t="shared" ref="G131:G162" si="47">D131/1000</f>
        <v>97</v>
      </c>
      <c r="H131" s="7">
        <f t="shared" ref="H131:H162" si="48">G131/1000</f>
        <v>9.7000000000000003E-2</v>
      </c>
      <c r="I131" s="9"/>
      <c r="J131" s="6">
        <v>101</v>
      </c>
      <c r="K131" s="28">
        <f t="shared" si="40"/>
        <v>653300</v>
      </c>
      <c r="L131" s="7">
        <v>1</v>
      </c>
      <c r="M131" s="8">
        <f t="shared" si="41"/>
        <v>128.57798867289148</v>
      </c>
      <c r="N131" s="7">
        <f t="shared" si="42"/>
        <v>653.29999999999995</v>
      </c>
      <c r="O131" s="19">
        <f t="shared" si="43"/>
        <v>0.65329999999999999</v>
      </c>
      <c r="P131" s="29">
        <f t="shared" si="44"/>
        <v>8000</v>
      </c>
      <c r="R131" s="18">
        <f t="shared" si="45"/>
        <v>1.5554572953018777</v>
      </c>
      <c r="S131">
        <v>1</v>
      </c>
      <c r="T131">
        <f t="shared" si="35"/>
        <v>101000</v>
      </c>
    </row>
    <row r="132" spans="3:20" x14ac:dyDescent="0.25">
      <c r="C132" s="6">
        <v>98</v>
      </c>
      <c r="D132" s="7">
        <f t="shared" ref="D132:D163" si="49">D131+1000</f>
        <v>98000</v>
      </c>
      <c r="E132" s="7">
        <v>1</v>
      </c>
      <c r="F132" s="8">
        <f t="shared" si="46"/>
        <v>214.28571428571428</v>
      </c>
      <c r="G132" s="7">
        <f t="shared" si="47"/>
        <v>98</v>
      </c>
      <c r="H132" s="7">
        <f t="shared" si="48"/>
        <v>9.8000000000000004E-2</v>
      </c>
      <c r="I132" s="9"/>
      <c r="J132" s="6">
        <v>102</v>
      </c>
      <c r="K132" s="28">
        <f t="shared" si="40"/>
        <v>661300</v>
      </c>
      <c r="L132" s="7">
        <v>1</v>
      </c>
      <c r="M132" s="8">
        <f t="shared" si="41"/>
        <v>127.0225313775896</v>
      </c>
      <c r="N132" s="7">
        <f t="shared" si="42"/>
        <v>661.3</v>
      </c>
      <c r="O132" s="19">
        <f t="shared" si="43"/>
        <v>0.6613</v>
      </c>
      <c r="P132" s="29">
        <f t="shared" si="44"/>
        <v>8000</v>
      </c>
      <c r="R132" s="18">
        <f t="shared" si="45"/>
        <v>1.5182731974013421</v>
      </c>
      <c r="S132">
        <v>1</v>
      </c>
      <c r="T132">
        <f t="shared" si="35"/>
        <v>102000</v>
      </c>
    </row>
    <row r="133" spans="3:20" x14ac:dyDescent="0.25">
      <c r="C133" s="6">
        <v>99</v>
      </c>
      <c r="D133" s="7">
        <f t="shared" si="49"/>
        <v>99000</v>
      </c>
      <c r="E133" s="7">
        <v>1</v>
      </c>
      <c r="F133" s="8">
        <f t="shared" si="46"/>
        <v>212.12121212121212</v>
      </c>
      <c r="G133" s="7">
        <f t="shared" si="47"/>
        <v>99</v>
      </c>
      <c r="H133" s="7">
        <f t="shared" si="48"/>
        <v>9.9000000000000005E-2</v>
      </c>
      <c r="I133" s="9"/>
      <c r="J133" s="6">
        <v>103</v>
      </c>
      <c r="K133" s="28">
        <f t="shared" si="40"/>
        <v>669300</v>
      </c>
      <c r="L133" s="7">
        <v>1</v>
      </c>
      <c r="M133" s="8">
        <f t="shared" si="41"/>
        <v>125.50425818018826</v>
      </c>
      <c r="N133" s="7">
        <f t="shared" si="42"/>
        <v>669.3</v>
      </c>
      <c r="O133" s="19">
        <f t="shared" si="43"/>
        <v>0.66930000000000001</v>
      </c>
      <c r="P133" s="29">
        <f t="shared" si="44"/>
        <v>8000</v>
      </c>
      <c r="R133" s="18">
        <f t="shared" si="45"/>
        <v>1.4824067111198929</v>
      </c>
      <c r="S133">
        <v>1</v>
      </c>
      <c r="T133">
        <f t="shared" si="35"/>
        <v>103000</v>
      </c>
    </row>
    <row r="134" spans="3:20" x14ac:dyDescent="0.25">
      <c r="C134" s="6">
        <v>100</v>
      </c>
      <c r="D134" s="7">
        <f t="shared" si="49"/>
        <v>100000</v>
      </c>
      <c r="E134" s="7">
        <v>1</v>
      </c>
      <c r="F134" s="8">
        <f t="shared" si="46"/>
        <v>210</v>
      </c>
      <c r="G134" s="7">
        <f t="shared" si="47"/>
        <v>100</v>
      </c>
      <c r="H134" s="7">
        <f t="shared" si="48"/>
        <v>0.1</v>
      </c>
      <c r="I134" s="9"/>
      <c r="J134" s="6">
        <v>104</v>
      </c>
      <c r="K134" s="28">
        <f t="shared" si="40"/>
        <v>677300</v>
      </c>
      <c r="L134" s="7">
        <v>1</v>
      </c>
      <c r="M134" s="8">
        <f t="shared" si="41"/>
        <v>124.02185146906837</v>
      </c>
      <c r="N134" s="7">
        <f t="shared" si="42"/>
        <v>677.3</v>
      </c>
      <c r="O134" s="19">
        <f t="shared" si="43"/>
        <v>0.6772999999999999</v>
      </c>
      <c r="P134" s="29">
        <f t="shared" si="44"/>
        <v>8000</v>
      </c>
      <c r="R134" s="18">
        <f t="shared" si="45"/>
        <v>1.4477963107435414</v>
      </c>
      <c r="S134">
        <v>1</v>
      </c>
      <c r="T134">
        <f t="shared" si="35"/>
        <v>104000</v>
      </c>
    </row>
    <row r="135" spans="3:20" x14ac:dyDescent="0.25">
      <c r="C135" s="6">
        <v>101</v>
      </c>
      <c r="D135" s="7">
        <f t="shared" si="49"/>
        <v>101000</v>
      </c>
      <c r="E135" s="7">
        <v>1</v>
      </c>
      <c r="F135" s="8">
        <f t="shared" si="46"/>
        <v>207.92079207920793</v>
      </c>
      <c r="G135" s="7">
        <f t="shared" si="47"/>
        <v>101</v>
      </c>
      <c r="H135" s="7">
        <f t="shared" si="48"/>
        <v>0.10100000000000001</v>
      </c>
      <c r="I135" s="9"/>
      <c r="J135" s="6">
        <v>105</v>
      </c>
      <c r="K135" s="28">
        <f t="shared" si="40"/>
        <v>685300</v>
      </c>
      <c r="L135" s="7">
        <v>1</v>
      </c>
      <c r="M135" s="8">
        <f t="shared" si="41"/>
        <v>122.57405515832482</v>
      </c>
      <c r="N135" s="7">
        <f t="shared" si="42"/>
        <v>685.3</v>
      </c>
      <c r="O135" s="19">
        <f t="shared" si="43"/>
        <v>0.68529999999999991</v>
      </c>
      <c r="P135" s="29">
        <f t="shared" si="44"/>
        <v>8000</v>
      </c>
      <c r="R135" s="18">
        <f t="shared" si="45"/>
        <v>1.4143840202893472</v>
      </c>
      <c r="S135">
        <v>1</v>
      </c>
      <c r="T135">
        <f t="shared" si="35"/>
        <v>105000</v>
      </c>
    </row>
    <row r="136" spans="3:20" x14ac:dyDescent="0.25">
      <c r="C136" s="6">
        <v>102</v>
      </c>
      <c r="D136" s="7">
        <f t="shared" si="49"/>
        <v>102000</v>
      </c>
      <c r="E136" s="7">
        <v>1</v>
      </c>
      <c r="F136" s="8">
        <f t="shared" si="46"/>
        <v>205.88235294117646</v>
      </c>
      <c r="G136" s="7">
        <f t="shared" si="47"/>
        <v>102</v>
      </c>
      <c r="H136" s="7">
        <f t="shared" si="48"/>
        <v>0.10199999999999999</v>
      </c>
      <c r="I136" s="9"/>
      <c r="J136" s="6">
        <v>106</v>
      </c>
      <c r="K136" s="28">
        <f t="shared" si="40"/>
        <v>693300</v>
      </c>
      <c r="L136" s="7">
        <v>1</v>
      </c>
      <c r="M136" s="8">
        <f t="shared" si="41"/>
        <v>121.15967113803548</v>
      </c>
      <c r="N136" s="7">
        <f t="shared" si="42"/>
        <v>693.3</v>
      </c>
      <c r="O136" s="19">
        <f t="shared" si="43"/>
        <v>0.69329999999999992</v>
      </c>
      <c r="P136" s="29">
        <f t="shared" si="44"/>
        <v>8000</v>
      </c>
      <c r="R136" s="18">
        <f t="shared" si="45"/>
        <v>1.3821151705465269</v>
      </c>
      <c r="S136">
        <v>1</v>
      </c>
      <c r="T136">
        <f t="shared" si="35"/>
        <v>106000</v>
      </c>
    </row>
    <row r="137" spans="3:20" x14ac:dyDescent="0.25">
      <c r="C137" s="6">
        <v>103</v>
      </c>
      <c r="D137" s="7">
        <f t="shared" si="49"/>
        <v>103000</v>
      </c>
      <c r="E137" s="7">
        <v>1</v>
      </c>
      <c r="F137" s="8">
        <f t="shared" si="46"/>
        <v>203.88349514563106</v>
      </c>
      <c r="G137" s="7">
        <f t="shared" si="47"/>
        <v>103</v>
      </c>
      <c r="H137" s="7">
        <f t="shared" si="48"/>
        <v>0.10299999999999999</v>
      </c>
      <c r="I137" s="9"/>
      <c r="J137" s="6">
        <v>107</v>
      </c>
      <c r="K137" s="28">
        <f t="shared" si="40"/>
        <v>701300</v>
      </c>
      <c r="L137" s="7">
        <v>1</v>
      </c>
      <c r="M137" s="8">
        <f t="shared" si="41"/>
        <v>119.77755596748895</v>
      </c>
      <c r="N137" s="7">
        <f t="shared" si="42"/>
        <v>701.3</v>
      </c>
      <c r="O137" s="19">
        <f t="shared" si="43"/>
        <v>0.70129999999999992</v>
      </c>
      <c r="P137" s="29">
        <f t="shared" si="44"/>
        <v>8000</v>
      </c>
      <c r="R137" s="18">
        <f t="shared" si="45"/>
        <v>1.3509381752994614</v>
      </c>
      <c r="S137">
        <v>1</v>
      </c>
      <c r="T137">
        <f t="shared" si="35"/>
        <v>107000</v>
      </c>
    </row>
    <row r="138" spans="3:20" x14ac:dyDescent="0.25">
      <c r="C138" s="6">
        <v>104</v>
      </c>
      <c r="D138" s="7">
        <f t="shared" si="49"/>
        <v>104000</v>
      </c>
      <c r="E138" s="7">
        <v>1</v>
      </c>
      <c r="F138" s="8">
        <f t="shared" si="46"/>
        <v>201.92307692307693</v>
      </c>
      <c r="G138" s="7">
        <f t="shared" si="47"/>
        <v>104</v>
      </c>
      <c r="H138" s="7">
        <f t="shared" si="48"/>
        <v>0.104</v>
      </c>
      <c r="I138" s="9"/>
      <c r="J138" s="6">
        <v>108</v>
      </c>
      <c r="K138" s="28">
        <f t="shared" si="40"/>
        <v>709300</v>
      </c>
      <c r="L138" s="7">
        <v>1</v>
      </c>
      <c r="M138" s="8">
        <f t="shared" si="41"/>
        <v>118.42661779218949</v>
      </c>
      <c r="N138" s="7">
        <f t="shared" si="42"/>
        <v>709.3</v>
      </c>
      <c r="O138" s="19">
        <f t="shared" si="43"/>
        <v>0.70929999999999993</v>
      </c>
      <c r="P138" s="29">
        <f t="shared" si="44"/>
        <v>8000</v>
      </c>
      <c r="R138" s="18">
        <f t="shared" si="45"/>
        <v>1.3208043250209442</v>
      </c>
      <c r="S138">
        <v>1</v>
      </c>
      <c r="T138">
        <f t="shared" si="35"/>
        <v>108000</v>
      </c>
    </row>
    <row r="139" spans="3:20" x14ac:dyDescent="0.25">
      <c r="C139" s="6">
        <v>105</v>
      </c>
      <c r="D139" s="7">
        <f t="shared" si="49"/>
        <v>105000</v>
      </c>
      <c r="E139" s="7">
        <v>1</v>
      </c>
      <c r="F139" s="8">
        <f t="shared" si="46"/>
        <v>200</v>
      </c>
      <c r="G139" s="7">
        <f t="shared" si="47"/>
        <v>105</v>
      </c>
      <c r="H139" s="7">
        <f t="shared" si="48"/>
        <v>0.105</v>
      </c>
      <c r="I139" s="9"/>
      <c r="J139" s="6">
        <v>109</v>
      </c>
      <c r="K139" s="28">
        <f t="shared" si="40"/>
        <v>717300</v>
      </c>
      <c r="L139" s="7">
        <v>1</v>
      </c>
      <c r="M139" s="8">
        <f t="shared" si="41"/>
        <v>117.10581346716855</v>
      </c>
      <c r="N139" s="7">
        <f t="shared" si="42"/>
        <v>717.3</v>
      </c>
      <c r="O139" s="19">
        <f t="shared" si="43"/>
        <v>0.71729999999999994</v>
      </c>
      <c r="P139" s="29">
        <f t="shared" si="44"/>
        <v>8000</v>
      </c>
      <c r="R139" s="18">
        <f t="shared" si="45"/>
        <v>1.2916675964943352</v>
      </c>
      <c r="S139">
        <v>1</v>
      </c>
      <c r="T139">
        <f t="shared" si="35"/>
        <v>109000</v>
      </c>
    </row>
    <row r="140" spans="3:20" x14ac:dyDescent="0.25">
      <c r="C140" s="6">
        <v>106</v>
      </c>
      <c r="D140" s="7">
        <f t="shared" si="49"/>
        <v>106000</v>
      </c>
      <c r="E140" s="7">
        <v>1</v>
      </c>
      <c r="F140" s="8">
        <f t="shared" si="46"/>
        <v>198.11320754716982</v>
      </c>
      <c r="G140" s="7">
        <f t="shared" si="47"/>
        <v>106</v>
      </c>
      <c r="H140" s="7">
        <f t="shared" si="48"/>
        <v>0.106</v>
      </c>
      <c r="I140" s="9"/>
      <c r="J140" s="6">
        <v>110</v>
      </c>
      <c r="K140" s="28">
        <f t="shared" si="40"/>
        <v>725300</v>
      </c>
      <c r="L140" s="7">
        <v>1</v>
      </c>
      <c r="M140" s="8">
        <f t="shared" si="41"/>
        <v>115.81414587067421</v>
      </c>
      <c r="N140" s="7">
        <f t="shared" si="42"/>
        <v>725.3</v>
      </c>
      <c r="O140" s="19">
        <f t="shared" si="43"/>
        <v>0.72529999999999994</v>
      </c>
      <c r="P140" s="29">
        <f t="shared" si="44"/>
        <v>8000</v>
      </c>
      <c r="R140" s="18">
        <f t="shared" si="45"/>
        <v>1.2634844769744973</v>
      </c>
      <c r="S140">
        <v>1</v>
      </c>
      <c r="T140">
        <f t="shared" si="35"/>
        <v>110000</v>
      </c>
    </row>
    <row r="141" spans="3:20" x14ac:dyDescent="0.25">
      <c r="C141" s="6">
        <v>107</v>
      </c>
      <c r="D141" s="7">
        <f t="shared" si="49"/>
        <v>107000</v>
      </c>
      <c r="E141" s="7">
        <v>1</v>
      </c>
      <c r="F141" s="8">
        <f t="shared" si="46"/>
        <v>196.26168224299064</v>
      </c>
      <c r="G141" s="7">
        <f t="shared" si="47"/>
        <v>107</v>
      </c>
      <c r="H141" s="7">
        <f t="shared" si="48"/>
        <v>0.107</v>
      </c>
      <c r="I141" s="9"/>
      <c r="J141" s="6">
        <v>111</v>
      </c>
      <c r="K141" s="28">
        <f t="shared" si="40"/>
        <v>733300</v>
      </c>
      <c r="L141" s="7">
        <v>1</v>
      </c>
      <c r="M141" s="8">
        <f t="shared" si="41"/>
        <v>114.55066139369971</v>
      </c>
      <c r="N141" s="7">
        <f t="shared" si="42"/>
        <v>733.3</v>
      </c>
      <c r="O141" s="19">
        <f t="shared" si="43"/>
        <v>0.73329999999999995</v>
      </c>
      <c r="P141" s="29">
        <f t="shared" si="44"/>
        <v>8000</v>
      </c>
      <c r="R141" s="18">
        <f t="shared" si="45"/>
        <v>1.2362138016317203</v>
      </c>
      <c r="S141">
        <v>1</v>
      </c>
      <c r="T141">
        <f t="shared" si="35"/>
        <v>111000</v>
      </c>
    </row>
    <row r="142" spans="3:20" x14ac:dyDescent="0.25">
      <c r="C142" s="6">
        <v>108</v>
      </c>
      <c r="D142" s="7">
        <f t="shared" si="49"/>
        <v>108000</v>
      </c>
      <c r="E142" s="7">
        <v>1</v>
      </c>
      <c r="F142" s="8">
        <f t="shared" si="46"/>
        <v>194.44444444444446</v>
      </c>
      <c r="G142" s="7">
        <f t="shared" si="47"/>
        <v>108</v>
      </c>
      <c r="H142" s="7">
        <f t="shared" si="48"/>
        <v>0.108</v>
      </c>
      <c r="I142" s="9"/>
      <c r="J142" s="6">
        <v>112</v>
      </c>
      <c r="K142" s="28">
        <f t="shared" si="40"/>
        <v>741300</v>
      </c>
      <c r="L142" s="7">
        <v>1</v>
      </c>
      <c r="M142" s="8">
        <f t="shared" si="41"/>
        <v>113.31444759206799</v>
      </c>
      <c r="N142" s="7">
        <f t="shared" si="42"/>
        <v>741.3</v>
      </c>
      <c r="O142" s="19">
        <f t="shared" si="43"/>
        <v>0.74129999999999996</v>
      </c>
      <c r="P142" s="29">
        <f t="shared" si="44"/>
        <v>8000</v>
      </c>
      <c r="R142" s="18">
        <f t="shared" si="45"/>
        <v>1.2098166031450006</v>
      </c>
      <c r="S142">
        <v>1</v>
      </c>
      <c r="T142">
        <f t="shared" si="35"/>
        <v>112000</v>
      </c>
    </row>
    <row r="143" spans="3:20" x14ac:dyDescent="0.25">
      <c r="C143" s="6">
        <v>109</v>
      </c>
      <c r="D143" s="7">
        <f t="shared" si="49"/>
        <v>109000</v>
      </c>
      <c r="E143" s="7">
        <v>1</v>
      </c>
      <c r="F143" s="8">
        <f t="shared" si="46"/>
        <v>192.66055045871559</v>
      </c>
      <c r="G143" s="7">
        <f t="shared" si="47"/>
        <v>109</v>
      </c>
      <c r="H143" s="7">
        <f t="shared" si="48"/>
        <v>0.109</v>
      </c>
      <c r="I143" s="9"/>
      <c r="J143" s="6">
        <v>113</v>
      </c>
      <c r="K143" s="28">
        <f t="shared" si="40"/>
        <v>749300</v>
      </c>
      <c r="L143" s="7">
        <v>1</v>
      </c>
      <c r="M143" s="8">
        <f t="shared" si="41"/>
        <v>112.10463098892299</v>
      </c>
      <c r="N143" s="7">
        <f t="shared" si="42"/>
        <v>749.3</v>
      </c>
      <c r="O143" s="19">
        <f t="shared" si="43"/>
        <v>0.74929999999999997</v>
      </c>
      <c r="P143" s="29">
        <f t="shared" si="44"/>
        <v>8000</v>
      </c>
      <c r="R143" s="18">
        <f t="shared" si="45"/>
        <v>1.1842559724169774</v>
      </c>
      <c r="S143">
        <v>1</v>
      </c>
      <c r="T143">
        <f t="shared" si="35"/>
        <v>113000</v>
      </c>
    </row>
    <row r="144" spans="3:20" x14ac:dyDescent="0.25">
      <c r="C144" s="6">
        <v>110</v>
      </c>
      <c r="D144" s="7">
        <f t="shared" si="49"/>
        <v>110000</v>
      </c>
      <c r="E144" s="7">
        <v>1</v>
      </c>
      <c r="F144" s="8">
        <f t="shared" si="46"/>
        <v>190.90909090909091</v>
      </c>
      <c r="G144" s="7">
        <f t="shared" si="47"/>
        <v>110</v>
      </c>
      <c r="H144" s="7">
        <f t="shared" si="48"/>
        <v>0.11</v>
      </c>
      <c r="I144" s="9"/>
      <c r="J144" s="6">
        <v>114</v>
      </c>
      <c r="K144" s="28">
        <f t="shared" si="40"/>
        <v>757300</v>
      </c>
      <c r="L144" s="7">
        <v>1</v>
      </c>
      <c r="M144" s="8">
        <f t="shared" si="41"/>
        <v>110.92037501650601</v>
      </c>
      <c r="N144" s="7">
        <f t="shared" si="42"/>
        <v>757.3</v>
      </c>
      <c r="O144" s="19">
        <f t="shared" si="43"/>
        <v>0.75729999999999997</v>
      </c>
      <c r="P144" s="29">
        <f t="shared" si="44"/>
        <v>8000</v>
      </c>
      <c r="R144" s="18">
        <f t="shared" si="45"/>
        <v>1.1594969294813211</v>
      </c>
      <c r="S144">
        <v>1</v>
      </c>
      <c r="T144">
        <f t="shared" si="35"/>
        <v>114000</v>
      </c>
    </row>
    <row r="145" spans="3:20" x14ac:dyDescent="0.25">
      <c r="C145" s="6">
        <v>111</v>
      </c>
      <c r="D145" s="7">
        <f t="shared" si="49"/>
        <v>111000</v>
      </c>
      <c r="E145" s="7">
        <v>1</v>
      </c>
      <c r="F145" s="8">
        <f t="shared" si="46"/>
        <v>189.18918918918919</v>
      </c>
      <c r="G145" s="7">
        <f t="shared" si="47"/>
        <v>111</v>
      </c>
      <c r="H145" s="7">
        <f t="shared" si="48"/>
        <v>0.111</v>
      </c>
      <c r="I145" s="9"/>
      <c r="J145" s="6">
        <v>115</v>
      </c>
      <c r="K145" s="28">
        <f t="shared" si="40"/>
        <v>765300</v>
      </c>
      <c r="L145" s="7">
        <v>1</v>
      </c>
      <c r="M145" s="8">
        <f t="shared" si="41"/>
        <v>109.76087808702469</v>
      </c>
      <c r="N145" s="7">
        <f t="shared" si="42"/>
        <v>765.3</v>
      </c>
      <c r="O145" s="19">
        <f t="shared" si="43"/>
        <v>0.76529999999999998</v>
      </c>
      <c r="P145" s="29">
        <f t="shared" si="44"/>
        <v>8000</v>
      </c>
      <c r="R145" s="18">
        <f t="shared" si="45"/>
        <v>1.1355063037581772</v>
      </c>
      <c r="S145">
        <v>1</v>
      </c>
      <c r="T145">
        <f t="shared" si="35"/>
        <v>115000</v>
      </c>
    </row>
    <row r="146" spans="3:20" x14ac:dyDescent="0.25">
      <c r="C146" s="6">
        <v>112</v>
      </c>
      <c r="D146" s="7">
        <f t="shared" si="49"/>
        <v>112000</v>
      </c>
      <c r="E146" s="7">
        <v>1</v>
      </c>
      <c r="F146" s="8">
        <f t="shared" si="46"/>
        <v>187.5</v>
      </c>
      <c r="G146" s="7">
        <f t="shared" si="47"/>
        <v>112</v>
      </c>
      <c r="H146" s="7">
        <f t="shared" si="48"/>
        <v>0.112</v>
      </c>
      <c r="I146" s="9"/>
      <c r="J146" s="6">
        <v>116</v>
      </c>
      <c r="K146" s="28">
        <f t="shared" si="40"/>
        <v>773300</v>
      </c>
      <c r="L146" s="7">
        <v>1</v>
      </c>
      <c r="M146" s="8">
        <f t="shared" si="41"/>
        <v>108.62537178326652</v>
      </c>
      <c r="N146" s="7">
        <f t="shared" si="42"/>
        <v>773.3</v>
      </c>
      <c r="O146" s="19">
        <f t="shared" si="43"/>
        <v>0.77329999999999999</v>
      </c>
      <c r="P146" s="29">
        <f t="shared" si="44"/>
        <v>8000</v>
      </c>
      <c r="R146" s="18">
        <f t="shared" si="45"/>
        <v>1.1122526228927825</v>
      </c>
      <c r="S146">
        <v>1</v>
      </c>
      <c r="T146">
        <f t="shared" si="35"/>
        <v>116000</v>
      </c>
    </row>
    <row r="147" spans="3:20" x14ac:dyDescent="0.25">
      <c r="C147" s="6">
        <v>113</v>
      </c>
      <c r="D147" s="7">
        <f t="shared" si="49"/>
        <v>113000</v>
      </c>
      <c r="E147" s="7">
        <v>1</v>
      </c>
      <c r="F147" s="8">
        <f t="shared" si="46"/>
        <v>185.84070796460176</v>
      </c>
      <c r="G147" s="7">
        <f t="shared" si="47"/>
        <v>113</v>
      </c>
      <c r="H147" s="7">
        <f t="shared" si="48"/>
        <v>0.113</v>
      </c>
      <c r="I147" s="9"/>
      <c r="J147" s="6">
        <v>117</v>
      </c>
      <c r="K147" s="28">
        <f t="shared" si="40"/>
        <v>781300</v>
      </c>
      <c r="L147" s="7">
        <v>1</v>
      </c>
      <c r="M147" s="8">
        <f t="shared" si="41"/>
        <v>107.51311916037373</v>
      </c>
      <c r="N147" s="7">
        <f t="shared" si="42"/>
        <v>781.3</v>
      </c>
      <c r="O147" s="19">
        <f t="shared" si="43"/>
        <v>0.78129999999999999</v>
      </c>
      <c r="P147" s="29">
        <f t="shared" si="44"/>
        <v>8000</v>
      </c>
      <c r="R147" s="18">
        <f t="shared" si="45"/>
        <v>1.0897060094805369</v>
      </c>
      <c r="S147">
        <v>1</v>
      </c>
      <c r="T147">
        <f t="shared" si="35"/>
        <v>117000</v>
      </c>
    </row>
    <row r="148" spans="3:20" x14ac:dyDescent="0.25">
      <c r="C148" s="6">
        <v>114</v>
      </c>
      <c r="D148" s="7">
        <f t="shared" si="49"/>
        <v>114000</v>
      </c>
      <c r="E148" s="7">
        <v>1</v>
      </c>
      <c r="F148" s="8">
        <f t="shared" si="46"/>
        <v>184.21052631578948</v>
      </c>
      <c r="G148" s="7">
        <f t="shared" si="47"/>
        <v>114</v>
      </c>
      <c r="H148" s="7">
        <f t="shared" si="48"/>
        <v>0.114</v>
      </c>
      <c r="I148" s="9"/>
      <c r="J148" s="6">
        <v>118</v>
      </c>
      <c r="K148" s="28">
        <f t="shared" si="40"/>
        <v>789300</v>
      </c>
      <c r="L148" s="7">
        <v>1</v>
      </c>
      <c r="M148" s="8">
        <f t="shared" si="41"/>
        <v>106.4234131508932</v>
      </c>
      <c r="N148" s="7">
        <f t="shared" si="42"/>
        <v>789.3</v>
      </c>
      <c r="O148" s="19">
        <f t="shared" si="43"/>
        <v>0.7893</v>
      </c>
      <c r="P148" s="29">
        <f t="shared" si="44"/>
        <v>8000</v>
      </c>
      <c r="R148" s="18">
        <f t="shared" si="45"/>
        <v>1.0678380850459632</v>
      </c>
      <c r="S148">
        <v>1</v>
      </c>
      <c r="T148">
        <f t="shared" si="35"/>
        <v>118000</v>
      </c>
    </row>
    <row r="149" spans="3:20" x14ac:dyDescent="0.25">
      <c r="C149" s="6">
        <v>115</v>
      </c>
      <c r="D149" s="7">
        <f t="shared" si="49"/>
        <v>115000</v>
      </c>
      <c r="E149" s="7">
        <v>1</v>
      </c>
      <c r="F149" s="8">
        <f t="shared" si="46"/>
        <v>182.60869565217391</v>
      </c>
      <c r="G149" s="7">
        <f t="shared" si="47"/>
        <v>115</v>
      </c>
      <c r="H149" s="7">
        <f t="shared" si="48"/>
        <v>0.115</v>
      </c>
      <c r="I149" s="9"/>
      <c r="J149" s="6">
        <v>119</v>
      </c>
      <c r="K149" s="28">
        <f t="shared" si="40"/>
        <v>797300</v>
      </c>
      <c r="L149" s="7">
        <v>1</v>
      </c>
      <c r="M149" s="8">
        <f t="shared" si="41"/>
        <v>105.35557506584723</v>
      </c>
      <c r="N149" s="7">
        <f t="shared" si="42"/>
        <v>797.3</v>
      </c>
      <c r="O149" s="19">
        <f t="shared" si="43"/>
        <v>0.79730000000000001</v>
      </c>
      <c r="P149" s="29">
        <f t="shared" si="44"/>
        <v>8000</v>
      </c>
      <c r="R149" s="18">
        <f t="shared" si="45"/>
        <v>1.0466218806988365</v>
      </c>
      <c r="S149">
        <v>1</v>
      </c>
      <c r="T149">
        <f t="shared" si="35"/>
        <v>119000</v>
      </c>
    </row>
    <row r="150" spans="3:20" x14ac:dyDescent="0.25">
      <c r="C150" s="6">
        <v>116</v>
      </c>
      <c r="D150" s="7">
        <f t="shared" si="49"/>
        <v>116000</v>
      </c>
      <c r="E150" s="7">
        <v>1</v>
      </c>
      <c r="F150" s="8">
        <f t="shared" si="46"/>
        <v>181.0344827586207</v>
      </c>
      <c r="G150" s="7">
        <f t="shared" si="47"/>
        <v>116</v>
      </c>
      <c r="H150" s="7">
        <f t="shared" si="48"/>
        <v>0.11600000000000001</v>
      </c>
      <c r="I150" s="9"/>
      <c r="J150" s="6">
        <v>120</v>
      </c>
      <c r="K150" s="28">
        <f t="shared" si="40"/>
        <v>805300</v>
      </c>
      <c r="L150" s="7">
        <v>1</v>
      </c>
      <c r="M150" s="8">
        <f t="shared" si="41"/>
        <v>104.3089531851484</v>
      </c>
      <c r="N150" s="7">
        <f t="shared" si="42"/>
        <v>805.3</v>
      </c>
      <c r="O150" s="19">
        <f t="shared" si="43"/>
        <v>0.8052999999999999</v>
      </c>
      <c r="P150" s="29">
        <f t="shared" si="44"/>
        <v>8000</v>
      </c>
      <c r="R150" s="18">
        <f t="shared" si="45"/>
        <v>1.0260317539422061</v>
      </c>
      <c r="S150">
        <v>1</v>
      </c>
      <c r="T150">
        <f t="shared" si="35"/>
        <v>120000</v>
      </c>
    </row>
    <row r="151" spans="3:20" x14ac:dyDescent="0.25">
      <c r="C151" s="6">
        <v>117</v>
      </c>
      <c r="D151" s="7">
        <f t="shared" si="49"/>
        <v>117000</v>
      </c>
      <c r="E151" s="7">
        <v>1</v>
      </c>
      <c r="F151" s="8">
        <f t="shared" si="46"/>
        <v>179.48717948717947</v>
      </c>
      <c r="G151" s="7">
        <f t="shared" si="47"/>
        <v>117</v>
      </c>
      <c r="H151" s="7">
        <f t="shared" si="48"/>
        <v>0.11700000000000001</v>
      </c>
      <c r="I151" s="9"/>
      <c r="J151" s="6">
        <v>121</v>
      </c>
      <c r="K151" s="28">
        <f t="shared" si="40"/>
        <v>813300</v>
      </c>
      <c r="L151" s="7">
        <v>1</v>
      </c>
      <c r="M151" s="8">
        <f t="shared" si="41"/>
        <v>103.28292143120619</v>
      </c>
      <c r="N151" s="7">
        <f t="shared" si="42"/>
        <v>813.3</v>
      </c>
      <c r="O151" s="19">
        <f t="shared" si="43"/>
        <v>0.81329999999999991</v>
      </c>
      <c r="P151" s="29">
        <f t="shared" si="44"/>
        <v>8000</v>
      </c>
      <c r="R151" s="18">
        <f t="shared" si="45"/>
        <v>1.0060433111526237</v>
      </c>
      <c r="S151">
        <v>1</v>
      </c>
      <c r="T151">
        <f t="shared" si="35"/>
        <v>121000</v>
      </c>
    </row>
    <row r="152" spans="3:20" x14ac:dyDescent="0.25">
      <c r="C152" s="6">
        <v>118</v>
      </c>
      <c r="D152" s="7">
        <f t="shared" si="49"/>
        <v>118000</v>
      </c>
      <c r="E152" s="7">
        <v>1</v>
      </c>
      <c r="F152" s="8">
        <f t="shared" si="46"/>
        <v>177.96610169491527</v>
      </c>
      <c r="G152" s="7">
        <f t="shared" si="47"/>
        <v>118</v>
      </c>
      <c r="H152" s="7">
        <f t="shared" si="48"/>
        <v>0.11799999999999999</v>
      </c>
      <c r="I152" s="9"/>
      <c r="J152" s="6">
        <v>122</v>
      </c>
      <c r="K152" s="28">
        <f t="shared" si="40"/>
        <v>821300</v>
      </c>
      <c r="L152" s="7">
        <v>1</v>
      </c>
      <c r="M152" s="8">
        <f t="shared" si="41"/>
        <v>102.27687812005357</v>
      </c>
      <c r="N152" s="7">
        <f t="shared" si="42"/>
        <v>821.3</v>
      </c>
      <c r="O152" s="19">
        <f t="shared" si="43"/>
        <v>0.82129999999999992</v>
      </c>
      <c r="P152" s="29">
        <f t="shared" si="44"/>
        <v>9000</v>
      </c>
      <c r="R152" s="18">
        <f t="shared" si="45"/>
        <v>1.1086256811760506</v>
      </c>
      <c r="S152">
        <v>1</v>
      </c>
      <c r="T152">
        <f t="shared" si="35"/>
        <v>122000</v>
      </c>
    </row>
    <row r="153" spans="3:20" x14ac:dyDescent="0.25">
      <c r="C153" s="6">
        <v>119</v>
      </c>
      <c r="D153" s="7">
        <f t="shared" si="49"/>
        <v>119000</v>
      </c>
      <c r="E153" s="7">
        <v>1</v>
      </c>
      <c r="F153" s="8">
        <f t="shared" si="46"/>
        <v>176.47058823529412</v>
      </c>
      <c r="G153" s="7">
        <f t="shared" si="47"/>
        <v>119</v>
      </c>
      <c r="H153" s="7">
        <f t="shared" si="48"/>
        <v>0.11899999999999999</v>
      </c>
      <c r="I153" s="9"/>
      <c r="J153" s="6">
        <v>123</v>
      </c>
      <c r="K153" s="28">
        <f t="shared" ref="K153:K158" si="50">K152+9000</f>
        <v>830300</v>
      </c>
      <c r="L153" s="7">
        <v>1</v>
      </c>
      <c r="M153" s="8">
        <f t="shared" si="41"/>
        <v>101.16825243887752</v>
      </c>
      <c r="N153" s="7">
        <f t="shared" si="42"/>
        <v>830.3</v>
      </c>
      <c r="O153" s="19">
        <f t="shared" si="43"/>
        <v>0.83029999999999993</v>
      </c>
      <c r="P153" s="29">
        <f t="shared" si="44"/>
        <v>9000</v>
      </c>
      <c r="R153" s="18">
        <f t="shared" si="45"/>
        <v>1.0848496031810981</v>
      </c>
      <c r="T153">
        <f t="shared" si="35"/>
        <v>123000</v>
      </c>
    </row>
    <row r="154" spans="3:20" x14ac:dyDescent="0.25">
      <c r="C154" s="6">
        <v>120</v>
      </c>
      <c r="D154" s="7">
        <f t="shared" si="49"/>
        <v>120000</v>
      </c>
      <c r="E154" s="7">
        <v>1</v>
      </c>
      <c r="F154" s="8">
        <f t="shared" si="46"/>
        <v>175</v>
      </c>
      <c r="G154" s="7">
        <f t="shared" si="47"/>
        <v>120</v>
      </c>
      <c r="H154" s="7">
        <f t="shared" si="48"/>
        <v>0.12</v>
      </c>
      <c r="I154" s="9"/>
      <c r="J154" s="6">
        <v>124</v>
      </c>
      <c r="K154" s="28">
        <f t="shared" si="50"/>
        <v>839300</v>
      </c>
      <c r="L154" s="7">
        <v>1</v>
      </c>
      <c r="M154" s="8">
        <f t="shared" si="41"/>
        <v>100.08340283569642</v>
      </c>
      <c r="N154" s="7">
        <f t="shared" si="42"/>
        <v>839.3</v>
      </c>
      <c r="O154" s="19">
        <f t="shared" si="43"/>
        <v>0.83929999999999993</v>
      </c>
      <c r="P154" s="29">
        <f t="shared" si="44"/>
        <v>9000</v>
      </c>
      <c r="R154" s="18">
        <f t="shared" si="45"/>
        <v>1.0618302788179506</v>
      </c>
      <c r="T154">
        <f t="shared" si="35"/>
        <v>124000</v>
      </c>
    </row>
    <row r="155" spans="3:20" x14ac:dyDescent="0.25">
      <c r="C155" s="6">
        <v>121</v>
      </c>
      <c r="D155" s="7">
        <f t="shared" si="49"/>
        <v>121000</v>
      </c>
      <c r="E155" s="7">
        <v>1</v>
      </c>
      <c r="F155" s="8">
        <f t="shared" si="46"/>
        <v>173.55371900826447</v>
      </c>
      <c r="G155" s="7">
        <f t="shared" si="47"/>
        <v>121</v>
      </c>
      <c r="H155" s="7">
        <f t="shared" si="48"/>
        <v>0.121</v>
      </c>
      <c r="I155" s="9"/>
      <c r="J155" s="6">
        <v>125</v>
      </c>
      <c r="K155" s="28">
        <f t="shared" si="50"/>
        <v>848300</v>
      </c>
      <c r="L155" s="7">
        <v>1</v>
      </c>
      <c r="M155" s="8">
        <f t="shared" si="41"/>
        <v>99.021572556878468</v>
      </c>
      <c r="N155" s="7">
        <f t="shared" si="42"/>
        <v>848.3</v>
      </c>
      <c r="O155" s="19">
        <f t="shared" si="43"/>
        <v>0.84829999999999994</v>
      </c>
      <c r="P155" s="29">
        <f t="shared" si="44"/>
        <v>9000</v>
      </c>
      <c r="R155" s="18">
        <f t="shared" si="45"/>
        <v>1.0395359302600156</v>
      </c>
      <c r="T155">
        <f t="shared" si="35"/>
        <v>125000</v>
      </c>
    </row>
    <row r="156" spans="3:20" x14ac:dyDescent="0.25">
      <c r="C156" s="6">
        <v>122</v>
      </c>
      <c r="D156" s="7">
        <f t="shared" si="49"/>
        <v>122000</v>
      </c>
      <c r="E156" s="7">
        <v>1</v>
      </c>
      <c r="F156" s="8">
        <f t="shared" si="46"/>
        <v>172.13114754098362</v>
      </c>
      <c r="G156" s="7">
        <f t="shared" si="47"/>
        <v>122</v>
      </c>
      <c r="H156" s="7">
        <f t="shared" si="48"/>
        <v>0.122</v>
      </c>
      <c r="I156" s="9"/>
      <c r="J156" s="6">
        <v>126</v>
      </c>
      <c r="K156" s="28">
        <f t="shared" si="50"/>
        <v>857300</v>
      </c>
      <c r="L156" s="7">
        <v>1</v>
      </c>
      <c r="M156" s="8">
        <f t="shared" si="41"/>
        <v>97.982036626618452</v>
      </c>
      <c r="N156" s="7">
        <f t="shared" si="42"/>
        <v>857.3</v>
      </c>
      <c r="O156" s="19">
        <f t="shared" si="43"/>
        <v>0.85729999999999995</v>
      </c>
      <c r="P156" s="29">
        <f t="shared" si="44"/>
        <v>9000</v>
      </c>
      <c r="R156" s="18">
        <f t="shared" si="45"/>
        <v>1.0179364303815817</v>
      </c>
      <c r="T156">
        <f t="shared" si="35"/>
        <v>126000</v>
      </c>
    </row>
    <row r="157" spans="3:20" x14ac:dyDescent="0.25">
      <c r="C157" s="6">
        <v>123</v>
      </c>
      <c r="D157" s="7">
        <f t="shared" si="49"/>
        <v>123000</v>
      </c>
      <c r="E157" s="7">
        <v>1</v>
      </c>
      <c r="F157" s="8">
        <f t="shared" si="46"/>
        <v>170.73170731707316</v>
      </c>
      <c r="G157" s="7">
        <f t="shared" si="47"/>
        <v>123</v>
      </c>
      <c r="H157" s="7">
        <f t="shared" si="48"/>
        <v>0.123</v>
      </c>
      <c r="I157" s="9"/>
      <c r="J157" s="6">
        <v>127</v>
      </c>
      <c r="K157" s="28">
        <f t="shared" si="50"/>
        <v>866300</v>
      </c>
      <c r="L157" s="7">
        <v>1</v>
      </c>
      <c r="M157" s="8">
        <f t="shared" si="41"/>
        <v>96.96410019623687</v>
      </c>
      <c r="N157" s="7">
        <f t="shared" si="42"/>
        <v>866.3</v>
      </c>
      <c r="O157" s="19">
        <f t="shared" si="43"/>
        <v>0.86629999999999996</v>
      </c>
      <c r="P157" s="29">
        <f t="shared" si="44"/>
        <v>9000</v>
      </c>
      <c r="R157" s="18">
        <f t="shared" si="45"/>
        <v>0.96410019623687049</v>
      </c>
      <c r="T157">
        <f t="shared" si="35"/>
        <v>127000</v>
      </c>
    </row>
    <row r="158" spans="3:20" x14ac:dyDescent="0.25">
      <c r="C158" s="6">
        <v>124</v>
      </c>
      <c r="D158" s="7">
        <f t="shared" si="49"/>
        <v>124000</v>
      </c>
      <c r="E158" s="7">
        <v>1</v>
      </c>
      <c r="F158" s="8">
        <f t="shared" si="46"/>
        <v>169.35483870967741</v>
      </c>
      <c r="G158" s="7">
        <f t="shared" si="47"/>
        <v>124</v>
      </c>
      <c r="H158" s="7">
        <f t="shared" si="48"/>
        <v>0.124</v>
      </c>
      <c r="I158" s="9"/>
      <c r="J158" s="6">
        <v>128</v>
      </c>
      <c r="K158" s="28">
        <f t="shared" si="50"/>
        <v>875300</v>
      </c>
      <c r="L158" s="7">
        <v>1</v>
      </c>
      <c r="M158" s="8">
        <v>96</v>
      </c>
      <c r="N158" s="7">
        <f t="shared" si="42"/>
        <v>875.3</v>
      </c>
      <c r="O158" s="19">
        <f t="shared" si="43"/>
        <v>0.87529999999999997</v>
      </c>
      <c r="P158" s="29">
        <f t="shared" si="44"/>
        <v>8910.5263157894369</v>
      </c>
      <c r="R158" s="18">
        <f t="shared" si="45"/>
        <v>1</v>
      </c>
      <c r="T158">
        <f t="shared" si="35"/>
        <v>128000</v>
      </c>
    </row>
    <row r="159" spans="3:20" x14ac:dyDescent="0.25">
      <c r="C159" s="6">
        <v>125</v>
      </c>
      <c r="D159" s="7">
        <f t="shared" si="49"/>
        <v>125000</v>
      </c>
      <c r="E159" s="7">
        <v>1</v>
      </c>
      <c r="F159" s="8">
        <f t="shared" si="46"/>
        <v>168</v>
      </c>
      <c r="G159" s="7">
        <f t="shared" si="47"/>
        <v>125</v>
      </c>
      <c r="H159" s="7">
        <f t="shared" si="48"/>
        <v>0.125</v>
      </c>
      <c r="I159" s="9"/>
      <c r="J159" s="6">
        <v>129</v>
      </c>
      <c r="K159" s="28">
        <f t="shared" ref="K159:K190" si="51">84000000/M159</f>
        <v>884210.52631578944</v>
      </c>
      <c r="L159" s="7">
        <v>1</v>
      </c>
      <c r="M159" s="8">
        <v>95</v>
      </c>
      <c r="N159" s="7">
        <f t="shared" ref="N159:N190" si="52">K159/1000</f>
        <v>884.21052631578948</v>
      </c>
      <c r="O159" s="19">
        <f t="shared" ref="O159:O190" si="53">N159/1000</f>
        <v>0.88421052631578945</v>
      </c>
      <c r="P159" s="29">
        <f t="shared" ref="P159:P190" si="54">K160-K159</f>
        <v>9406.4949608063325</v>
      </c>
      <c r="R159" s="18">
        <f t="shared" ref="R159:R190" si="55">M159-M160</f>
        <v>1</v>
      </c>
      <c r="T159">
        <f t="shared" si="35"/>
        <v>129000</v>
      </c>
    </row>
    <row r="160" spans="3:20" x14ac:dyDescent="0.25">
      <c r="C160" s="6">
        <v>126</v>
      </c>
      <c r="D160" s="7">
        <f t="shared" si="49"/>
        <v>126000</v>
      </c>
      <c r="E160" s="7">
        <v>1</v>
      </c>
      <c r="F160" s="8">
        <f t="shared" si="46"/>
        <v>166.66666666666666</v>
      </c>
      <c r="G160" s="7">
        <f t="shared" si="47"/>
        <v>126</v>
      </c>
      <c r="H160" s="7">
        <f t="shared" si="48"/>
        <v>0.126</v>
      </c>
      <c r="I160" s="9"/>
      <c r="J160" s="6">
        <v>130</v>
      </c>
      <c r="K160" s="28">
        <f t="shared" si="51"/>
        <v>893617.02127659577</v>
      </c>
      <c r="L160" s="7">
        <v>1</v>
      </c>
      <c r="M160" s="8">
        <v>94</v>
      </c>
      <c r="N160" s="7">
        <f t="shared" si="52"/>
        <v>893.61702127659578</v>
      </c>
      <c r="O160" s="19">
        <f t="shared" si="53"/>
        <v>0.89361702127659581</v>
      </c>
      <c r="P160" s="29">
        <f t="shared" si="54"/>
        <v>9608.7851750170812</v>
      </c>
      <c r="R160" s="18">
        <f t="shared" si="55"/>
        <v>1</v>
      </c>
      <c r="T160">
        <f t="shared" ref="T160:T223" si="56">T159+1000</f>
        <v>130000</v>
      </c>
    </row>
    <row r="161" spans="3:20" x14ac:dyDescent="0.25">
      <c r="C161" s="6">
        <v>127</v>
      </c>
      <c r="D161" s="7">
        <f t="shared" si="49"/>
        <v>127000</v>
      </c>
      <c r="E161" s="7">
        <v>1</v>
      </c>
      <c r="F161" s="8">
        <f t="shared" si="46"/>
        <v>165.35433070866142</v>
      </c>
      <c r="G161" s="7">
        <f t="shared" si="47"/>
        <v>127</v>
      </c>
      <c r="H161" s="7">
        <f t="shared" si="48"/>
        <v>0.127</v>
      </c>
      <c r="I161" s="9"/>
      <c r="J161" s="6">
        <v>131</v>
      </c>
      <c r="K161" s="28">
        <f t="shared" si="51"/>
        <v>903225.80645161285</v>
      </c>
      <c r="L161" s="7">
        <v>1</v>
      </c>
      <c r="M161" s="8">
        <v>93</v>
      </c>
      <c r="N161" s="7">
        <f t="shared" si="52"/>
        <v>903.22580645161281</v>
      </c>
      <c r="O161" s="19">
        <f t="shared" si="53"/>
        <v>0.90322580645161277</v>
      </c>
      <c r="P161" s="29">
        <f t="shared" si="54"/>
        <v>9817.6718092566589</v>
      </c>
      <c r="R161" s="18">
        <f t="shared" si="55"/>
        <v>1</v>
      </c>
      <c r="T161">
        <f t="shared" si="56"/>
        <v>131000</v>
      </c>
    </row>
    <row r="162" spans="3:20" x14ac:dyDescent="0.25">
      <c r="C162" s="6">
        <v>128</v>
      </c>
      <c r="D162" s="7">
        <f t="shared" si="49"/>
        <v>128000</v>
      </c>
      <c r="E162" s="7">
        <v>1</v>
      </c>
      <c r="F162" s="8">
        <f t="shared" si="46"/>
        <v>164.0625</v>
      </c>
      <c r="G162" s="7">
        <f t="shared" si="47"/>
        <v>128</v>
      </c>
      <c r="H162" s="7">
        <f t="shared" si="48"/>
        <v>0.128</v>
      </c>
      <c r="I162" s="9"/>
      <c r="J162" s="6">
        <v>132</v>
      </c>
      <c r="K162" s="28">
        <f t="shared" si="51"/>
        <v>913043.47826086951</v>
      </c>
      <c r="L162" s="7">
        <v>1</v>
      </c>
      <c r="M162" s="8">
        <v>92</v>
      </c>
      <c r="N162" s="7">
        <f t="shared" si="52"/>
        <v>913.04347826086951</v>
      </c>
      <c r="O162" s="19">
        <f t="shared" si="53"/>
        <v>0.91304347826086951</v>
      </c>
      <c r="P162" s="29">
        <f t="shared" si="54"/>
        <v>10033.444816053612</v>
      </c>
      <c r="R162" s="18">
        <f t="shared" si="55"/>
        <v>1</v>
      </c>
      <c r="T162">
        <f t="shared" si="56"/>
        <v>132000</v>
      </c>
    </row>
    <row r="163" spans="3:20" x14ac:dyDescent="0.25">
      <c r="C163" s="6">
        <v>129</v>
      </c>
      <c r="D163" s="7">
        <f t="shared" si="49"/>
        <v>129000</v>
      </c>
      <c r="E163" s="7">
        <v>1</v>
      </c>
      <c r="F163" s="8">
        <f t="shared" ref="F163:F194" si="57">21000000/D163/E163</f>
        <v>162.7906976744186</v>
      </c>
      <c r="G163" s="7">
        <f t="shared" ref="G163:G194" si="58">D163/1000</f>
        <v>129</v>
      </c>
      <c r="H163" s="7">
        <f t="shared" ref="H163:H194" si="59">G163/1000</f>
        <v>0.129</v>
      </c>
      <c r="I163" s="9"/>
      <c r="J163" s="6">
        <v>133</v>
      </c>
      <c r="K163" s="28">
        <f t="shared" si="51"/>
        <v>923076.92307692312</v>
      </c>
      <c r="L163" s="7">
        <v>1</v>
      </c>
      <c r="M163" s="8">
        <v>91</v>
      </c>
      <c r="N163" s="7">
        <f t="shared" si="52"/>
        <v>923.07692307692309</v>
      </c>
      <c r="O163" s="19">
        <f t="shared" si="53"/>
        <v>0.92307692307692313</v>
      </c>
      <c r="P163" s="29">
        <f t="shared" si="54"/>
        <v>10256.41025641025</v>
      </c>
      <c r="R163" s="18">
        <f t="shared" si="55"/>
        <v>1</v>
      </c>
      <c r="T163">
        <f t="shared" si="56"/>
        <v>133000</v>
      </c>
    </row>
    <row r="164" spans="3:20" x14ac:dyDescent="0.25">
      <c r="C164" s="6">
        <v>130</v>
      </c>
      <c r="D164" s="7">
        <f t="shared" ref="D164:D188" si="60">D163+1000</f>
        <v>130000</v>
      </c>
      <c r="E164" s="7">
        <v>1</v>
      </c>
      <c r="F164" s="8">
        <f t="shared" si="57"/>
        <v>161.53846153846155</v>
      </c>
      <c r="G164" s="7">
        <f t="shared" si="58"/>
        <v>130</v>
      </c>
      <c r="H164" s="7">
        <f t="shared" si="59"/>
        <v>0.13</v>
      </c>
      <c r="I164" s="9"/>
      <c r="J164" s="6">
        <v>134</v>
      </c>
      <c r="K164" s="28">
        <f t="shared" si="51"/>
        <v>933333.33333333337</v>
      </c>
      <c r="L164" s="7">
        <v>1</v>
      </c>
      <c r="M164" s="8">
        <v>90</v>
      </c>
      <c r="N164" s="7">
        <f t="shared" si="52"/>
        <v>933.33333333333337</v>
      </c>
      <c r="O164" s="19">
        <f t="shared" si="53"/>
        <v>0.93333333333333335</v>
      </c>
      <c r="P164" s="29">
        <f t="shared" si="54"/>
        <v>10486.891385767725</v>
      </c>
      <c r="R164" s="18">
        <f t="shared" si="55"/>
        <v>1</v>
      </c>
      <c r="T164">
        <f t="shared" si="56"/>
        <v>134000</v>
      </c>
    </row>
    <row r="165" spans="3:20" x14ac:dyDescent="0.25">
      <c r="C165" s="6">
        <v>131</v>
      </c>
      <c r="D165" s="7">
        <f t="shared" si="60"/>
        <v>131000</v>
      </c>
      <c r="E165" s="7">
        <v>1</v>
      </c>
      <c r="F165" s="8">
        <f t="shared" si="57"/>
        <v>160.30534351145039</v>
      </c>
      <c r="G165" s="7">
        <f t="shared" si="58"/>
        <v>131</v>
      </c>
      <c r="H165" s="7">
        <f t="shared" si="59"/>
        <v>0.13100000000000001</v>
      </c>
      <c r="I165" s="9"/>
      <c r="J165" s="6">
        <v>135</v>
      </c>
      <c r="K165" s="28">
        <f t="shared" si="51"/>
        <v>943820.2247191011</v>
      </c>
      <c r="L165" s="7">
        <v>1</v>
      </c>
      <c r="M165" s="8">
        <v>89</v>
      </c>
      <c r="N165" s="7">
        <f t="shared" si="52"/>
        <v>943.82022471910113</v>
      </c>
      <c r="O165" s="19">
        <f t="shared" si="53"/>
        <v>0.9438202247191011</v>
      </c>
      <c r="P165" s="29">
        <f t="shared" si="54"/>
        <v>10725.22982635349</v>
      </c>
      <c r="R165" s="18">
        <f t="shared" si="55"/>
        <v>1</v>
      </c>
      <c r="T165">
        <f t="shared" si="56"/>
        <v>135000</v>
      </c>
    </row>
    <row r="166" spans="3:20" x14ac:dyDescent="0.25">
      <c r="C166" s="6">
        <v>132</v>
      </c>
      <c r="D166" s="7">
        <f t="shared" si="60"/>
        <v>132000</v>
      </c>
      <c r="E166" s="7">
        <v>1</v>
      </c>
      <c r="F166" s="8">
        <f t="shared" si="57"/>
        <v>159.09090909090909</v>
      </c>
      <c r="G166" s="7">
        <f t="shared" si="58"/>
        <v>132</v>
      </c>
      <c r="H166" s="7">
        <f t="shared" si="59"/>
        <v>0.13200000000000001</v>
      </c>
      <c r="I166" s="9"/>
      <c r="J166" s="6">
        <v>136</v>
      </c>
      <c r="K166" s="28">
        <f t="shared" si="51"/>
        <v>954545.45454545459</v>
      </c>
      <c r="L166" s="7">
        <v>1</v>
      </c>
      <c r="M166" s="8">
        <v>88</v>
      </c>
      <c r="N166" s="7">
        <f t="shared" si="52"/>
        <v>954.54545454545462</v>
      </c>
      <c r="O166" s="19">
        <f t="shared" si="53"/>
        <v>0.95454545454545459</v>
      </c>
      <c r="P166" s="29">
        <f t="shared" si="54"/>
        <v>10971.786833855789</v>
      </c>
      <c r="R166" s="18">
        <f t="shared" si="55"/>
        <v>1</v>
      </c>
      <c r="T166">
        <f t="shared" si="56"/>
        <v>136000</v>
      </c>
    </row>
    <row r="167" spans="3:20" x14ac:dyDescent="0.25">
      <c r="C167" s="6">
        <v>133</v>
      </c>
      <c r="D167" s="7">
        <f t="shared" si="60"/>
        <v>133000</v>
      </c>
      <c r="E167" s="7">
        <v>1</v>
      </c>
      <c r="F167" s="8">
        <f t="shared" si="57"/>
        <v>157.89473684210526</v>
      </c>
      <c r="G167" s="7">
        <f t="shared" si="58"/>
        <v>133</v>
      </c>
      <c r="H167" s="7">
        <f t="shared" si="59"/>
        <v>0.13300000000000001</v>
      </c>
      <c r="I167" s="9"/>
      <c r="J167" s="6">
        <v>137</v>
      </c>
      <c r="K167" s="28">
        <f t="shared" si="51"/>
        <v>965517.24137931038</v>
      </c>
      <c r="L167" s="7">
        <v>1</v>
      </c>
      <c r="M167" s="8">
        <v>87</v>
      </c>
      <c r="N167" s="7">
        <f t="shared" si="52"/>
        <v>965.51724137931035</v>
      </c>
      <c r="O167" s="19">
        <f t="shared" si="53"/>
        <v>0.96551724137931039</v>
      </c>
      <c r="P167" s="29">
        <f t="shared" si="54"/>
        <v>11226.944667201256</v>
      </c>
      <c r="R167" s="18">
        <f t="shared" si="55"/>
        <v>1</v>
      </c>
      <c r="T167">
        <f t="shared" si="56"/>
        <v>137000</v>
      </c>
    </row>
    <row r="168" spans="3:20" x14ac:dyDescent="0.25">
      <c r="C168" s="6">
        <v>134</v>
      </c>
      <c r="D168" s="7">
        <f t="shared" si="60"/>
        <v>134000</v>
      </c>
      <c r="E168" s="7">
        <v>1</v>
      </c>
      <c r="F168" s="8">
        <f t="shared" si="57"/>
        <v>156.71641791044777</v>
      </c>
      <c r="G168" s="7">
        <f t="shared" si="58"/>
        <v>134</v>
      </c>
      <c r="H168" s="7">
        <f t="shared" si="59"/>
        <v>0.13400000000000001</v>
      </c>
      <c r="I168" s="9"/>
      <c r="J168" s="6">
        <v>138</v>
      </c>
      <c r="K168" s="28">
        <f t="shared" si="51"/>
        <v>976744.18604651163</v>
      </c>
      <c r="L168" s="7">
        <v>1</v>
      </c>
      <c r="M168" s="8">
        <v>86</v>
      </c>
      <c r="N168" s="7">
        <f t="shared" si="52"/>
        <v>976.74418604651169</v>
      </c>
      <c r="O168" s="19">
        <f t="shared" si="53"/>
        <v>0.9767441860465117</v>
      </c>
      <c r="P168" s="29">
        <f t="shared" si="54"/>
        <v>11491.108071135473</v>
      </c>
      <c r="R168" s="18">
        <f t="shared" si="55"/>
        <v>1</v>
      </c>
      <c r="T168">
        <f t="shared" si="56"/>
        <v>138000</v>
      </c>
    </row>
    <row r="169" spans="3:20" x14ac:dyDescent="0.25">
      <c r="C169" s="6">
        <v>135</v>
      </c>
      <c r="D169" s="7">
        <f t="shared" si="60"/>
        <v>135000</v>
      </c>
      <c r="E169" s="7">
        <v>1</v>
      </c>
      <c r="F169" s="8">
        <f t="shared" si="57"/>
        <v>155.55555555555554</v>
      </c>
      <c r="G169" s="7">
        <f t="shared" si="58"/>
        <v>135</v>
      </c>
      <c r="H169" s="7">
        <f t="shared" si="59"/>
        <v>0.13500000000000001</v>
      </c>
      <c r="I169" s="9"/>
      <c r="J169" s="6">
        <v>139</v>
      </c>
      <c r="K169" s="28">
        <f t="shared" si="51"/>
        <v>988235.29411764711</v>
      </c>
      <c r="L169" s="7">
        <v>1</v>
      </c>
      <c r="M169" s="8">
        <v>85</v>
      </c>
      <c r="N169" s="7">
        <f t="shared" si="52"/>
        <v>988.23529411764707</v>
      </c>
      <c r="O169" s="19">
        <f t="shared" si="53"/>
        <v>0.9882352941176471</v>
      </c>
      <c r="P169" s="29">
        <f t="shared" si="54"/>
        <v>11764.705882352893</v>
      </c>
      <c r="R169" s="18">
        <f t="shared" si="55"/>
        <v>1</v>
      </c>
      <c r="T169">
        <f t="shared" si="56"/>
        <v>139000</v>
      </c>
    </row>
    <row r="170" spans="3:20" x14ac:dyDescent="0.25">
      <c r="C170" s="6">
        <v>136</v>
      </c>
      <c r="D170" s="7">
        <f t="shared" si="60"/>
        <v>136000</v>
      </c>
      <c r="E170" s="7">
        <v>1</v>
      </c>
      <c r="F170" s="8">
        <f t="shared" si="57"/>
        <v>154.41176470588235</v>
      </c>
      <c r="G170" s="7">
        <f t="shared" si="58"/>
        <v>136</v>
      </c>
      <c r="H170" s="7">
        <f t="shared" si="59"/>
        <v>0.13600000000000001</v>
      </c>
      <c r="I170" s="9"/>
      <c r="J170" s="6">
        <v>140</v>
      </c>
      <c r="K170" s="28">
        <f t="shared" si="51"/>
        <v>1000000</v>
      </c>
      <c r="L170" s="7">
        <v>1</v>
      </c>
      <c r="M170" s="8">
        <v>84</v>
      </c>
      <c r="N170" s="7">
        <f t="shared" si="52"/>
        <v>1000</v>
      </c>
      <c r="O170" s="19">
        <f t="shared" si="53"/>
        <v>1</v>
      </c>
      <c r="P170" s="29">
        <f t="shared" si="54"/>
        <v>12048.192771084374</v>
      </c>
      <c r="R170" s="18">
        <f t="shared" si="55"/>
        <v>1</v>
      </c>
      <c r="T170">
        <f t="shared" si="56"/>
        <v>140000</v>
      </c>
    </row>
    <row r="171" spans="3:20" x14ac:dyDescent="0.25">
      <c r="C171" s="6">
        <v>137</v>
      </c>
      <c r="D171" s="7">
        <f t="shared" si="60"/>
        <v>137000</v>
      </c>
      <c r="E171" s="7">
        <v>1</v>
      </c>
      <c r="F171" s="8">
        <f t="shared" si="57"/>
        <v>153.28467153284672</v>
      </c>
      <c r="G171" s="7">
        <f t="shared" si="58"/>
        <v>137</v>
      </c>
      <c r="H171" s="7">
        <f t="shared" si="59"/>
        <v>0.13700000000000001</v>
      </c>
      <c r="I171" s="9"/>
      <c r="J171" s="6">
        <v>141</v>
      </c>
      <c r="K171" s="28">
        <f t="shared" si="51"/>
        <v>1012048.1927710844</v>
      </c>
      <c r="L171" s="7">
        <v>1</v>
      </c>
      <c r="M171" s="8">
        <v>83</v>
      </c>
      <c r="N171" s="7">
        <f t="shared" si="52"/>
        <v>1012.0481927710844</v>
      </c>
      <c r="O171" s="19">
        <f t="shared" si="53"/>
        <v>1.0120481927710843</v>
      </c>
      <c r="P171" s="29">
        <f t="shared" si="54"/>
        <v>12342.051131354645</v>
      </c>
      <c r="R171" s="18">
        <f t="shared" si="55"/>
        <v>1</v>
      </c>
      <c r="T171">
        <f t="shared" si="56"/>
        <v>141000</v>
      </c>
    </row>
    <row r="172" spans="3:20" x14ac:dyDescent="0.25">
      <c r="C172" s="6">
        <v>138</v>
      </c>
      <c r="D172" s="7">
        <f t="shared" si="60"/>
        <v>138000</v>
      </c>
      <c r="E172" s="7">
        <v>1</v>
      </c>
      <c r="F172" s="8">
        <f t="shared" si="57"/>
        <v>152.17391304347825</v>
      </c>
      <c r="G172" s="7">
        <f t="shared" si="58"/>
        <v>138</v>
      </c>
      <c r="H172" s="7">
        <f t="shared" si="59"/>
        <v>0.13800000000000001</v>
      </c>
      <c r="I172" s="9"/>
      <c r="J172" s="6">
        <v>142</v>
      </c>
      <c r="K172" s="28">
        <f t="shared" si="51"/>
        <v>1024390.243902439</v>
      </c>
      <c r="L172" s="7">
        <v>1</v>
      </c>
      <c r="M172" s="8">
        <v>82</v>
      </c>
      <c r="N172" s="7">
        <f t="shared" si="52"/>
        <v>1024.3902439024391</v>
      </c>
      <c r="O172" s="19">
        <f t="shared" si="53"/>
        <v>1.024390243902439</v>
      </c>
      <c r="P172" s="29">
        <f t="shared" si="54"/>
        <v>12646.793134598061</v>
      </c>
      <c r="R172" s="18">
        <f t="shared" si="55"/>
        <v>1</v>
      </c>
      <c r="T172">
        <f t="shared" si="56"/>
        <v>142000</v>
      </c>
    </row>
    <row r="173" spans="3:20" x14ac:dyDescent="0.25">
      <c r="C173" s="6">
        <v>139</v>
      </c>
      <c r="D173" s="7">
        <f t="shared" si="60"/>
        <v>139000</v>
      </c>
      <c r="E173" s="7">
        <v>1</v>
      </c>
      <c r="F173" s="8">
        <f t="shared" si="57"/>
        <v>151.07913669064749</v>
      </c>
      <c r="G173" s="7">
        <f t="shared" si="58"/>
        <v>139</v>
      </c>
      <c r="H173" s="7">
        <f t="shared" si="59"/>
        <v>0.13900000000000001</v>
      </c>
      <c r="I173" s="9"/>
      <c r="J173" s="6">
        <v>143</v>
      </c>
      <c r="K173" s="28">
        <f t="shared" si="51"/>
        <v>1037037.0370370371</v>
      </c>
      <c r="L173" s="7">
        <v>1</v>
      </c>
      <c r="M173" s="8">
        <v>81</v>
      </c>
      <c r="N173" s="7">
        <f t="shared" si="52"/>
        <v>1037.0370370370372</v>
      </c>
      <c r="O173" s="19">
        <f t="shared" si="53"/>
        <v>1.0370370370370372</v>
      </c>
      <c r="P173" s="29">
        <f t="shared" si="54"/>
        <v>12962.96296296292</v>
      </c>
      <c r="R173" s="18">
        <f t="shared" si="55"/>
        <v>1</v>
      </c>
      <c r="T173">
        <f t="shared" si="56"/>
        <v>143000</v>
      </c>
    </row>
    <row r="174" spans="3:20" x14ac:dyDescent="0.25">
      <c r="C174" s="6">
        <v>140</v>
      </c>
      <c r="D174" s="7">
        <f t="shared" si="60"/>
        <v>140000</v>
      </c>
      <c r="E174" s="7">
        <v>1</v>
      </c>
      <c r="F174" s="8">
        <f t="shared" si="57"/>
        <v>150</v>
      </c>
      <c r="G174" s="7">
        <f t="shared" si="58"/>
        <v>140</v>
      </c>
      <c r="H174" s="7">
        <f t="shared" si="59"/>
        <v>0.14000000000000001</v>
      </c>
      <c r="I174" s="9"/>
      <c r="J174" s="6">
        <v>144</v>
      </c>
      <c r="K174" s="28">
        <f t="shared" si="51"/>
        <v>1050000</v>
      </c>
      <c r="L174" s="7">
        <v>1</v>
      </c>
      <c r="M174" s="8">
        <v>80</v>
      </c>
      <c r="N174" s="7">
        <f t="shared" si="52"/>
        <v>1050</v>
      </c>
      <c r="O174" s="19">
        <f t="shared" si="53"/>
        <v>1.05</v>
      </c>
      <c r="P174" s="29">
        <f t="shared" si="54"/>
        <v>13291.139240506338</v>
      </c>
      <c r="R174" s="18">
        <f t="shared" si="55"/>
        <v>1</v>
      </c>
      <c r="T174">
        <f t="shared" si="56"/>
        <v>144000</v>
      </c>
    </row>
    <row r="175" spans="3:20" x14ac:dyDescent="0.25">
      <c r="C175" s="6">
        <v>141</v>
      </c>
      <c r="D175" s="7">
        <f t="shared" si="60"/>
        <v>141000</v>
      </c>
      <c r="E175" s="7">
        <v>1</v>
      </c>
      <c r="F175" s="8">
        <f t="shared" si="57"/>
        <v>148.93617021276594</v>
      </c>
      <c r="G175" s="7">
        <f t="shared" si="58"/>
        <v>141</v>
      </c>
      <c r="H175" s="7">
        <f t="shared" si="59"/>
        <v>0.14099999999999999</v>
      </c>
      <c r="I175" s="9"/>
      <c r="J175" s="6">
        <v>145</v>
      </c>
      <c r="K175" s="28">
        <f t="shared" si="51"/>
        <v>1063291.1392405063</v>
      </c>
      <c r="L175" s="7">
        <v>1</v>
      </c>
      <c r="M175" s="8">
        <v>79</v>
      </c>
      <c r="N175" s="7">
        <f t="shared" si="52"/>
        <v>1063.2911392405063</v>
      </c>
      <c r="O175" s="19">
        <f t="shared" si="53"/>
        <v>1.0632911392405062</v>
      </c>
      <c r="P175" s="29">
        <f t="shared" si="54"/>
        <v>13631.937682570657</v>
      </c>
      <c r="R175" s="18">
        <f t="shared" si="55"/>
        <v>1</v>
      </c>
      <c r="T175">
        <f t="shared" si="56"/>
        <v>145000</v>
      </c>
    </row>
    <row r="176" spans="3:20" x14ac:dyDescent="0.25">
      <c r="C176" s="6">
        <v>142</v>
      </c>
      <c r="D176" s="7">
        <f t="shared" si="60"/>
        <v>142000</v>
      </c>
      <c r="E176" s="7">
        <v>1</v>
      </c>
      <c r="F176" s="8">
        <f t="shared" si="57"/>
        <v>147.88732394366198</v>
      </c>
      <c r="G176" s="7">
        <f t="shared" si="58"/>
        <v>142</v>
      </c>
      <c r="H176" s="7">
        <f t="shared" si="59"/>
        <v>0.14199999999999999</v>
      </c>
      <c r="I176" s="9"/>
      <c r="J176" s="6">
        <v>146</v>
      </c>
      <c r="K176" s="28">
        <f t="shared" si="51"/>
        <v>1076923.076923077</v>
      </c>
      <c r="L176" s="7">
        <v>1</v>
      </c>
      <c r="M176" s="8">
        <v>78</v>
      </c>
      <c r="N176" s="7">
        <f t="shared" si="52"/>
        <v>1076.9230769230769</v>
      </c>
      <c r="O176" s="19">
        <f t="shared" si="53"/>
        <v>1.0769230769230769</v>
      </c>
      <c r="P176" s="29">
        <f t="shared" si="54"/>
        <v>13986.01398601383</v>
      </c>
      <c r="R176" s="18">
        <f t="shared" si="55"/>
        <v>1</v>
      </c>
      <c r="T176">
        <f t="shared" si="56"/>
        <v>146000</v>
      </c>
    </row>
    <row r="177" spans="3:20" x14ac:dyDescent="0.25">
      <c r="C177" s="6">
        <v>143</v>
      </c>
      <c r="D177" s="7">
        <f t="shared" si="60"/>
        <v>143000</v>
      </c>
      <c r="E177" s="7">
        <v>1</v>
      </c>
      <c r="F177" s="8">
        <f t="shared" si="57"/>
        <v>146.85314685314685</v>
      </c>
      <c r="G177" s="7">
        <f t="shared" si="58"/>
        <v>143</v>
      </c>
      <c r="H177" s="7">
        <f t="shared" si="59"/>
        <v>0.14299999999999999</v>
      </c>
      <c r="I177" s="9"/>
      <c r="J177" s="6">
        <v>147</v>
      </c>
      <c r="K177" s="28">
        <f t="shared" si="51"/>
        <v>1090909.0909090908</v>
      </c>
      <c r="L177" s="7">
        <v>1</v>
      </c>
      <c r="M177" s="8">
        <v>77</v>
      </c>
      <c r="N177" s="7">
        <f t="shared" si="52"/>
        <v>1090.9090909090908</v>
      </c>
      <c r="O177" s="19">
        <f t="shared" si="53"/>
        <v>1.0909090909090908</v>
      </c>
      <c r="P177" s="29">
        <f t="shared" si="54"/>
        <v>14354.06698564603</v>
      </c>
      <c r="R177" s="18">
        <f t="shared" si="55"/>
        <v>1</v>
      </c>
      <c r="T177">
        <f t="shared" si="56"/>
        <v>147000</v>
      </c>
    </row>
    <row r="178" spans="3:20" x14ac:dyDescent="0.25">
      <c r="C178" s="6">
        <v>144</v>
      </c>
      <c r="D178" s="7">
        <f t="shared" si="60"/>
        <v>144000</v>
      </c>
      <c r="E178" s="7">
        <v>1</v>
      </c>
      <c r="F178" s="8">
        <f t="shared" si="57"/>
        <v>145.83333333333334</v>
      </c>
      <c r="G178" s="7">
        <f t="shared" si="58"/>
        <v>144</v>
      </c>
      <c r="H178" s="7">
        <f t="shared" si="59"/>
        <v>0.14399999999999999</v>
      </c>
      <c r="I178" s="9"/>
      <c r="J178" s="6">
        <v>148</v>
      </c>
      <c r="K178" s="28">
        <f t="shared" si="51"/>
        <v>1105263.1578947369</v>
      </c>
      <c r="L178" s="7">
        <v>1</v>
      </c>
      <c r="M178" s="8">
        <v>76</v>
      </c>
      <c r="N178" s="7">
        <f t="shared" si="52"/>
        <v>1105.2631578947369</v>
      </c>
      <c r="O178" s="19">
        <f t="shared" si="53"/>
        <v>1.1052631578947369</v>
      </c>
      <c r="P178" s="29">
        <f t="shared" si="54"/>
        <v>14736.842105263146</v>
      </c>
      <c r="R178" s="18">
        <f t="shared" si="55"/>
        <v>1</v>
      </c>
      <c r="T178">
        <f t="shared" si="56"/>
        <v>148000</v>
      </c>
    </row>
    <row r="179" spans="3:20" x14ac:dyDescent="0.25">
      <c r="C179" s="6">
        <v>145</v>
      </c>
      <c r="D179" s="7">
        <f t="shared" si="60"/>
        <v>145000</v>
      </c>
      <c r="E179" s="7">
        <v>1</v>
      </c>
      <c r="F179" s="8">
        <f t="shared" si="57"/>
        <v>144.82758620689654</v>
      </c>
      <c r="G179" s="7">
        <f t="shared" si="58"/>
        <v>145</v>
      </c>
      <c r="H179" s="7">
        <f t="shared" si="59"/>
        <v>0.14499999999999999</v>
      </c>
      <c r="I179" s="9"/>
      <c r="J179" s="6">
        <v>149</v>
      </c>
      <c r="K179" s="28">
        <f t="shared" si="51"/>
        <v>1120000</v>
      </c>
      <c r="L179" s="7">
        <v>1</v>
      </c>
      <c r="M179" s="8">
        <v>75</v>
      </c>
      <c r="N179" s="7">
        <f t="shared" si="52"/>
        <v>1120</v>
      </c>
      <c r="O179" s="19">
        <f t="shared" si="53"/>
        <v>1.1200000000000001</v>
      </c>
      <c r="P179" s="29">
        <f t="shared" si="54"/>
        <v>15135.135135135148</v>
      </c>
      <c r="R179" s="18">
        <f t="shared" si="55"/>
        <v>1</v>
      </c>
      <c r="T179">
        <f t="shared" si="56"/>
        <v>149000</v>
      </c>
    </row>
    <row r="180" spans="3:20" x14ac:dyDescent="0.25">
      <c r="C180" s="6">
        <v>146</v>
      </c>
      <c r="D180" s="7">
        <f t="shared" si="60"/>
        <v>146000</v>
      </c>
      <c r="E180" s="7">
        <v>1</v>
      </c>
      <c r="F180" s="8">
        <f t="shared" si="57"/>
        <v>143.83561643835617</v>
      </c>
      <c r="G180" s="7">
        <f t="shared" si="58"/>
        <v>146</v>
      </c>
      <c r="H180" s="7">
        <f t="shared" si="59"/>
        <v>0.14599999999999999</v>
      </c>
      <c r="I180" s="9"/>
      <c r="J180" s="6">
        <v>150</v>
      </c>
      <c r="K180" s="28">
        <f t="shared" si="51"/>
        <v>1135135.1351351351</v>
      </c>
      <c r="L180" s="7">
        <v>1</v>
      </c>
      <c r="M180" s="8">
        <v>74</v>
      </c>
      <c r="N180" s="7">
        <f t="shared" si="52"/>
        <v>1135.1351351351352</v>
      </c>
      <c r="O180" s="19">
        <f t="shared" si="53"/>
        <v>1.1351351351351353</v>
      </c>
      <c r="P180" s="29">
        <f t="shared" si="54"/>
        <v>15549.796371714212</v>
      </c>
      <c r="R180" s="18">
        <f t="shared" si="55"/>
        <v>1</v>
      </c>
      <c r="T180">
        <f t="shared" si="56"/>
        <v>150000</v>
      </c>
    </row>
    <row r="181" spans="3:20" x14ac:dyDescent="0.25">
      <c r="C181" s="6">
        <v>147</v>
      </c>
      <c r="D181" s="7">
        <f t="shared" si="60"/>
        <v>147000</v>
      </c>
      <c r="E181" s="7">
        <v>1</v>
      </c>
      <c r="F181" s="8">
        <f t="shared" si="57"/>
        <v>142.85714285714286</v>
      </c>
      <c r="G181" s="7">
        <f t="shared" si="58"/>
        <v>147</v>
      </c>
      <c r="H181" s="7">
        <f t="shared" si="59"/>
        <v>0.14699999999999999</v>
      </c>
      <c r="I181" s="9"/>
      <c r="J181" s="6">
        <v>151</v>
      </c>
      <c r="K181" s="28">
        <f t="shared" si="51"/>
        <v>1150684.9315068494</v>
      </c>
      <c r="L181" s="7">
        <v>1</v>
      </c>
      <c r="M181" s="8">
        <v>73</v>
      </c>
      <c r="N181" s="7">
        <f t="shared" si="52"/>
        <v>1150.6849315068494</v>
      </c>
      <c r="O181" s="19">
        <f t="shared" si="53"/>
        <v>1.1506849315068493</v>
      </c>
      <c r="P181" s="29">
        <f t="shared" si="54"/>
        <v>15981.735159817385</v>
      </c>
      <c r="R181" s="18">
        <f t="shared" si="55"/>
        <v>1</v>
      </c>
      <c r="T181">
        <f t="shared" si="56"/>
        <v>151000</v>
      </c>
    </row>
    <row r="182" spans="3:20" x14ac:dyDescent="0.25">
      <c r="C182" s="6">
        <v>148</v>
      </c>
      <c r="D182" s="7">
        <f t="shared" si="60"/>
        <v>148000</v>
      </c>
      <c r="E182" s="7">
        <v>1</v>
      </c>
      <c r="F182" s="8">
        <f t="shared" si="57"/>
        <v>141.8918918918919</v>
      </c>
      <c r="G182" s="7">
        <f t="shared" si="58"/>
        <v>148</v>
      </c>
      <c r="H182" s="7">
        <f t="shared" si="59"/>
        <v>0.14799999999999999</v>
      </c>
      <c r="I182" s="9"/>
      <c r="J182" s="6">
        <v>152</v>
      </c>
      <c r="K182" s="28">
        <f t="shared" si="51"/>
        <v>1166666.6666666667</v>
      </c>
      <c r="L182" s="7">
        <v>1</v>
      </c>
      <c r="M182" s="8">
        <v>72</v>
      </c>
      <c r="N182" s="7">
        <f t="shared" si="52"/>
        <v>1166.6666666666667</v>
      </c>
      <c r="O182" s="19">
        <f t="shared" si="53"/>
        <v>1.1666666666666667</v>
      </c>
      <c r="P182" s="29">
        <f t="shared" si="54"/>
        <v>16431.924882628955</v>
      </c>
      <c r="R182" s="18">
        <f t="shared" si="55"/>
        <v>1</v>
      </c>
      <c r="T182">
        <f t="shared" si="56"/>
        <v>152000</v>
      </c>
    </row>
    <row r="183" spans="3:20" x14ac:dyDescent="0.25">
      <c r="C183" s="6">
        <v>149</v>
      </c>
      <c r="D183" s="7">
        <f t="shared" si="60"/>
        <v>149000</v>
      </c>
      <c r="E183" s="7">
        <v>1</v>
      </c>
      <c r="F183" s="8">
        <f t="shared" si="57"/>
        <v>140.93959731543623</v>
      </c>
      <c r="G183" s="7">
        <f t="shared" si="58"/>
        <v>149</v>
      </c>
      <c r="H183" s="7">
        <f t="shared" si="59"/>
        <v>0.14899999999999999</v>
      </c>
      <c r="I183" s="9"/>
      <c r="J183" s="6">
        <v>153</v>
      </c>
      <c r="K183" s="28">
        <f t="shared" si="51"/>
        <v>1183098.5915492957</v>
      </c>
      <c r="L183" s="7">
        <v>1</v>
      </c>
      <c r="M183" s="8">
        <v>71</v>
      </c>
      <c r="N183" s="7">
        <f t="shared" si="52"/>
        <v>1183.0985915492956</v>
      </c>
      <c r="O183" s="19">
        <f t="shared" si="53"/>
        <v>1.1830985915492955</v>
      </c>
      <c r="P183" s="29">
        <f t="shared" si="54"/>
        <v>16901.408450704301</v>
      </c>
      <c r="R183" s="18">
        <f t="shared" si="55"/>
        <v>1</v>
      </c>
      <c r="T183">
        <f t="shared" si="56"/>
        <v>153000</v>
      </c>
    </row>
    <row r="184" spans="3:20" x14ac:dyDescent="0.25">
      <c r="C184" s="6">
        <v>150</v>
      </c>
      <c r="D184" s="7">
        <f t="shared" si="60"/>
        <v>150000</v>
      </c>
      <c r="E184" s="7">
        <v>1</v>
      </c>
      <c r="F184" s="8">
        <f t="shared" si="57"/>
        <v>140</v>
      </c>
      <c r="G184" s="7">
        <f t="shared" si="58"/>
        <v>150</v>
      </c>
      <c r="H184" s="7">
        <f t="shared" si="59"/>
        <v>0.15</v>
      </c>
      <c r="I184" s="9"/>
      <c r="J184" s="6">
        <v>154</v>
      </c>
      <c r="K184" s="28">
        <f t="shared" si="51"/>
        <v>1200000</v>
      </c>
      <c r="L184" s="7">
        <v>1</v>
      </c>
      <c r="M184" s="8">
        <v>70</v>
      </c>
      <c r="N184" s="7">
        <f t="shared" si="52"/>
        <v>1200</v>
      </c>
      <c r="O184" s="19">
        <f t="shared" si="53"/>
        <v>1.2</v>
      </c>
      <c r="P184" s="29">
        <f t="shared" si="54"/>
        <v>17391.304347826168</v>
      </c>
      <c r="R184" s="18">
        <f t="shared" si="55"/>
        <v>1</v>
      </c>
      <c r="T184">
        <f t="shared" si="56"/>
        <v>154000</v>
      </c>
    </row>
    <row r="185" spans="3:20" x14ac:dyDescent="0.25">
      <c r="C185" s="6">
        <v>151</v>
      </c>
      <c r="D185" s="7">
        <f t="shared" si="60"/>
        <v>151000</v>
      </c>
      <c r="E185" s="7">
        <v>1</v>
      </c>
      <c r="F185" s="8">
        <f t="shared" si="57"/>
        <v>139.0728476821192</v>
      </c>
      <c r="G185" s="7">
        <f t="shared" si="58"/>
        <v>151</v>
      </c>
      <c r="H185" s="7">
        <f t="shared" si="59"/>
        <v>0.151</v>
      </c>
      <c r="I185" s="9"/>
      <c r="J185" s="6">
        <v>155</v>
      </c>
      <c r="K185" s="28">
        <f t="shared" si="51"/>
        <v>1217391.3043478262</v>
      </c>
      <c r="L185" s="7">
        <v>1</v>
      </c>
      <c r="M185" s="8">
        <v>69</v>
      </c>
      <c r="N185" s="7">
        <f t="shared" si="52"/>
        <v>1217.3913043478262</v>
      </c>
      <c r="O185" s="19">
        <f t="shared" si="53"/>
        <v>1.2173913043478262</v>
      </c>
      <c r="P185" s="29">
        <f t="shared" si="54"/>
        <v>17902.813299232628</v>
      </c>
      <c r="R185" s="18">
        <f t="shared" si="55"/>
        <v>1</v>
      </c>
      <c r="T185">
        <f t="shared" si="56"/>
        <v>155000</v>
      </c>
    </row>
    <row r="186" spans="3:20" x14ac:dyDescent="0.25">
      <c r="C186" s="6">
        <v>152</v>
      </c>
      <c r="D186" s="7">
        <f t="shared" si="60"/>
        <v>152000</v>
      </c>
      <c r="E186" s="7">
        <v>1</v>
      </c>
      <c r="F186" s="8">
        <f t="shared" si="57"/>
        <v>138.15789473684211</v>
      </c>
      <c r="G186" s="7">
        <f t="shared" si="58"/>
        <v>152</v>
      </c>
      <c r="H186" s="7">
        <f t="shared" si="59"/>
        <v>0.152</v>
      </c>
      <c r="I186" s="9"/>
      <c r="J186" s="6">
        <v>156</v>
      </c>
      <c r="K186" s="28">
        <f t="shared" si="51"/>
        <v>1235294.1176470588</v>
      </c>
      <c r="L186" s="7">
        <v>1</v>
      </c>
      <c r="M186" s="8">
        <v>68</v>
      </c>
      <c r="N186" s="7">
        <f t="shared" si="52"/>
        <v>1235.2941176470588</v>
      </c>
      <c r="O186" s="19">
        <f t="shared" si="53"/>
        <v>1.2352941176470589</v>
      </c>
      <c r="P186" s="29">
        <f t="shared" si="54"/>
        <v>18437.225636523217</v>
      </c>
      <c r="R186" s="18">
        <f t="shared" si="55"/>
        <v>1</v>
      </c>
      <c r="T186">
        <f t="shared" si="56"/>
        <v>156000</v>
      </c>
    </row>
    <row r="187" spans="3:20" x14ac:dyDescent="0.25">
      <c r="C187" s="6">
        <v>153</v>
      </c>
      <c r="D187" s="7">
        <f t="shared" si="60"/>
        <v>153000</v>
      </c>
      <c r="E187" s="7">
        <v>1</v>
      </c>
      <c r="F187" s="8">
        <f t="shared" si="57"/>
        <v>137.25490196078431</v>
      </c>
      <c r="G187" s="7">
        <f t="shared" si="58"/>
        <v>153</v>
      </c>
      <c r="H187" s="7">
        <f t="shared" si="59"/>
        <v>0.153</v>
      </c>
      <c r="I187" s="9"/>
      <c r="J187" s="6">
        <v>157</v>
      </c>
      <c r="K187" s="28">
        <f t="shared" si="51"/>
        <v>1253731.343283582</v>
      </c>
      <c r="L187" s="7">
        <v>1</v>
      </c>
      <c r="M187" s="8">
        <v>67</v>
      </c>
      <c r="N187" s="7">
        <f t="shared" si="52"/>
        <v>1253.731343283582</v>
      </c>
      <c r="O187" s="19">
        <f t="shared" si="53"/>
        <v>1.2537313432835819</v>
      </c>
      <c r="P187" s="29">
        <f t="shared" si="54"/>
        <v>18995.929443690693</v>
      </c>
      <c r="R187" s="18">
        <f t="shared" si="55"/>
        <v>1</v>
      </c>
      <c r="T187">
        <f t="shared" si="56"/>
        <v>157000</v>
      </c>
    </row>
    <row r="188" spans="3:20" x14ac:dyDescent="0.25">
      <c r="C188" s="6">
        <v>154</v>
      </c>
      <c r="D188" s="7">
        <f t="shared" si="60"/>
        <v>154000</v>
      </c>
      <c r="E188" s="7">
        <v>1</v>
      </c>
      <c r="F188" s="8">
        <f t="shared" si="57"/>
        <v>136.36363636363637</v>
      </c>
      <c r="G188" s="7">
        <f t="shared" si="58"/>
        <v>154</v>
      </c>
      <c r="H188" s="7">
        <f t="shared" si="59"/>
        <v>0.154</v>
      </c>
      <c r="I188" s="9"/>
      <c r="J188" s="6">
        <v>158</v>
      </c>
      <c r="K188" s="28">
        <f t="shared" si="51"/>
        <v>1272727.2727272727</v>
      </c>
      <c r="L188" s="7">
        <v>1</v>
      </c>
      <c r="M188" s="8">
        <v>66</v>
      </c>
      <c r="N188" s="7">
        <f t="shared" si="52"/>
        <v>1272.7272727272727</v>
      </c>
      <c r="O188" s="19">
        <f t="shared" si="53"/>
        <v>1.2727272727272727</v>
      </c>
      <c r="P188" s="29">
        <f t="shared" si="54"/>
        <v>19580.419580419548</v>
      </c>
      <c r="R188" s="18">
        <f t="shared" si="55"/>
        <v>1</v>
      </c>
      <c r="T188">
        <f t="shared" si="56"/>
        <v>158000</v>
      </c>
    </row>
    <row r="189" spans="3:20" x14ac:dyDescent="0.25">
      <c r="C189" s="14">
        <v>155</v>
      </c>
      <c r="D189" s="15">
        <f t="shared" ref="D189:D226" si="61">D188+2000</f>
        <v>156000</v>
      </c>
      <c r="E189" s="15">
        <v>1</v>
      </c>
      <c r="F189" s="16">
        <f t="shared" si="57"/>
        <v>134.61538461538461</v>
      </c>
      <c r="G189" s="15">
        <f t="shared" si="58"/>
        <v>156</v>
      </c>
      <c r="H189" s="17">
        <f t="shared" si="59"/>
        <v>0.156</v>
      </c>
      <c r="I189" s="9"/>
      <c r="J189" s="6">
        <v>159</v>
      </c>
      <c r="K189" s="28">
        <f t="shared" si="51"/>
        <v>1292307.6923076923</v>
      </c>
      <c r="L189" s="7">
        <v>1</v>
      </c>
      <c r="M189" s="8">
        <v>65</v>
      </c>
      <c r="N189" s="7">
        <f t="shared" si="52"/>
        <v>1292.3076923076922</v>
      </c>
      <c r="O189" s="19">
        <f t="shared" si="53"/>
        <v>1.2923076923076922</v>
      </c>
      <c r="P189" s="29">
        <f t="shared" si="54"/>
        <v>20192.307692307746</v>
      </c>
      <c r="R189" s="18">
        <f t="shared" si="55"/>
        <v>1</v>
      </c>
      <c r="T189">
        <f t="shared" si="56"/>
        <v>159000</v>
      </c>
    </row>
    <row r="190" spans="3:20" x14ac:dyDescent="0.25">
      <c r="C190" s="6">
        <v>156</v>
      </c>
      <c r="D190" s="7">
        <f t="shared" si="61"/>
        <v>158000</v>
      </c>
      <c r="E190" s="7">
        <v>1</v>
      </c>
      <c r="F190" s="8">
        <f t="shared" si="57"/>
        <v>132.91139240506328</v>
      </c>
      <c r="G190" s="7">
        <f t="shared" si="58"/>
        <v>158</v>
      </c>
      <c r="H190" s="7">
        <f t="shared" si="59"/>
        <v>0.158</v>
      </c>
      <c r="I190" s="9"/>
      <c r="J190" s="6">
        <v>160</v>
      </c>
      <c r="K190" s="28">
        <f t="shared" si="51"/>
        <v>1312500</v>
      </c>
      <c r="L190" s="7">
        <v>1</v>
      </c>
      <c r="M190" s="8">
        <v>64</v>
      </c>
      <c r="N190" s="7">
        <f t="shared" si="52"/>
        <v>1312.5</v>
      </c>
      <c r="O190" s="19">
        <f t="shared" si="53"/>
        <v>1.3125</v>
      </c>
      <c r="P190" s="29">
        <f t="shared" si="54"/>
        <v>20833.333333333256</v>
      </c>
      <c r="R190" s="18">
        <f t="shared" si="55"/>
        <v>1</v>
      </c>
      <c r="T190">
        <f t="shared" si="56"/>
        <v>160000</v>
      </c>
    </row>
    <row r="191" spans="3:20" x14ac:dyDescent="0.25">
      <c r="C191" s="6">
        <v>157</v>
      </c>
      <c r="D191" s="7">
        <f t="shared" si="61"/>
        <v>160000</v>
      </c>
      <c r="E191" s="7">
        <v>1</v>
      </c>
      <c r="F191" s="8">
        <f t="shared" si="57"/>
        <v>131.25</v>
      </c>
      <c r="G191" s="7">
        <f t="shared" si="58"/>
        <v>160</v>
      </c>
      <c r="H191" s="7">
        <f t="shared" si="59"/>
        <v>0.16</v>
      </c>
      <c r="I191" s="9"/>
      <c r="J191" s="6">
        <v>161</v>
      </c>
      <c r="K191" s="28">
        <f t="shared" ref="K191:K222" si="62">84000000/M191</f>
        <v>1333333.3333333333</v>
      </c>
      <c r="L191" s="7">
        <v>1</v>
      </c>
      <c r="M191" s="8">
        <v>63</v>
      </c>
      <c r="N191" s="7">
        <f t="shared" ref="N191:N222" si="63">K191/1000</f>
        <v>1333.3333333333333</v>
      </c>
      <c r="O191" s="19">
        <f t="shared" ref="O191:O222" si="64">N191/1000</f>
        <v>1.3333333333333333</v>
      </c>
      <c r="P191" s="29">
        <f t="shared" ref="P191:P222" si="65">K192-K191</f>
        <v>21505.376344086137</v>
      </c>
      <c r="R191" s="18">
        <f t="shared" ref="R191:R222" si="66">M191-M192</f>
        <v>1</v>
      </c>
      <c r="T191">
        <f t="shared" si="56"/>
        <v>161000</v>
      </c>
    </row>
    <row r="192" spans="3:20" x14ac:dyDescent="0.25">
      <c r="C192" s="6">
        <v>158</v>
      </c>
      <c r="D192" s="7">
        <f t="shared" si="61"/>
        <v>162000</v>
      </c>
      <c r="E192" s="7">
        <v>1</v>
      </c>
      <c r="F192" s="8">
        <f t="shared" si="57"/>
        <v>129.62962962962962</v>
      </c>
      <c r="G192" s="7">
        <f t="shared" si="58"/>
        <v>162</v>
      </c>
      <c r="H192" s="7">
        <f t="shared" si="59"/>
        <v>0.16200000000000001</v>
      </c>
      <c r="I192" s="9"/>
      <c r="J192" s="6">
        <v>162</v>
      </c>
      <c r="K192" s="28">
        <f t="shared" si="62"/>
        <v>1354838.7096774194</v>
      </c>
      <c r="L192" s="7">
        <v>1</v>
      </c>
      <c r="M192" s="8">
        <v>62</v>
      </c>
      <c r="N192" s="7">
        <f t="shared" si="63"/>
        <v>1354.8387096774195</v>
      </c>
      <c r="O192" s="19">
        <f t="shared" si="64"/>
        <v>1.3548387096774195</v>
      </c>
      <c r="P192" s="29">
        <f t="shared" si="65"/>
        <v>22210.470650449395</v>
      </c>
      <c r="R192" s="18">
        <f t="shared" si="66"/>
        <v>1</v>
      </c>
      <c r="T192">
        <f t="shared" si="56"/>
        <v>162000</v>
      </c>
    </row>
    <row r="193" spans="3:20" x14ac:dyDescent="0.25">
      <c r="C193" s="6">
        <v>159</v>
      </c>
      <c r="D193" s="7">
        <f t="shared" si="61"/>
        <v>164000</v>
      </c>
      <c r="E193" s="7">
        <v>1</v>
      </c>
      <c r="F193" s="8">
        <f t="shared" si="57"/>
        <v>128.04878048780489</v>
      </c>
      <c r="G193" s="7">
        <f t="shared" si="58"/>
        <v>164</v>
      </c>
      <c r="H193" s="7">
        <f t="shared" si="59"/>
        <v>0.16400000000000001</v>
      </c>
      <c r="I193" s="9"/>
      <c r="J193" s="6">
        <v>163</v>
      </c>
      <c r="K193" s="28">
        <f t="shared" si="62"/>
        <v>1377049.1803278688</v>
      </c>
      <c r="L193" s="7">
        <v>1</v>
      </c>
      <c r="M193" s="8">
        <v>61</v>
      </c>
      <c r="N193" s="7">
        <f t="shared" si="63"/>
        <v>1377.0491803278687</v>
      </c>
      <c r="O193" s="19">
        <f t="shared" si="64"/>
        <v>1.3770491803278688</v>
      </c>
      <c r="P193" s="29">
        <f t="shared" si="65"/>
        <v>22950.819672131212</v>
      </c>
      <c r="R193" s="18">
        <f t="shared" si="66"/>
        <v>1</v>
      </c>
      <c r="T193">
        <f t="shared" si="56"/>
        <v>163000</v>
      </c>
    </row>
    <row r="194" spans="3:20" x14ac:dyDescent="0.25">
      <c r="C194" s="6">
        <v>160</v>
      </c>
      <c r="D194" s="7">
        <f t="shared" si="61"/>
        <v>166000</v>
      </c>
      <c r="E194" s="7">
        <v>1</v>
      </c>
      <c r="F194" s="8">
        <f t="shared" si="57"/>
        <v>126.50602409638554</v>
      </c>
      <c r="G194" s="7">
        <f t="shared" si="58"/>
        <v>166</v>
      </c>
      <c r="H194" s="7">
        <f t="shared" si="59"/>
        <v>0.16600000000000001</v>
      </c>
      <c r="I194" s="9"/>
      <c r="J194" s="6">
        <v>164</v>
      </c>
      <c r="K194" s="28">
        <f t="shared" si="62"/>
        <v>1400000</v>
      </c>
      <c r="L194" s="7">
        <v>1</v>
      </c>
      <c r="M194" s="8">
        <v>60</v>
      </c>
      <c r="N194" s="7">
        <f t="shared" si="63"/>
        <v>1400</v>
      </c>
      <c r="O194" s="19">
        <f t="shared" si="64"/>
        <v>1.4</v>
      </c>
      <c r="P194" s="29">
        <f t="shared" si="65"/>
        <v>23728.813559321919</v>
      </c>
      <c r="R194" s="18">
        <f t="shared" si="66"/>
        <v>1</v>
      </c>
      <c r="T194">
        <f t="shared" si="56"/>
        <v>164000</v>
      </c>
    </row>
    <row r="195" spans="3:20" x14ac:dyDescent="0.25">
      <c r="C195" s="6">
        <v>161</v>
      </c>
      <c r="D195" s="7">
        <f t="shared" si="61"/>
        <v>168000</v>
      </c>
      <c r="E195" s="7">
        <v>1</v>
      </c>
      <c r="F195" s="8">
        <f t="shared" ref="F195:F226" si="67">21000000/D195/E195</f>
        <v>125</v>
      </c>
      <c r="G195" s="7">
        <f t="shared" ref="G195:G226" si="68">D195/1000</f>
        <v>168</v>
      </c>
      <c r="H195" s="7">
        <f t="shared" ref="H195:H226" si="69">G195/1000</f>
        <v>0.16800000000000001</v>
      </c>
      <c r="I195" s="9"/>
      <c r="J195" s="6">
        <v>165</v>
      </c>
      <c r="K195" s="28">
        <f t="shared" si="62"/>
        <v>1423728.8135593219</v>
      </c>
      <c r="L195" s="7">
        <v>1</v>
      </c>
      <c r="M195" s="8">
        <v>59</v>
      </c>
      <c r="N195" s="7">
        <f t="shared" si="63"/>
        <v>1423.7288135593219</v>
      </c>
      <c r="O195" s="19">
        <f t="shared" si="64"/>
        <v>1.423728813559322</v>
      </c>
      <c r="P195" s="29">
        <f t="shared" si="65"/>
        <v>24547.048509643646</v>
      </c>
      <c r="R195" s="18">
        <f t="shared" si="66"/>
        <v>1</v>
      </c>
      <c r="T195">
        <f t="shared" si="56"/>
        <v>165000</v>
      </c>
    </row>
    <row r="196" spans="3:20" x14ac:dyDescent="0.25">
      <c r="C196" s="6">
        <v>162</v>
      </c>
      <c r="D196" s="7">
        <f t="shared" si="61"/>
        <v>170000</v>
      </c>
      <c r="E196" s="7">
        <v>1</v>
      </c>
      <c r="F196" s="8">
        <f t="shared" si="67"/>
        <v>123.52941176470588</v>
      </c>
      <c r="G196" s="7">
        <f t="shared" si="68"/>
        <v>170</v>
      </c>
      <c r="H196" s="7">
        <f t="shared" si="69"/>
        <v>0.17</v>
      </c>
      <c r="I196" s="9"/>
      <c r="J196" s="21">
        <v>166</v>
      </c>
      <c r="K196" s="28">
        <f t="shared" si="62"/>
        <v>1448275.8620689656</v>
      </c>
      <c r="L196" s="7">
        <v>1</v>
      </c>
      <c r="M196" s="8">
        <v>58</v>
      </c>
      <c r="N196" s="22">
        <f t="shared" si="63"/>
        <v>1448.2758620689656</v>
      </c>
      <c r="O196" s="27">
        <f t="shared" si="64"/>
        <v>1.4482758620689655</v>
      </c>
      <c r="P196" s="29">
        <f t="shared" si="65"/>
        <v>25408.348457350163</v>
      </c>
      <c r="Q196">
        <f>525/165</f>
        <v>3.1818181818181817</v>
      </c>
      <c r="R196" s="18">
        <f t="shared" si="66"/>
        <v>1</v>
      </c>
      <c r="T196">
        <f t="shared" si="56"/>
        <v>166000</v>
      </c>
    </row>
    <row r="197" spans="3:20" x14ac:dyDescent="0.25">
      <c r="C197" s="6">
        <v>163</v>
      </c>
      <c r="D197" s="7">
        <f t="shared" si="61"/>
        <v>172000</v>
      </c>
      <c r="E197" s="7">
        <v>1</v>
      </c>
      <c r="F197" s="8">
        <f t="shared" si="67"/>
        <v>122.09302325581395</v>
      </c>
      <c r="G197" s="7">
        <f t="shared" si="68"/>
        <v>172</v>
      </c>
      <c r="H197" s="7">
        <f t="shared" si="69"/>
        <v>0.17199999999999999</v>
      </c>
      <c r="I197" s="9"/>
      <c r="J197" s="6">
        <v>167</v>
      </c>
      <c r="K197" s="28">
        <f t="shared" si="62"/>
        <v>1473684.2105263157</v>
      </c>
      <c r="L197" s="7">
        <v>1</v>
      </c>
      <c r="M197" s="8">
        <v>57</v>
      </c>
      <c r="N197" s="7">
        <f t="shared" si="63"/>
        <v>1473.6842105263158</v>
      </c>
      <c r="O197" s="19">
        <f t="shared" si="64"/>
        <v>1.4736842105263159</v>
      </c>
      <c r="P197" s="29">
        <f t="shared" si="65"/>
        <v>26315.789473684272</v>
      </c>
      <c r="R197" s="18">
        <f t="shared" si="66"/>
        <v>1</v>
      </c>
      <c r="T197">
        <f t="shared" si="56"/>
        <v>167000</v>
      </c>
    </row>
    <row r="198" spans="3:20" x14ac:dyDescent="0.25">
      <c r="C198" s="6">
        <v>164</v>
      </c>
      <c r="D198" s="7">
        <f t="shared" si="61"/>
        <v>174000</v>
      </c>
      <c r="E198" s="7">
        <v>1</v>
      </c>
      <c r="F198" s="8">
        <f t="shared" si="67"/>
        <v>120.68965517241379</v>
      </c>
      <c r="G198" s="7">
        <f t="shared" si="68"/>
        <v>174</v>
      </c>
      <c r="H198" s="7">
        <f t="shared" si="69"/>
        <v>0.17399999999999999</v>
      </c>
      <c r="I198" s="9"/>
      <c r="J198" s="6">
        <v>168</v>
      </c>
      <c r="K198" s="28">
        <f t="shared" si="62"/>
        <v>1500000</v>
      </c>
      <c r="L198" s="7">
        <v>1</v>
      </c>
      <c r="M198" s="8">
        <v>56</v>
      </c>
      <c r="N198" s="7">
        <f t="shared" si="63"/>
        <v>1500</v>
      </c>
      <c r="O198" s="19">
        <f t="shared" si="64"/>
        <v>1.5</v>
      </c>
      <c r="P198" s="29">
        <f t="shared" si="65"/>
        <v>27272.727272727294</v>
      </c>
      <c r="R198" s="18">
        <f t="shared" si="66"/>
        <v>1</v>
      </c>
      <c r="T198">
        <f t="shared" si="56"/>
        <v>168000</v>
      </c>
    </row>
    <row r="199" spans="3:20" x14ac:dyDescent="0.25">
      <c r="C199" s="6">
        <v>165</v>
      </c>
      <c r="D199" s="7">
        <f t="shared" si="61"/>
        <v>176000</v>
      </c>
      <c r="E199" s="7">
        <v>1</v>
      </c>
      <c r="F199" s="8">
        <f t="shared" si="67"/>
        <v>119.31818181818181</v>
      </c>
      <c r="G199" s="7">
        <f t="shared" si="68"/>
        <v>176</v>
      </c>
      <c r="H199" s="7">
        <f t="shared" si="69"/>
        <v>0.17599999999999999</v>
      </c>
      <c r="I199" s="9"/>
      <c r="J199" s="6">
        <v>169</v>
      </c>
      <c r="K199" s="28">
        <f t="shared" si="62"/>
        <v>1527272.7272727273</v>
      </c>
      <c r="L199" s="7">
        <v>1</v>
      </c>
      <c r="M199" s="8">
        <v>55</v>
      </c>
      <c r="N199" s="7">
        <f t="shared" si="63"/>
        <v>1527.2727272727273</v>
      </c>
      <c r="O199" s="19">
        <f t="shared" si="64"/>
        <v>1.5272727272727273</v>
      </c>
      <c r="P199" s="29">
        <f t="shared" si="65"/>
        <v>28282.82828282821</v>
      </c>
      <c r="R199" s="18">
        <f t="shared" si="66"/>
        <v>1</v>
      </c>
      <c r="T199">
        <f t="shared" si="56"/>
        <v>169000</v>
      </c>
    </row>
    <row r="200" spans="3:20" x14ac:dyDescent="0.25">
      <c r="C200" s="6">
        <v>166</v>
      </c>
      <c r="D200" s="7">
        <f t="shared" si="61"/>
        <v>178000</v>
      </c>
      <c r="E200" s="7">
        <v>1</v>
      </c>
      <c r="F200" s="8">
        <f t="shared" si="67"/>
        <v>117.97752808988764</v>
      </c>
      <c r="G200" s="7">
        <f t="shared" si="68"/>
        <v>178</v>
      </c>
      <c r="H200" s="7">
        <f t="shared" si="69"/>
        <v>0.17799999999999999</v>
      </c>
      <c r="I200" s="9"/>
      <c r="J200" s="6">
        <v>170</v>
      </c>
      <c r="K200" s="28">
        <f t="shared" si="62"/>
        <v>1555555.5555555555</v>
      </c>
      <c r="L200" s="7">
        <v>1</v>
      </c>
      <c r="M200" s="8">
        <v>54</v>
      </c>
      <c r="N200" s="7">
        <f t="shared" si="63"/>
        <v>1555.5555555555554</v>
      </c>
      <c r="O200" s="19">
        <f t="shared" si="64"/>
        <v>1.5555555555555554</v>
      </c>
      <c r="P200" s="29">
        <f t="shared" si="65"/>
        <v>29350.104821803048</v>
      </c>
      <c r="R200" s="18">
        <f t="shared" si="66"/>
        <v>1</v>
      </c>
      <c r="T200">
        <f t="shared" si="56"/>
        <v>170000</v>
      </c>
    </row>
    <row r="201" spans="3:20" x14ac:dyDescent="0.25">
      <c r="C201" s="6">
        <v>167</v>
      </c>
      <c r="D201" s="7">
        <f t="shared" si="61"/>
        <v>180000</v>
      </c>
      <c r="E201" s="7">
        <v>1</v>
      </c>
      <c r="F201" s="8">
        <f t="shared" si="67"/>
        <v>116.66666666666667</v>
      </c>
      <c r="G201" s="7">
        <f t="shared" si="68"/>
        <v>180</v>
      </c>
      <c r="H201" s="7">
        <f t="shared" si="69"/>
        <v>0.18</v>
      </c>
      <c r="I201" s="9"/>
      <c r="J201" s="6">
        <v>171</v>
      </c>
      <c r="K201" s="28">
        <f t="shared" si="62"/>
        <v>1584905.6603773586</v>
      </c>
      <c r="L201" s="7">
        <v>1</v>
      </c>
      <c r="M201" s="8">
        <v>53</v>
      </c>
      <c r="N201" s="7">
        <f t="shared" si="63"/>
        <v>1584.9056603773586</v>
      </c>
      <c r="O201" s="19">
        <f t="shared" si="64"/>
        <v>1.5849056603773586</v>
      </c>
      <c r="P201" s="29">
        <f t="shared" si="65"/>
        <v>30478.95500725694</v>
      </c>
      <c r="R201" s="18">
        <f t="shared" si="66"/>
        <v>1</v>
      </c>
      <c r="T201">
        <f t="shared" si="56"/>
        <v>171000</v>
      </c>
    </row>
    <row r="202" spans="3:20" x14ac:dyDescent="0.25">
      <c r="C202" s="6">
        <v>168</v>
      </c>
      <c r="D202" s="7">
        <f t="shared" si="61"/>
        <v>182000</v>
      </c>
      <c r="E202" s="7">
        <v>1</v>
      </c>
      <c r="F202" s="8">
        <f t="shared" si="67"/>
        <v>115.38461538461539</v>
      </c>
      <c r="G202" s="7">
        <f t="shared" si="68"/>
        <v>182</v>
      </c>
      <c r="H202" s="7">
        <f t="shared" si="69"/>
        <v>0.182</v>
      </c>
      <c r="I202" s="9"/>
      <c r="J202" s="6">
        <v>172</v>
      </c>
      <c r="K202" s="28">
        <f t="shared" si="62"/>
        <v>1615384.6153846155</v>
      </c>
      <c r="L202" s="7">
        <v>1</v>
      </c>
      <c r="M202" s="8">
        <v>52</v>
      </c>
      <c r="N202" s="7">
        <f t="shared" si="63"/>
        <v>1615.3846153846155</v>
      </c>
      <c r="O202" s="19">
        <f t="shared" si="64"/>
        <v>1.6153846153846154</v>
      </c>
      <c r="P202" s="29">
        <f t="shared" si="65"/>
        <v>31674.208144796314</v>
      </c>
      <c r="R202" s="18">
        <f t="shared" si="66"/>
        <v>1</v>
      </c>
      <c r="T202">
        <f t="shared" si="56"/>
        <v>172000</v>
      </c>
    </row>
    <row r="203" spans="3:20" x14ac:dyDescent="0.25">
      <c r="C203" s="6">
        <v>169</v>
      </c>
      <c r="D203" s="7">
        <f t="shared" si="61"/>
        <v>184000</v>
      </c>
      <c r="E203" s="7">
        <v>1</v>
      </c>
      <c r="F203" s="8">
        <f t="shared" si="67"/>
        <v>114.1304347826087</v>
      </c>
      <c r="G203" s="7">
        <f t="shared" si="68"/>
        <v>184</v>
      </c>
      <c r="H203" s="7">
        <f t="shared" si="69"/>
        <v>0.184</v>
      </c>
      <c r="I203" s="13"/>
      <c r="J203" s="6">
        <v>173</v>
      </c>
      <c r="K203" s="28">
        <f t="shared" si="62"/>
        <v>1647058.8235294118</v>
      </c>
      <c r="L203" s="7">
        <v>1</v>
      </c>
      <c r="M203" s="8">
        <v>51</v>
      </c>
      <c r="N203" s="7">
        <f t="shared" si="63"/>
        <v>1647.0588235294117</v>
      </c>
      <c r="O203" s="19">
        <f t="shared" si="64"/>
        <v>1.6470588235294117</v>
      </c>
      <c r="P203" s="29">
        <f t="shared" si="65"/>
        <v>32941.176470588194</v>
      </c>
      <c r="R203" s="18">
        <f t="shared" si="66"/>
        <v>1</v>
      </c>
      <c r="T203">
        <f t="shared" si="56"/>
        <v>173000</v>
      </c>
    </row>
    <row r="204" spans="3:20" x14ac:dyDescent="0.25">
      <c r="C204" s="6">
        <v>170</v>
      </c>
      <c r="D204" s="7">
        <f t="shared" si="61"/>
        <v>186000</v>
      </c>
      <c r="E204" s="7">
        <v>1</v>
      </c>
      <c r="F204" s="8">
        <f t="shared" si="67"/>
        <v>112.90322580645162</v>
      </c>
      <c r="G204" s="7">
        <f t="shared" si="68"/>
        <v>186</v>
      </c>
      <c r="H204" s="7">
        <f t="shared" si="69"/>
        <v>0.186</v>
      </c>
      <c r="J204" s="6">
        <v>174</v>
      </c>
      <c r="K204" s="28">
        <f t="shared" si="62"/>
        <v>1680000</v>
      </c>
      <c r="L204" s="7">
        <v>1</v>
      </c>
      <c r="M204" s="8">
        <v>50</v>
      </c>
      <c r="N204" s="7">
        <f t="shared" si="63"/>
        <v>1680</v>
      </c>
      <c r="O204" s="19">
        <f t="shared" si="64"/>
        <v>1.68</v>
      </c>
      <c r="P204" s="29">
        <f t="shared" si="65"/>
        <v>34285.714285714319</v>
      </c>
      <c r="R204" s="18">
        <f t="shared" si="66"/>
        <v>1</v>
      </c>
      <c r="T204">
        <f t="shared" si="56"/>
        <v>174000</v>
      </c>
    </row>
    <row r="205" spans="3:20" x14ac:dyDescent="0.25">
      <c r="C205" s="6">
        <v>171</v>
      </c>
      <c r="D205" s="7">
        <f t="shared" si="61"/>
        <v>188000</v>
      </c>
      <c r="E205" s="7">
        <v>1</v>
      </c>
      <c r="F205" s="8">
        <f t="shared" si="67"/>
        <v>111.70212765957447</v>
      </c>
      <c r="G205" s="7">
        <f t="shared" si="68"/>
        <v>188</v>
      </c>
      <c r="H205" s="7">
        <f t="shared" si="69"/>
        <v>0.188</v>
      </c>
      <c r="J205" s="6">
        <v>175</v>
      </c>
      <c r="K205" s="28">
        <f t="shared" si="62"/>
        <v>1714285.7142857143</v>
      </c>
      <c r="L205" s="7">
        <v>1</v>
      </c>
      <c r="M205" s="8">
        <v>49</v>
      </c>
      <c r="N205" s="7">
        <f t="shared" si="63"/>
        <v>1714.2857142857142</v>
      </c>
      <c r="O205" s="19">
        <f t="shared" si="64"/>
        <v>1.7142857142857142</v>
      </c>
      <c r="P205" s="29">
        <f t="shared" si="65"/>
        <v>35714.285714285681</v>
      </c>
      <c r="R205" s="18">
        <f t="shared" si="66"/>
        <v>1</v>
      </c>
      <c r="T205">
        <f t="shared" si="56"/>
        <v>175000</v>
      </c>
    </row>
    <row r="206" spans="3:20" x14ac:dyDescent="0.25">
      <c r="C206" s="6">
        <v>172</v>
      </c>
      <c r="D206" s="7">
        <f t="shared" si="61"/>
        <v>190000</v>
      </c>
      <c r="E206" s="7">
        <v>1</v>
      </c>
      <c r="F206" s="8">
        <f t="shared" si="67"/>
        <v>110.52631578947368</v>
      </c>
      <c r="G206" s="7">
        <f t="shared" si="68"/>
        <v>190</v>
      </c>
      <c r="H206" s="7">
        <f t="shared" si="69"/>
        <v>0.19</v>
      </c>
      <c r="J206" s="6">
        <v>176</v>
      </c>
      <c r="K206" s="28">
        <f t="shared" si="62"/>
        <v>1750000</v>
      </c>
      <c r="L206" s="7">
        <v>1</v>
      </c>
      <c r="M206" s="8">
        <v>48</v>
      </c>
      <c r="N206" s="7">
        <f t="shared" si="63"/>
        <v>1750</v>
      </c>
      <c r="O206" s="19">
        <f t="shared" si="64"/>
        <v>1.75</v>
      </c>
      <c r="P206" s="29">
        <f t="shared" si="65"/>
        <v>37234.042553191539</v>
      </c>
      <c r="R206" s="18">
        <f t="shared" si="66"/>
        <v>1</v>
      </c>
      <c r="T206">
        <f t="shared" si="56"/>
        <v>176000</v>
      </c>
    </row>
    <row r="207" spans="3:20" x14ac:dyDescent="0.25">
      <c r="C207" s="6">
        <v>173</v>
      </c>
      <c r="D207" s="7">
        <f t="shared" si="61"/>
        <v>192000</v>
      </c>
      <c r="E207" s="7">
        <v>1</v>
      </c>
      <c r="F207" s="8">
        <f t="shared" si="67"/>
        <v>109.375</v>
      </c>
      <c r="G207" s="7">
        <f t="shared" si="68"/>
        <v>192</v>
      </c>
      <c r="H207" s="7">
        <f t="shared" si="69"/>
        <v>0.192</v>
      </c>
      <c r="J207" s="6">
        <v>177</v>
      </c>
      <c r="K207" s="28">
        <f t="shared" si="62"/>
        <v>1787234.0425531915</v>
      </c>
      <c r="L207" s="7">
        <v>1</v>
      </c>
      <c r="M207" s="8">
        <v>47</v>
      </c>
      <c r="N207" s="7">
        <f t="shared" si="63"/>
        <v>1787.2340425531916</v>
      </c>
      <c r="O207" s="19">
        <f t="shared" si="64"/>
        <v>1.7872340425531916</v>
      </c>
      <c r="P207" s="29">
        <f t="shared" si="65"/>
        <v>38852.91396854748</v>
      </c>
      <c r="R207" s="18">
        <f t="shared" si="66"/>
        <v>1</v>
      </c>
      <c r="T207">
        <f t="shared" si="56"/>
        <v>177000</v>
      </c>
    </row>
    <row r="208" spans="3:20" x14ac:dyDescent="0.25">
      <c r="C208" s="6">
        <v>174</v>
      </c>
      <c r="D208" s="7">
        <f t="shared" si="61"/>
        <v>194000</v>
      </c>
      <c r="E208" s="7">
        <v>1</v>
      </c>
      <c r="F208" s="8">
        <f t="shared" si="67"/>
        <v>108.24742268041237</v>
      </c>
      <c r="G208" s="7">
        <f t="shared" si="68"/>
        <v>194</v>
      </c>
      <c r="H208" s="7">
        <f t="shared" si="69"/>
        <v>0.19400000000000001</v>
      </c>
      <c r="J208" s="6">
        <v>178</v>
      </c>
      <c r="K208" s="28">
        <f t="shared" si="62"/>
        <v>1826086.956521739</v>
      </c>
      <c r="L208" s="7">
        <v>1</v>
      </c>
      <c r="M208" s="8">
        <v>46</v>
      </c>
      <c r="N208" s="7">
        <f t="shared" si="63"/>
        <v>1826.086956521739</v>
      </c>
      <c r="O208" s="19">
        <f t="shared" si="64"/>
        <v>1.826086956521739</v>
      </c>
      <c r="P208" s="29">
        <f t="shared" si="65"/>
        <v>40579.710144927725</v>
      </c>
      <c r="R208" s="18">
        <f t="shared" si="66"/>
        <v>1</v>
      </c>
      <c r="T208">
        <f t="shared" si="56"/>
        <v>178000</v>
      </c>
    </row>
    <row r="209" spans="3:20" x14ac:dyDescent="0.25">
      <c r="C209" s="6">
        <v>175</v>
      </c>
      <c r="D209" s="7">
        <f t="shared" si="61"/>
        <v>196000</v>
      </c>
      <c r="E209" s="7">
        <v>1</v>
      </c>
      <c r="F209" s="8">
        <f t="shared" si="67"/>
        <v>107.14285714285714</v>
      </c>
      <c r="G209" s="7">
        <f t="shared" si="68"/>
        <v>196</v>
      </c>
      <c r="H209" s="7">
        <f t="shared" si="69"/>
        <v>0.19600000000000001</v>
      </c>
      <c r="J209" s="6">
        <v>179</v>
      </c>
      <c r="K209" s="28">
        <f t="shared" si="62"/>
        <v>1866666.6666666667</v>
      </c>
      <c r="L209" s="7">
        <v>1</v>
      </c>
      <c r="M209" s="8">
        <v>45</v>
      </c>
      <c r="N209" s="7">
        <f t="shared" si="63"/>
        <v>1866.6666666666667</v>
      </c>
      <c r="O209" s="19">
        <f t="shared" si="64"/>
        <v>1.8666666666666667</v>
      </c>
      <c r="P209" s="29">
        <f t="shared" si="65"/>
        <v>42424.242424242431</v>
      </c>
      <c r="R209" s="18">
        <f t="shared" si="66"/>
        <v>1</v>
      </c>
      <c r="T209">
        <f t="shared" si="56"/>
        <v>179000</v>
      </c>
    </row>
    <row r="210" spans="3:20" x14ac:dyDescent="0.25">
      <c r="C210" s="6">
        <v>176</v>
      </c>
      <c r="D210" s="7">
        <f t="shared" si="61"/>
        <v>198000</v>
      </c>
      <c r="E210" s="7">
        <v>1</v>
      </c>
      <c r="F210" s="8">
        <f t="shared" si="67"/>
        <v>106.06060606060606</v>
      </c>
      <c r="G210" s="7">
        <f t="shared" si="68"/>
        <v>198</v>
      </c>
      <c r="H210" s="7">
        <f t="shared" si="69"/>
        <v>0.19800000000000001</v>
      </c>
      <c r="J210" s="6">
        <v>180</v>
      </c>
      <c r="K210" s="28">
        <f t="shared" si="62"/>
        <v>1909090.9090909092</v>
      </c>
      <c r="L210" s="7">
        <v>1</v>
      </c>
      <c r="M210" s="8">
        <v>44</v>
      </c>
      <c r="N210" s="7">
        <f t="shared" si="63"/>
        <v>1909.0909090909092</v>
      </c>
      <c r="O210" s="19">
        <f t="shared" si="64"/>
        <v>1.9090909090909092</v>
      </c>
      <c r="P210" s="29">
        <f t="shared" si="65"/>
        <v>44397.463002114091</v>
      </c>
      <c r="R210" s="18">
        <f t="shared" si="66"/>
        <v>1</v>
      </c>
      <c r="T210">
        <f t="shared" si="56"/>
        <v>180000</v>
      </c>
    </row>
    <row r="211" spans="3:20" x14ac:dyDescent="0.25">
      <c r="C211" s="6">
        <v>177</v>
      </c>
      <c r="D211" s="7">
        <f t="shared" si="61"/>
        <v>200000</v>
      </c>
      <c r="E211" s="7">
        <v>1</v>
      </c>
      <c r="F211" s="8">
        <f t="shared" si="67"/>
        <v>105</v>
      </c>
      <c r="G211" s="7">
        <f t="shared" si="68"/>
        <v>200</v>
      </c>
      <c r="H211" s="7">
        <f t="shared" si="69"/>
        <v>0.2</v>
      </c>
      <c r="J211" s="6">
        <v>181</v>
      </c>
      <c r="K211" s="28">
        <f t="shared" si="62"/>
        <v>1953488.3720930233</v>
      </c>
      <c r="L211" s="7">
        <v>1</v>
      </c>
      <c r="M211" s="8">
        <v>43</v>
      </c>
      <c r="N211" s="7">
        <f t="shared" si="63"/>
        <v>1953.4883720930234</v>
      </c>
      <c r="O211" s="19">
        <f t="shared" si="64"/>
        <v>1.9534883720930234</v>
      </c>
      <c r="P211" s="29">
        <f t="shared" si="65"/>
        <v>46511.627906976733</v>
      </c>
      <c r="R211" s="18">
        <f t="shared" si="66"/>
        <v>1</v>
      </c>
      <c r="T211">
        <f t="shared" si="56"/>
        <v>181000</v>
      </c>
    </row>
    <row r="212" spans="3:20" x14ac:dyDescent="0.25">
      <c r="C212" s="6">
        <v>178</v>
      </c>
      <c r="D212" s="7">
        <f t="shared" si="61"/>
        <v>202000</v>
      </c>
      <c r="E212" s="7">
        <v>1</v>
      </c>
      <c r="F212" s="8">
        <f t="shared" si="67"/>
        <v>103.96039603960396</v>
      </c>
      <c r="G212" s="7">
        <f t="shared" si="68"/>
        <v>202</v>
      </c>
      <c r="H212" s="7">
        <f t="shared" si="69"/>
        <v>0.20200000000000001</v>
      </c>
      <c r="J212" s="6">
        <v>182</v>
      </c>
      <c r="K212" s="28">
        <f t="shared" si="62"/>
        <v>2000000</v>
      </c>
      <c r="L212" s="7">
        <v>1</v>
      </c>
      <c r="M212" s="8">
        <v>42</v>
      </c>
      <c r="N212" s="7">
        <f t="shared" si="63"/>
        <v>2000</v>
      </c>
      <c r="O212" s="19">
        <f t="shared" si="64"/>
        <v>2</v>
      </c>
      <c r="P212" s="29">
        <f t="shared" si="65"/>
        <v>48780.487804878037</v>
      </c>
      <c r="R212" s="18">
        <f t="shared" si="66"/>
        <v>1</v>
      </c>
      <c r="T212">
        <f t="shared" si="56"/>
        <v>182000</v>
      </c>
    </row>
    <row r="213" spans="3:20" x14ac:dyDescent="0.25">
      <c r="C213" s="6">
        <v>179</v>
      </c>
      <c r="D213" s="7">
        <f t="shared" si="61"/>
        <v>204000</v>
      </c>
      <c r="E213" s="7">
        <v>1</v>
      </c>
      <c r="F213" s="8">
        <f t="shared" si="67"/>
        <v>102.94117647058823</v>
      </c>
      <c r="G213" s="7">
        <f t="shared" si="68"/>
        <v>204</v>
      </c>
      <c r="H213" s="7">
        <f t="shared" si="69"/>
        <v>0.20399999999999999</v>
      </c>
      <c r="J213" s="6">
        <v>183</v>
      </c>
      <c r="K213" s="28">
        <f t="shared" si="62"/>
        <v>2048780.487804878</v>
      </c>
      <c r="L213" s="7">
        <v>1</v>
      </c>
      <c r="M213" s="8">
        <v>41</v>
      </c>
      <c r="N213" s="7">
        <f t="shared" si="63"/>
        <v>2048.7804878048782</v>
      </c>
      <c r="O213" s="19">
        <f t="shared" si="64"/>
        <v>2.0487804878048781</v>
      </c>
      <c r="P213" s="29">
        <f t="shared" si="65"/>
        <v>51219.512195121963</v>
      </c>
      <c r="R213" s="18">
        <f t="shared" si="66"/>
        <v>1</v>
      </c>
      <c r="T213">
        <f t="shared" si="56"/>
        <v>183000</v>
      </c>
    </row>
    <row r="214" spans="3:20" x14ac:dyDescent="0.25">
      <c r="C214" s="6">
        <v>180</v>
      </c>
      <c r="D214" s="7">
        <f t="shared" si="61"/>
        <v>206000</v>
      </c>
      <c r="E214" s="7">
        <v>1</v>
      </c>
      <c r="F214" s="8">
        <f t="shared" si="67"/>
        <v>101.94174757281553</v>
      </c>
      <c r="G214" s="7">
        <f t="shared" si="68"/>
        <v>206</v>
      </c>
      <c r="H214" s="7">
        <f t="shared" si="69"/>
        <v>0.20599999999999999</v>
      </c>
      <c r="J214" s="6">
        <v>184</v>
      </c>
      <c r="K214" s="28">
        <f t="shared" si="62"/>
        <v>2100000</v>
      </c>
      <c r="L214" s="7">
        <v>1</v>
      </c>
      <c r="M214" s="8">
        <v>40</v>
      </c>
      <c r="N214" s="7">
        <f t="shared" si="63"/>
        <v>2100</v>
      </c>
      <c r="O214" s="19">
        <f t="shared" si="64"/>
        <v>2.1</v>
      </c>
      <c r="P214" s="29">
        <f t="shared" si="65"/>
        <v>53846.153846153989</v>
      </c>
      <c r="R214" s="18">
        <f t="shared" si="66"/>
        <v>1</v>
      </c>
      <c r="T214">
        <f t="shared" si="56"/>
        <v>184000</v>
      </c>
    </row>
    <row r="215" spans="3:20" x14ac:dyDescent="0.25">
      <c r="C215" s="6">
        <v>181</v>
      </c>
      <c r="D215" s="7">
        <f t="shared" si="61"/>
        <v>208000</v>
      </c>
      <c r="E215" s="7">
        <v>1</v>
      </c>
      <c r="F215" s="8">
        <f t="shared" si="67"/>
        <v>100.96153846153847</v>
      </c>
      <c r="G215" s="7">
        <f t="shared" si="68"/>
        <v>208</v>
      </c>
      <c r="H215" s="7">
        <f t="shared" si="69"/>
        <v>0.20799999999999999</v>
      </c>
      <c r="J215" s="6">
        <v>185</v>
      </c>
      <c r="K215" s="28">
        <f t="shared" si="62"/>
        <v>2153846.153846154</v>
      </c>
      <c r="L215" s="7">
        <v>1</v>
      </c>
      <c r="M215" s="8">
        <v>39</v>
      </c>
      <c r="N215" s="7">
        <f t="shared" si="63"/>
        <v>2153.8461538461538</v>
      </c>
      <c r="O215" s="19">
        <f t="shared" si="64"/>
        <v>2.1538461538461537</v>
      </c>
      <c r="P215" s="29">
        <f t="shared" si="65"/>
        <v>56680.161943319719</v>
      </c>
      <c r="R215" s="18">
        <f t="shared" si="66"/>
        <v>1</v>
      </c>
      <c r="T215">
        <f t="shared" si="56"/>
        <v>185000</v>
      </c>
    </row>
    <row r="216" spans="3:20" x14ac:dyDescent="0.25">
      <c r="C216" s="6">
        <v>182</v>
      </c>
      <c r="D216" s="7">
        <f t="shared" si="61"/>
        <v>210000</v>
      </c>
      <c r="E216" s="7">
        <v>1</v>
      </c>
      <c r="F216" s="8">
        <f t="shared" si="67"/>
        <v>100</v>
      </c>
      <c r="G216" s="7">
        <f t="shared" si="68"/>
        <v>210</v>
      </c>
      <c r="H216" s="7">
        <f t="shared" si="69"/>
        <v>0.21</v>
      </c>
      <c r="J216" s="6">
        <v>186</v>
      </c>
      <c r="K216" s="28">
        <f t="shared" si="62"/>
        <v>2210526.3157894737</v>
      </c>
      <c r="L216" s="7">
        <v>1</v>
      </c>
      <c r="M216" s="8">
        <v>38</v>
      </c>
      <c r="N216" s="7">
        <f t="shared" si="63"/>
        <v>2210.5263157894738</v>
      </c>
      <c r="O216" s="19">
        <f t="shared" si="64"/>
        <v>2.2105263157894739</v>
      </c>
      <c r="P216" s="29">
        <f t="shared" si="65"/>
        <v>59743.954480796587</v>
      </c>
      <c r="R216" s="18">
        <f t="shared" si="66"/>
        <v>1</v>
      </c>
      <c r="T216">
        <f t="shared" si="56"/>
        <v>186000</v>
      </c>
    </row>
    <row r="217" spans="3:20" x14ac:dyDescent="0.25">
      <c r="C217" s="6">
        <v>183</v>
      </c>
      <c r="D217" s="7">
        <f t="shared" si="61"/>
        <v>212000</v>
      </c>
      <c r="E217" s="7">
        <v>1</v>
      </c>
      <c r="F217" s="8">
        <f t="shared" si="67"/>
        <v>99.056603773584911</v>
      </c>
      <c r="G217" s="7">
        <f t="shared" si="68"/>
        <v>212</v>
      </c>
      <c r="H217" s="7">
        <f t="shared" si="69"/>
        <v>0.21199999999999999</v>
      </c>
      <c r="J217" s="6">
        <v>187</v>
      </c>
      <c r="K217" s="28">
        <f t="shared" si="62"/>
        <v>2270270.2702702703</v>
      </c>
      <c r="L217" s="7">
        <v>1</v>
      </c>
      <c r="M217" s="8">
        <v>37</v>
      </c>
      <c r="N217" s="7">
        <f t="shared" si="63"/>
        <v>2270.2702702702704</v>
      </c>
      <c r="O217" s="19">
        <f t="shared" si="64"/>
        <v>2.2702702702702706</v>
      </c>
      <c r="P217" s="29">
        <f t="shared" si="65"/>
        <v>63063.063063063193</v>
      </c>
      <c r="R217" s="18">
        <f t="shared" si="66"/>
        <v>1</v>
      </c>
      <c r="T217">
        <f t="shared" si="56"/>
        <v>187000</v>
      </c>
    </row>
    <row r="218" spans="3:20" x14ac:dyDescent="0.25">
      <c r="C218" s="6">
        <v>184</v>
      </c>
      <c r="D218" s="7">
        <f t="shared" si="61"/>
        <v>214000</v>
      </c>
      <c r="E218" s="7">
        <v>1</v>
      </c>
      <c r="F218" s="8">
        <f t="shared" si="67"/>
        <v>98.130841121495322</v>
      </c>
      <c r="G218" s="7">
        <f t="shared" si="68"/>
        <v>214</v>
      </c>
      <c r="H218" s="7">
        <f t="shared" si="69"/>
        <v>0.214</v>
      </c>
      <c r="J218" s="6">
        <v>188</v>
      </c>
      <c r="K218" s="28">
        <f t="shared" si="62"/>
        <v>2333333.3333333335</v>
      </c>
      <c r="L218" s="7">
        <v>1</v>
      </c>
      <c r="M218" s="8">
        <v>36</v>
      </c>
      <c r="N218" s="7">
        <f t="shared" si="63"/>
        <v>2333.3333333333335</v>
      </c>
      <c r="O218" s="19">
        <f t="shared" si="64"/>
        <v>2.3333333333333335</v>
      </c>
      <c r="P218" s="29">
        <f t="shared" si="65"/>
        <v>66666.666666666511</v>
      </c>
      <c r="R218" s="18">
        <f t="shared" si="66"/>
        <v>1</v>
      </c>
      <c r="T218">
        <f t="shared" si="56"/>
        <v>188000</v>
      </c>
    </row>
    <row r="219" spans="3:20" x14ac:dyDescent="0.25">
      <c r="C219" s="6">
        <v>185</v>
      </c>
      <c r="D219" s="7">
        <f t="shared" si="61"/>
        <v>216000</v>
      </c>
      <c r="E219" s="7">
        <v>1</v>
      </c>
      <c r="F219" s="8">
        <f t="shared" si="67"/>
        <v>97.222222222222229</v>
      </c>
      <c r="G219" s="7">
        <f t="shared" si="68"/>
        <v>216</v>
      </c>
      <c r="H219" s="7">
        <f t="shared" si="69"/>
        <v>0.216</v>
      </c>
      <c r="J219" s="6">
        <v>189</v>
      </c>
      <c r="K219" s="28">
        <f t="shared" si="62"/>
        <v>2400000</v>
      </c>
      <c r="L219" s="7">
        <v>1</v>
      </c>
      <c r="M219" s="8">
        <v>35</v>
      </c>
      <c r="N219" s="7">
        <f t="shared" si="63"/>
        <v>2400</v>
      </c>
      <c r="O219" s="19">
        <f t="shared" si="64"/>
        <v>2.4</v>
      </c>
      <c r="P219" s="29">
        <f t="shared" si="65"/>
        <v>70588.235294117592</v>
      </c>
      <c r="R219" s="18">
        <f t="shared" si="66"/>
        <v>1</v>
      </c>
      <c r="T219">
        <f t="shared" si="56"/>
        <v>189000</v>
      </c>
    </row>
    <row r="220" spans="3:20" x14ac:dyDescent="0.25">
      <c r="C220" s="6">
        <v>186</v>
      </c>
      <c r="D220" s="7">
        <f t="shared" si="61"/>
        <v>218000</v>
      </c>
      <c r="E220" s="7">
        <v>1</v>
      </c>
      <c r="F220" s="8">
        <f t="shared" si="67"/>
        <v>96.330275229357795</v>
      </c>
      <c r="G220" s="7">
        <f t="shared" si="68"/>
        <v>218</v>
      </c>
      <c r="H220" s="7">
        <f t="shared" si="69"/>
        <v>0.218</v>
      </c>
      <c r="J220" s="6">
        <v>190</v>
      </c>
      <c r="K220" s="28">
        <f t="shared" si="62"/>
        <v>2470588.2352941176</v>
      </c>
      <c r="L220" s="7">
        <v>1</v>
      </c>
      <c r="M220" s="8">
        <v>34</v>
      </c>
      <c r="N220" s="7">
        <f t="shared" si="63"/>
        <v>2470.5882352941176</v>
      </c>
      <c r="O220" s="19">
        <f t="shared" si="64"/>
        <v>2.4705882352941178</v>
      </c>
      <c r="P220" s="29">
        <f t="shared" si="65"/>
        <v>74866.31016042782</v>
      </c>
      <c r="R220" s="18">
        <f t="shared" si="66"/>
        <v>1</v>
      </c>
      <c r="T220">
        <f t="shared" si="56"/>
        <v>190000</v>
      </c>
    </row>
    <row r="221" spans="3:20" x14ac:dyDescent="0.25">
      <c r="C221" s="6">
        <v>187</v>
      </c>
      <c r="D221" s="7">
        <f t="shared" si="61"/>
        <v>220000</v>
      </c>
      <c r="E221" s="7">
        <v>1</v>
      </c>
      <c r="F221" s="8">
        <f t="shared" si="67"/>
        <v>95.454545454545453</v>
      </c>
      <c r="G221" s="7">
        <f t="shared" si="68"/>
        <v>220</v>
      </c>
      <c r="H221" s="7">
        <f t="shared" si="69"/>
        <v>0.22</v>
      </c>
      <c r="J221" s="6">
        <v>191</v>
      </c>
      <c r="K221" s="28">
        <f t="shared" si="62"/>
        <v>2545454.5454545454</v>
      </c>
      <c r="L221" s="7">
        <v>1</v>
      </c>
      <c r="M221" s="8">
        <v>33</v>
      </c>
      <c r="N221" s="7">
        <f t="shared" si="63"/>
        <v>2545.4545454545455</v>
      </c>
      <c r="O221" s="19">
        <f t="shared" si="64"/>
        <v>2.5454545454545454</v>
      </c>
      <c r="P221" s="29">
        <f t="shared" si="65"/>
        <v>79545.454545454588</v>
      </c>
      <c r="R221" s="18">
        <f t="shared" si="66"/>
        <v>1</v>
      </c>
      <c r="T221">
        <f t="shared" si="56"/>
        <v>191000</v>
      </c>
    </row>
    <row r="222" spans="3:20" x14ac:dyDescent="0.25">
      <c r="C222" s="6">
        <v>188</v>
      </c>
      <c r="D222" s="7">
        <f t="shared" si="61"/>
        <v>222000</v>
      </c>
      <c r="E222" s="7">
        <v>1</v>
      </c>
      <c r="F222" s="8">
        <f t="shared" si="67"/>
        <v>94.594594594594597</v>
      </c>
      <c r="G222" s="7">
        <f t="shared" si="68"/>
        <v>222</v>
      </c>
      <c r="H222" s="7">
        <f t="shared" si="69"/>
        <v>0.222</v>
      </c>
      <c r="J222" s="6">
        <v>192</v>
      </c>
      <c r="K222" s="28">
        <f t="shared" si="62"/>
        <v>2625000</v>
      </c>
      <c r="L222" s="7">
        <v>1</v>
      </c>
      <c r="M222" s="8">
        <v>32</v>
      </c>
      <c r="N222" s="7">
        <f t="shared" si="63"/>
        <v>2625</v>
      </c>
      <c r="O222" s="19">
        <f t="shared" si="64"/>
        <v>2.625</v>
      </c>
      <c r="P222" s="29">
        <f t="shared" si="65"/>
        <v>84677.419354838785</v>
      </c>
      <c r="R222" s="18">
        <f t="shared" si="66"/>
        <v>1</v>
      </c>
      <c r="T222">
        <f t="shared" si="56"/>
        <v>192000</v>
      </c>
    </row>
    <row r="223" spans="3:20" x14ac:dyDescent="0.25">
      <c r="C223" s="6">
        <v>189</v>
      </c>
      <c r="D223" s="7">
        <f t="shared" si="61"/>
        <v>224000</v>
      </c>
      <c r="E223" s="7">
        <v>1</v>
      </c>
      <c r="F223" s="8">
        <f t="shared" si="67"/>
        <v>93.75</v>
      </c>
      <c r="G223" s="7">
        <f t="shared" si="68"/>
        <v>224</v>
      </c>
      <c r="H223" s="7">
        <f t="shared" si="69"/>
        <v>0.224</v>
      </c>
      <c r="J223" s="6">
        <v>193</v>
      </c>
      <c r="K223" s="28">
        <f t="shared" ref="K223:K230" si="70">84000000/M223</f>
        <v>2709677.4193548388</v>
      </c>
      <c r="L223" s="7">
        <v>1</v>
      </c>
      <c r="M223" s="8">
        <v>31</v>
      </c>
      <c r="N223" s="7">
        <f t="shared" ref="N223:N230" si="71">K223/1000</f>
        <v>2709.677419354839</v>
      </c>
      <c r="O223" s="19">
        <f t="shared" ref="O223:O230" si="72">N223/1000</f>
        <v>2.709677419354839</v>
      </c>
      <c r="P223" s="29">
        <f t="shared" ref="P223:P229" si="73">K224-K223</f>
        <v>90322.580645161215</v>
      </c>
      <c r="R223" s="18">
        <f t="shared" ref="R223:R230" si="74">M223-M224</f>
        <v>1</v>
      </c>
      <c r="T223">
        <f t="shared" si="56"/>
        <v>193000</v>
      </c>
    </row>
    <row r="224" spans="3:20" x14ac:dyDescent="0.25">
      <c r="C224" s="6">
        <v>190</v>
      </c>
      <c r="D224" s="7">
        <f t="shared" si="61"/>
        <v>226000</v>
      </c>
      <c r="E224" s="7">
        <v>1</v>
      </c>
      <c r="F224" s="8">
        <f t="shared" si="67"/>
        <v>92.920353982300881</v>
      </c>
      <c r="G224" s="7">
        <f t="shared" si="68"/>
        <v>226</v>
      </c>
      <c r="H224" s="7">
        <f t="shared" si="69"/>
        <v>0.22600000000000001</v>
      </c>
      <c r="J224" s="6">
        <v>194</v>
      </c>
      <c r="K224" s="28">
        <f t="shared" si="70"/>
        <v>2800000</v>
      </c>
      <c r="L224" s="7">
        <v>1</v>
      </c>
      <c r="M224" s="8">
        <v>30</v>
      </c>
      <c r="N224" s="7">
        <f t="shared" si="71"/>
        <v>2800</v>
      </c>
      <c r="O224" s="19">
        <f t="shared" si="72"/>
        <v>2.8</v>
      </c>
      <c r="P224" s="29">
        <f t="shared" si="73"/>
        <v>96551.724137931131</v>
      </c>
      <c r="R224" s="18">
        <f t="shared" si="74"/>
        <v>1</v>
      </c>
      <c r="T224">
        <f t="shared" ref="T224:T280" si="75">T223+1000</f>
        <v>194000</v>
      </c>
    </row>
    <row r="225" spans="3:20" x14ac:dyDescent="0.25">
      <c r="C225" s="6">
        <v>191</v>
      </c>
      <c r="D225" s="7">
        <f t="shared" si="61"/>
        <v>228000</v>
      </c>
      <c r="E225" s="7">
        <v>1</v>
      </c>
      <c r="F225" s="8">
        <f t="shared" si="67"/>
        <v>92.10526315789474</v>
      </c>
      <c r="G225" s="7">
        <f t="shared" si="68"/>
        <v>228</v>
      </c>
      <c r="H225" s="7">
        <f t="shared" si="69"/>
        <v>0.22800000000000001</v>
      </c>
      <c r="J225" s="6">
        <v>195</v>
      </c>
      <c r="K225" s="28">
        <f t="shared" si="70"/>
        <v>2896551.7241379311</v>
      </c>
      <c r="L225" s="7">
        <v>1</v>
      </c>
      <c r="M225" s="8">
        <v>29</v>
      </c>
      <c r="N225" s="7">
        <f t="shared" si="71"/>
        <v>2896.5517241379312</v>
      </c>
      <c r="O225" s="19">
        <f t="shared" si="72"/>
        <v>2.896551724137931</v>
      </c>
      <c r="P225" s="29">
        <f t="shared" si="73"/>
        <v>103448.27586206887</v>
      </c>
      <c r="R225" s="18">
        <f t="shared" si="74"/>
        <v>1</v>
      </c>
      <c r="T225">
        <f t="shared" si="75"/>
        <v>195000</v>
      </c>
    </row>
    <row r="226" spans="3:20" x14ac:dyDescent="0.25">
      <c r="C226" s="14">
        <v>192</v>
      </c>
      <c r="D226" s="15">
        <f t="shared" si="61"/>
        <v>230000</v>
      </c>
      <c r="E226" s="15">
        <v>1</v>
      </c>
      <c r="F226" s="16">
        <f t="shared" si="67"/>
        <v>91.304347826086953</v>
      </c>
      <c r="G226" s="15">
        <f t="shared" si="68"/>
        <v>230</v>
      </c>
      <c r="H226" s="17">
        <f t="shared" si="69"/>
        <v>0.23</v>
      </c>
      <c r="J226" s="6">
        <v>196</v>
      </c>
      <c r="K226" s="28">
        <f t="shared" si="70"/>
        <v>3000000</v>
      </c>
      <c r="L226" s="7">
        <v>1</v>
      </c>
      <c r="M226" s="8">
        <v>28</v>
      </c>
      <c r="N226" s="7">
        <f t="shared" si="71"/>
        <v>3000</v>
      </c>
      <c r="O226" s="19">
        <f t="shared" si="72"/>
        <v>3</v>
      </c>
      <c r="P226" s="29">
        <f t="shared" si="73"/>
        <v>111111.11111111101</v>
      </c>
      <c r="R226" s="18">
        <f t="shared" si="74"/>
        <v>1</v>
      </c>
      <c r="T226">
        <f t="shared" si="75"/>
        <v>196000</v>
      </c>
    </row>
    <row r="227" spans="3:20" x14ac:dyDescent="0.25">
      <c r="C227" s="6">
        <v>193</v>
      </c>
      <c r="D227" s="7">
        <f t="shared" ref="D227:D234" si="76">D226+2500</f>
        <v>232500</v>
      </c>
      <c r="E227" s="7">
        <v>1</v>
      </c>
      <c r="F227" s="8">
        <f t="shared" ref="F227:F234" si="77">21000000/D227/E227</f>
        <v>90.322580645161295</v>
      </c>
      <c r="G227" s="7">
        <f t="shared" ref="G227:G234" si="78">D227/1000</f>
        <v>232.5</v>
      </c>
      <c r="H227" s="7">
        <f t="shared" ref="H227:H234" si="79">G227/1000</f>
        <v>0.23250000000000001</v>
      </c>
      <c r="J227" s="6">
        <v>197</v>
      </c>
      <c r="K227" s="28">
        <f t="shared" si="70"/>
        <v>3111111.111111111</v>
      </c>
      <c r="L227" s="7">
        <v>1</v>
      </c>
      <c r="M227" s="8">
        <v>27</v>
      </c>
      <c r="N227" s="7">
        <f t="shared" si="71"/>
        <v>3111.1111111111109</v>
      </c>
      <c r="O227" s="19">
        <f t="shared" si="72"/>
        <v>3.1111111111111107</v>
      </c>
      <c r="P227" s="29">
        <f t="shared" si="73"/>
        <v>119658.11965811998</v>
      </c>
      <c r="R227" s="18">
        <f t="shared" si="74"/>
        <v>1</v>
      </c>
      <c r="T227">
        <f t="shared" si="75"/>
        <v>197000</v>
      </c>
    </row>
    <row r="228" spans="3:20" x14ac:dyDescent="0.25">
      <c r="C228" s="6">
        <v>194</v>
      </c>
      <c r="D228" s="7">
        <f t="shared" si="76"/>
        <v>235000</v>
      </c>
      <c r="E228" s="7">
        <v>1</v>
      </c>
      <c r="F228" s="8">
        <f t="shared" si="77"/>
        <v>89.361702127659569</v>
      </c>
      <c r="G228" s="7">
        <f t="shared" si="78"/>
        <v>235</v>
      </c>
      <c r="H228" s="7">
        <f t="shared" si="79"/>
        <v>0.23499999999999999</v>
      </c>
      <c r="J228" s="6">
        <v>198</v>
      </c>
      <c r="K228" s="28">
        <f t="shared" si="70"/>
        <v>3230769.230769231</v>
      </c>
      <c r="L228" s="7">
        <v>1</v>
      </c>
      <c r="M228" s="8">
        <v>26</v>
      </c>
      <c r="N228" s="7">
        <f t="shared" si="71"/>
        <v>3230.7692307692309</v>
      </c>
      <c r="O228" s="19">
        <f t="shared" si="72"/>
        <v>3.2307692307692308</v>
      </c>
      <c r="P228" s="29">
        <f t="shared" si="73"/>
        <v>129230.76923076902</v>
      </c>
      <c r="R228" s="18">
        <f t="shared" si="74"/>
        <v>1</v>
      </c>
      <c r="T228">
        <f t="shared" si="75"/>
        <v>198000</v>
      </c>
    </row>
    <row r="229" spans="3:20" x14ac:dyDescent="0.25">
      <c r="C229" s="6">
        <v>195</v>
      </c>
      <c r="D229" s="7">
        <f t="shared" si="76"/>
        <v>237500</v>
      </c>
      <c r="E229" s="7">
        <v>1</v>
      </c>
      <c r="F229" s="8">
        <f t="shared" si="77"/>
        <v>88.421052631578945</v>
      </c>
      <c r="G229" s="7">
        <f t="shared" si="78"/>
        <v>237.5</v>
      </c>
      <c r="H229" s="7">
        <f t="shared" si="79"/>
        <v>0.23749999999999999</v>
      </c>
      <c r="J229" s="6">
        <v>199</v>
      </c>
      <c r="K229" s="28">
        <f t="shared" si="70"/>
        <v>3360000</v>
      </c>
      <c r="L229" s="7">
        <v>1</v>
      </c>
      <c r="M229" s="8">
        <v>25</v>
      </c>
      <c r="N229" s="7">
        <f t="shared" si="71"/>
        <v>3360</v>
      </c>
      <c r="O229" s="19">
        <f t="shared" si="72"/>
        <v>3.36</v>
      </c>
      <c r="P229" s="29">
        <f t="shared" si="73"/>
        <v>140000</v>
      </c>
      <c r="R229" s="18">
        <f t="shared" si="74"/>
        <v>1</v>
      </c>
      <c r="T229">
        <f t="shared" si="75"/>
        <v>199000</v>
      </c>
    </row>
    <row r="230" spans="3:20" x14ac:dyDescent="0.25">
      <c r="C230" s="6">
        <v>196</v>
      </c>
      <c r="D230" s="7">
        <f t="shared" si="76"/>
        <v>240000</v>
      </c>
      <c r="E230" s="7">
        <v>1</v>
      </c>
      <c r="F230" s="8">
        <f t="shared" si="77"/>
        <v>87.5</v>
      </c>
      <c r="G230" s="7">
        <f t="shared" si="78"/>
        <v>240</v>
      </c>
      <c r="H230" s="7">
        <f t="shared" si="79"/>
        <v>0.24</v>
      </c>
      <c r="J230" s="6">
        <v>200</v>
      </c>
      <c r="K230" s="28">
        <f t="shared" si="70"/>
        <v>3500000</v>
      </c>
      <c r="L230" s="7">
        <v>1</v>
      </c>
      <c r="M230" s="8">
        <v>24</v>
      </c>
      <c r="N230" s="7">
        <f t="shared" si="71"/>
        <v>3500</v>
      </c>
      <c r="O230" s="19">
        <f t="shared" si="72"/>
        <v>3.5</v>
      </c>
      <c r="P230" s="25"/>
      <c r="R230" s="18">
        <f t="shared" si="74"/>
        <v>24</v>
      </c>
      <c r="T230">
        <f t="shared" si="75"/>
        <v>200000</v>
      </c>
    </row>
    <row r="231" spans="3:20" x14ac:dyDescent="0.25">
      <c r="C231" s="6">
        <v>197</v>
      </c>
      <c r="D231" s="7">
        <f t="shared" si="76"/>
        <v>242500</v>
      </c>
      <c r="E231" s="7">
        <v>1</v>
      </c>
      <c r="F231" s="8">
        <f t="shared" si="77"/>
        <v>86.597938144329902</v>
      </c>
      <c r="G231" s="7">
        <f t="shared" si="78"/>
        <v>242.5</v>
      </c>
      <c r="H231" s="7">
        <f t="shared" si="79"/>
        <v>0.24249999999999999</v>
      </c>
      <c r="J231" s="6"/>
      <c r="K231" s="7"/>
      <c r="L231" s="7"/>
      <c r="M231" s="8"/>
      <c r="N231" s="7"/>
      <c r="O231" s="7"/>
      <c r="P231" s="25"/>
      <c r="T231">
        <f t="shared" si="75"/>
        <v>201000</v>
      </c>
    </row>
    <row r="232" spans="3:20" x14ac:dyDescent="0.25">
      <c r="C232" s="6">
        <v>198</v>
      </c>
      <c r="D232" s="7">
        <f t="shared" si="76"/>
        <v>245000</v>
      </c>
      <c r="E232" s="7">
        <v>1</v>
      </c>
      <c r="F232" s="8">
        <f t="shared" si="77"/>
        <v>85.714285714285708</v>
      </c>
      <c r="G232" s="7">
        <f t="shared" si="78"/>
        <v>245</v>
      </c>
      <c r="H232" s="7">
        <f t="shared" si="79"/>
        <v>0.245</v>
      </c>
      <c r="J232" s="6"/>
      <c r="K232" s="7"/>
      <c r="L232" s="7"/>
      <c r="M232" s="8"/>
      <c r="N232" s="7"/>
      <c r="O232" s="7"/>
      <c r="P232" s="25"/>
      <c r="T232">
        <f t="shared" si="75"/>
        <v>202000</v>
      </c>
    </row>
    <row r="233" spans="3:20" x14ac:dyDescent="0.25">
      <c r="C233" s="6">
        <v>199</v>
      </c>
      <c r="D233" s="7">
        <f t="shared" si="76"/>
        <v>247500</v>
      </c>
      <c r="E233" s="7">
        <v>1</v>
      </c>
      <c r="F233" s="8">
        <f t="shared" si="77"/>
        <v>84.848484848484844</v>
      </c>
      <c r="G233" s="7">
        <f t="shared" si="78"/>
        <v>247.5</v>
      </c>
      <c r="H233" s="7">
        <f t="shared" si="79"/>
        <v>0.2475</v>
      </c>
      <c r="J233" s="6"/>
      <c r="K233" s="7"/>
      <c r="L233" s="7"/>
      <c r="M233" s="8"/>
      <c r="N233" s="7"/>
      <c r="O233" s="7"/>
      <c r="P233" s="25"/>
      <c r="T233">
        <f t="shared" si="75"/>
        <v>203000</v>
      </c>
    </row>
    <row r="234" spans="3:20" x14ac:dyDescent="0.25">
      <c r="C234" s="6">
        <v>200</v>
      </c>
      <c r="D234" s="7">
        <f t="shared" si="76"/>
        <v>250000</v>
      </c>
      <c r="E234" s="7">
        <v>1</v>
      </c>
      <c r="F234" s="8">
        <f t="shared" si="77"/>
        <v>84</v>
      </c>
      <c r="G234" s="7">
        <f t="shared" si="78"/>
        <v>250</v>
      </c>
      <c r="H234" s="7">
        <f t="shared" si="79"/>
        <v>0.25</v>
      </c>
      <c r="J234" s="6"/>
      <c r="K234" s="7"/>
      <c r="L234" s="7"/>
      <c r="M234" s="8"/>
      <c r="N234" s="7"/>
      <c r="O234" s="7"/>
      <c r="P234" s="25"/>
      <c r="T234">
        <f t="shared" si="75"/>
        <v>204000</v>
      </c>
    </row>
    <row r="235" spans="3:20" x14ac:dyDescent="0.25">
      <c r="C235" s="6"/>
      <c r="D235" s="7"/>
      <c r="E235" s="7"/>
      <c r="F235" s="8"/>
      <c r="G235" s="7"/>
      <c r="H235" s="7"/>
      <c r="J235" s="6"/>
      <c r="K235" s="7"/>
      <c r="L235" s="7"/>
      <c r="M235" s="8"/>
      <c r="N235" s="7"/>
      <c r="O235" s="7"/>
      <c r="P235" s="25"/>
      <c r="T235">
        <f t="shared" si="75"/>
        <v>205000</v>
      </c>
    </row>
    <row r="236" spans="3:20" x14ac:dyDescent="0.25">
      <c r="C236" s="6"/>
      <c r="D236" s="7"/>
      <c r="E236" s="7"/>
      <c r="F236" s="8"/>
      <c r="G236" s="7"/>
      <c r="H236" s="7"/>
      <c r="J236" s="6"/>
      <c r="K236" s="7"/>
      <c r="L236" s="7"/>
      <c r="M236" s="8"/>
      <c r="N236" s="7"/>
      <c r="O236" s="7"/>
      <c r="P236" s="25"/>
      <c r="T236">
        <f t="shared" si="75"/>
        <v>206000</v>
      </c>
    </row>
    <row r="237" spans="3:20" x14ac:dyDescent="0.25">
      <c r="C237" s="6"/>
      <c r="D237" s="7"/>
      <c r="E237" s="7"/>
      <c r="F237" s="8"/>
      <c r="G237" s="7"/>
      <c r="H237" s="7"/>
      <c r="J237" s="10"/>
      <c r="K237" s="7"/>
      <c r="L237" s="11"/>
      <c r="M237" s="12"/>
      <c r="N237" s="11"/>
      <c r="O237" s="11"/>
      <c r="P237" s="26"/>
      <c r="T237">
        <f t="shared" si="75"/>
        <v>207000</v>
      </c>
    </row>
    <row r="238" spans="3:20" x14ac:dyDescent="0.25">
      <c r="C238" s="6"/>
      <c r="D238" s="7"/>
      <c r="E238" s="7"/>
      <c r="F238" s="8"/>
      <c r="G238" s="7"/>
      <c r="H238" s="7"/>
      <c r="T238">
        <f t="shared" si="75"/>
        <v>208000</v>
      </c>
    </row>
    <row r="239" spans="3:20" x14ac:dyDescent="0.25">
      <c r="C239" s="6"/>
      <c r="D239" s="7"/>
      <c r="E239" s="7"/>
      <c r="F239" s="8"/>
      <c r="G239" s="7"/>
      <c r="H239" s="7"/>
      <c r="L239">
        <v>21</v>
      </c>
      <c r="M239" s="1" t="s">
        <v>4</v>
      </c>
      <c r="T239">
        <f t="shared" si="75"/>
        <v>209000</v>
      </c>
    </row>
    <row r="240" spans="3:20" x14ac:dyDescent="0.25">
      <c r="C240" s="6"/>
      <c r="D240" s="7"/>
      <c r="E240" s="7"/>
      <c r="F240" s="8"/>
      <c r="G240" s="7"/>
      <c r="H240" s="7"/>
      <c r="T240">
        <f t="shared" si="75"/>
        <v>210000</v>
      </c>
    </row>
    <row r="241" spans="3:20" x14ac:dyDescent="0.25">
      <c r="C241" s="6"/>
      <c r="D241" s="7"/>
      <c r="E241" s="7"/>
      <c r="F241" s="8"/>
      <c r="G241" s="7"/>
      <c r="H241" s="7"/>
      <c r="T241">
        <f t="shared" si="75"/>
        <v>211000</v>
      </c>
    </row>
    <row r="242" spans="3:20" x14ac:dyDescent="0.25">
      <c r="C242" s="6"/>
      <c r="D242" s="7"/>
      <c r="E242" s="7"/>
      <c r="F242" s="8"/>
      <c r="G242" s="7"/>
      <c r="H242" s="7"/>
      <c r="T242">
        <f t="shared" si="75"/>
        <v>212000</v>
      </c>
    </row>
    <row r="243" spans="3:20" x14ac:dyDescent="0.25">
      <c r="C243" s="6"/>
      <c r="D243" s="7"/>
      <c r="E243" s="7"/>
      <c r="F243" s="8"/>
      <c r="G243" s="7"/>
      <c r="H243" s="7"/>
      <c r="T243">
        <f t="shared" si="75"/>
        <v>213000</v>
      </c>
    </row>
    <row r="244" spans="3:20" x14ac:dyDescent="0.25">
      <c r="C244" s="6"/>
      <c r="D244" s="7"/>
      <c r="E244" s="7"/>
      <c r="F244" s="8"/>
      <c r="G244" s="7"/>
      <c r="H244" s="7"/>
      <c r="T244">
        <f t="shared" si="75"/>
        <v>214000</v>
      </c>
    </row>
    <row r="245" spans="3:20" x14ac:dyDescent="0.25">
      <c r="C245" s="6"/>
      <c r="D245" s="7"/>
      <c r="E245" s="7"/>
      <c r="F245" s="8"/>
      <c r="G245" s="7"/>
      <c r="H245" s="7"/>
      <c r="T245">
        <f t="shared" si="75"/>
        <v>215000</v>
      </c>
    </row>
    <row r="246" spans="3:20" x14ac:dyDescent="0.25">
      <c r="C246" s="6"/>
      <c r="D246" s="7"/>
      <c r="E246" s="7"/>
      <c r="F246" s="8"/>
      <c r="G246" s="7"/>
      <c r="H246" s="7"/>
      <c r="T246">
        <f t="shared" si="75"/>
        <v>216000</v>
      </c>
    </row>
    <row r="247" spans="3:20" x14ac:dyDescent="0.25">
      <c r="C247" s="6"/>
      <c r="D247" s="7"/>
      <c r="E247" s="7"/>
      <c r="F247" s="8"/>
      <c r="G247" s="7"/>
      <c r="H247" s="7"/>
      <c r="T247">
        <f t="shared" si="75"/>
        <v>217000</v>
      </c>
    </row>
    <row r="248" spans="3:20" x14ac:dyDescent="0.25">
      <c r="C248" s="6"/>
      <c r="D248" s="7"/>
      <c r="E248" s="7"/>
      <c r="F248" s="8"/>
      <c r="G248" s="7"/>
      <c r="H248" s="7"/>
      <c r="T248">
        <f t="shared" si="75"/>
        <v>218000</v>
      </c>
    </row>
    <row r="249" spans="3:20" x14ac:dyDescent="0.25">
      <c r="C249" s="6"/>
      <c r="D249" s="7"/>
      <c r="E249" s="7"/>
      <c r="F249" s="8"/>
      <c r="G249" s="7"/>
      <c r="H249" s="7"/>
      <c r="T249">
        <f t="shared" si="75"/>
        <v>219000</v>
      </c>
    </row>
    <row r="250" spans="3:20" x14ac:dyDescent="0.25">
      <c r="C250" s="6"/>
      <c r="D250" s="7"/>
      <c r="E250" s="7"/>
      <c r="F250" s="8"/>
      <c r="G250" s="7"/>
      <c r="H250" s="7"/>
      <c r="K250">
        <f>200*5</f>
        <v>1000</v>
      </c>
      <c r="T250">
        <f t="shared" si="75"/>
        <v>220000</v>
      </c>
    </row>
    <row r="251" spans="3:20" x14ac:dyDescent="0.25">
      <c r="C251" s="6"/>
      <c r="D251" s="7"/>
      <c r="E251" s="7"/>
      <c r="F251" s="8"/>
      <c r="G251" s="7"/>
      <c r="H251" s="7"/>
      <c r="T251">
        <f t="shared" si="75"/>
        <v>221000</v>
      </c>
    </row>
    <row r="252" spans="3:20" x14ac:dyDescent="0.25">
      <c r="C252" s="6"/>
      <c r="D252" s="7"/>
      <c r="E252" s="7"/>
      <c r="F252" s="8"/>
      <c r="G252" s="7"/>
      <c r="H252" s="7"/>
      <c r="T252">
        <f t="shared" si="75"/>
        <v>222000</v>
      </c>
    </row>
    <row r="253" spans="3:20" x14ac:dyDescent="0.25">
      <c r="C253" s="6"/>
      <c r="D253" s="7"/>
      <c r="E253" s="7"/>
      <c r="F253" s="8"/>
      <c r="G253" s="7"/>
      <c r="H253" s="7"/>
      <c r="T253">
        <f t="shared" si="75"/>
        <v>223000</v>
      </c>
    </row>
    <row r="254" spans="3:20" x14ac:dyDescent="0.25">
      <c r="C254" s="6"/>
      <c r="D254" s="7"/>
      <c r="E254" s="7"/>
      <c r="F254" s="8"/>
      <c r="G254" s="7"/>
      <c r="H254" s="7"/>
      <c r="T254">
        <f t="shared" si="75"/>
        <v>224000</v>
      </c>
    </row>
    <row r="255" spans="3:20" x14ac:dyDescent="0.25">
      <c r="C255" s="6"/>
      <c r="D255" s="7"/>
      <c r="E255" s="7"/>
      <c r="F255" s="8"/>
      <c r="G255" s="7"/>
      <c r="H255" s="7"/>
      <c r="T255">
        <f t="shared" si="75"/>
        <v>225000</v>
      </c>
    </row>
    <row r="256" spans="3:20" x14ac:dyDescent="0.25">
      <c r="C256" s="6"/>
      <c r="D256" s="7"/>
      <c r="E256" s="7"/>
      <c r="F256" s="8"/>
      <c r="G256" s="7"/>
      <c r="H256" s="7"/>
      <c r="T256">
        <f t="shared" si="75"/>
        <v>226000</v>
      </c>
    </row>
    <row r="257" spans="1:20" x14ac:dyDescent="0.25">
      <c r="C257" s="6"/>
      <c r="D257" s="7"/>
      <c r="E257" s="7"/>
      <c r="F257" s="8"/>
      <c r="G257" s="7"/>
      <c r="H257" s="7"/>
      <c r="T257">
        <f t="shared" si="75"/>
        <v>227000</v>
      </c>
    </row>
    <row r="258" spans="1:20" x14ac:dyDescent="0.25">
      <c r="C258" s="6"/>
      <c r="D258" s="7"/>
      <c r="E258" s="7"/>
      <c r="F258" s="8"/>
      <c r="G258" s="7"/>
      <c r="H258" s="7"/>
      <c r="T258">
        <f t="shared" si="75"/>
        <v>228000</v>
      </c>
    </row>
    <row r="259" spans="1:20" x14ac:dyDescent="0.25">
      <c r="C259" s="6"/>
      <c r="D259" s="7"/>
      <c r="E259" s="7"/>
      <c r="F259" s="8"/>
      <c r="G259" s="7"/>
      <c r="H259" s="7"/>
      <c r="T259">
        <f t="shared" si="75"/>
        <v>229000</v>
      </c>
    </row>
    <row r="260" spans="1:20" x14ac:dyDescent="0.25">
      <c r="C260" s="6"/>
      <c r="D260" s="7"/>
      <c r="E260" s="7"/>
      <c r="F260" s="8"/>
      <c r="G260" s="7"/>
      <c r="H260" s="7"/>
      <c r="T260">
        <f t="shared" si="75"/>
        <v>230000</v>
      </c>
    </row>
    <row r="261" spans="1:20" x14ac:dyDescent="0.25">
      <c r="C261" s="6"/>
      <c r="D261" s="7"/>
      <c r="E261" s="7"/>
      <c r="F261" s="8"/>
      <c r="G261" s="7"/>
      <c r="H261" s="7"/>
      <c r="T261">
        <f t="shared" si="75"/>
        <v>231000</v>
      </c>
    </row>
    <row r="262" spans="1:20" x14ac:dyDescent="0.25">
      <c r="C262" s="6"/>
      <c r="D262" s="7"/>
      <c r="E262" s="7"/>
      <c r="F262" s="8"/>
      <c r="G262" s="7"/>
      <c r="H262" s="7"/>
      <c r="T262">
        <f t="shared" si="75"/>
        <v>232000</v>
      </c>
    </row>
    <row r="263" spans="1:20" x14ac:dyDescent="0.25">
      <c r="C263" s="6"/>
      <c r="D263" s="7"/>
      <c r="E263" s="7"/>
      <c r="F263" s="8"/>
      <c r="G263" s="7"/>
      <c r="H263" s="7"/>
      <c r="T263">
        <f t="shared" si="75"/>
        <v>233000</v>
      </c>
    </row>
    <row r="264" spans="1:20" x14ac:dyDescent="0.25">
      <c r="C264" s="6"/>
      <c r="D264" s="7"/>
      <c r="E264" s="7"/>
      <c r="F264" s="8"/>
      <c r="G264" s="7"/>
      <c r="H264" s="7"/>
      <c r="T264">
        <f t="shared" si="75"/>
        <v>234000</v>
      </c>
    </row>
    <row r="265" spans="1:20" x14ac:dyDescent="0.25">
      <c r="C265" s="6"/>
      <c r="D265" s="7"/>
      <c r="E265" s="7"/>
      <c r="F265" s="8"/>
      <c r="G265" s="7"/>
      <c r="H265" s="7"/>
      <c r="T265">
        <f t="shared" si="75"/>
        <v>235000</v>
      </c>
    </row>
    <row r="266" spans="1:20" x14ac:dyDescent="0.25">
      <c r="C266" s="6"/>
      <c r="D266" s="7"/>
      <c r="E266" s="7"/>
      <c r="F266" s="8"/>
      <c r="G266" s="7"/>
      <c r="H266" s="7"/>
      <c r="T266">
        <f t="shared" si="75"/>
        <v>236000</v>
      </c>
    </row>
    <row r="267" spans="1:20" x14ac:dyDescent="0.25">
      <c r="C267" s="6"/>
      <c r="D267" s="7"/>
      <c r="E267" s="7"/>
      <c r="F267" s="8"/>
      <c r="G267" s="7"/>
      <c r="H267" s="7"/>
      <c r="T267">
        <f t="shared" si="75"/>
        <v>237000</v>
      </c>
    </row>
    <row r="268" spans="1:20" x14ac:dyDescent="0.25">
      <c r="A268" s="30" t="s">
        <v>14</v>
      </c>
      <c r="C268" s="6"/>
      <c r="D268" s="7"/>
      <c r="E268" s="7"/>
      <c r="F268" s="8"/>
      <c r="G268" s="7"/>
      <c r="H268" s="7"/>
      <c r="T268">
        <f t="shared" si="75"/>
        <v>238000</v>
      </c>
    </row>
    <row r="269" spans="1:20" x14ac:dyDescent="0.25">
      <c r="A269" s="30" t="s">
        <v>15</v>
      </c>
      <c r="C269" s="6"/>
      <c r="D269" s="7"/>
      <c r="E269" s="7"/>
      <c r="F269" s="8"/>
      <c r="G269" s="7"/>
      <c r="H269" s="7"/>
      <c r="T269">
        <f t="shared" si="75"/>
        <v>239000</v>
      </c>
    </row>
    <row r="270" spans="1:20" x14ac:dyDescent="0.25">
      <c r="A270" s="30" t="s">
        <v>16</v>
      </c>
      <c r="C270" s="6"/>
      <c r="D270" s="7"/>
      <c r="E270" s="7"/>
      <c r="F270" s="8"/>
      <c r="G270" s="7"/>
      <c r="H270" s="7"/>
      <c r="T270">
        <f t="shared" si="75"/>
        <v>240000</v>
      </c>
    </row>
    <row r="271" spans="1:20" x14ac:dyDescent="0.25">
      <c r="A271" s="30" t="s">
        <v>17</v>
      </c>
      <c r="C271" s="6"/>
      <c r="D271" s="7"/>
      <c r="E271" s="7"/>
      <c r="F271" s="8"/>
      <c r="G271" s="7"/>
      <c r="H271" s="7"/>
      <c r="T271">
        <f t="shared" si="75"/>
        <v>241000</v>
      </c>
    </row>
    <row r="272" spans="1:20" x14ac:dyDescent="0.25">
      <c r="A272" s="30" t="s">
        <v>18</v>
      </c>
      <c r="C272" s="6"/>
      <c r="D272" s="7"/>
      <c r="E272" s="7"/>
      <c r="F272" s="8"/>
      <c r="G272" s="7"/>
      <c r="H272" s="7"/>
      <c r="T272">
        <f t="shared" si="75"/>
        <v>242000</v>
      </c>
    </row>
    <row r="273" spans="1:20" x14ac:dyDescent="0.25">
      <c r="A273" s="30" t="s">
        <v>19</v>
      </c>
      <c r="C273" s="6"/>
      <c r="D273" s="7"/>
      <c r="E273" s="7"/>
      <c r="F273" s="8"/>
      <c r="G273" s="7"/>
      <c r="H273" s="7"/>
      <c r="T273">
        <f t="shared" si="75"/>
        <v>243000</v>
      </c>
    </row>
    <row r="274" spans="1:20" x14ac:dyDescent="0.25">
      <c r="A274" s="30" t="s">
        <v>20</v>
      </c>
      <c r="C274" s="6"/>
      <c r="D274" s="7"/>
      <c r="E274" s="7"/>
      <c r="F274" s="8"/>
      <c r="G274" s="7"/>
      <c r="H274" s="7"/>
      <c r="T274">
        <f t="shared" si="75"/>
        <v>244000</v>
      </c>
    </row>
    <row r="275" spans="1:20" x14ac:dyDescent="0.25">
      <c r="A275" s="30" t="s">
        <v>21</v>
      </c>
      <c r="C275" s="6"/>
      <c r="D275" s="7"/>
      <c r="E275" s="7"/>
      <c r="F275" s="8"/>
      <c r="G275" s="7"/>
      <c r="H275" s="7"/>
      <c r="T275">
        <f t="shared" si="75"/>
        <v>245000</v>
      </c>
    </row>
    <row r="276" spans="1:20" x14ac:dyDescent="0.25">
      <c r="A276" s="30" t="s">
        <v>22</v>
      </c>
      <c r="C276" s="6"/>
      <c r="D276" s="7"/>
      <c r="E276" s="7"/>
      <c r="F276" s="8"/>
      <c r="G276" s="7"/>
      <c r="H276" s="7"/>
      <c r="T276">
        <f t="shared" si="75"/>
        <v>246000</v>
      </c>
    </row>
    <row r="277" spans="1:20" x14ac:dyDescent="0.25">
      <c r="A277" s="30" t="s">
        <v>23</v>
      </c>
      <c r="C277" s="6"/>
      <c r="D277" s="7"/>
      <c r="E277" s="7"/>
      <c r="F277" s="8"/>
      <c r="G277" s="7"/>
      <c r="H277" s="7"/>
      <c r="T277">
        <f t="shared" si="75"/>
        <v>247000</v>
      </c>
    </row>
    <row r="278" spans="1:20" x14ac:dyDescent="0.25">
      <c r="A278" s="30" t="s">
        <v>24</v>
      </c>
      <c r="C278" s="6"/>
      <c r="D278" s="7"/>
      <c r="E278" s="7"/>
      <c r="F278" s="8"/>
      <c r="G278" s="7"/>
      <c r="H278" s="7"/>
      <c r="T278">
        <f t="shared" si="75"/>
        <v>248000</v>
      </c>
    </row>
    <row r="279" spans="1:20" x14ac:dyDescent="0.25">
      <c r="A279" s="30" t="s">
        <v>25</v>
      </c>
      <c r="C279" s="6"/>
      <c r="D279" s="7"/>
      <c r="E279" s="7"/>
      <c r="F279" s="8"/>
      <c r="G279" s="7"/>
      <c r="H279" s="7"/>
      <c r="T279">
        <f t="shared" si="75"/>
        <v>249000</v>
      </c>
    </row>
    <row r="280" spans="1:20" x14ac:dyDescent="0.25">
      <c r="A280" s="30" t="s">
        <v>26</v>
      </c>
      <c r="C280" s="6"/>
      <c r="D280" s="7"/>
      <c r="E280" s="7"/>
      <c r="F280" s="8"/>
      <c r="G280" s="7"/>
      <c r="H280" s="7"/>
      <c r="T280">
        <f t="shared" si="75"/>
        <v>250000</v>
      </c>
    </row>
    <row r="281" spans="1:20" x14ac:dyDescent="0.25">
      <c r="A281" s="30" t="s">
        <v>27</v>
      </c>
      <c r="C281" s="6"/>
      <c r="D281" s="7"/>
      <c r="E281" s="7"/>
      <c r="F281" s="8"/>
      <c r="G281" s="7"/>
      <c r="H281" s="7"/>
    </row>
    <row r="282" spans="1:20" x14ac:dyDescent="0.25">
      <c r="A282" s="30" t="s">
        <v>28</v>
      </c>
      <c r="C282" s="6"/>
      <c r="D282" s="7"/>
      <c r="E282" s="7"/>
      <c r="F282" s="8"/>
      <c r="G282" s="7"/>
      <c r="H282" s="7"/>
    </row>
    <row r="283" spans="1:20" x14ac:dyDescent="0.25">
      <c r="A283" s="30" t="s">
        <v>29</v>
      </c>
      <c r="C283" s="6"/>
      <c r="D283" s="7"/>
      <c r="E283" s="7"/>
      <c r="F283" s="8"/>
      <c r="G283" s="7"/>
      <c r="H283" s="7"/>
    </row>
    <row r="284" spans="1:20" x14ac:dyDescent="0.25">
      <c r="A284" s="30" t="s">
        <v>30</v>
      </c>
      <c r="C284" s="6"/>
      <c r="D284" s="7"/>
      <c r="E284" s="7"/>
      <c r="F284" s="8"/>
      <c r="G284" s="7"/>
      <c r="H284" s="7"/>
    </row>
    <row r="285" spans="1:20" x14ac:dyDescent="0.25">
      <c r="A285" s="30" t="s">
        <v>31</v>
      </c>
      <c r="C285" s="6"/>
      <c r="D285" s="11"/>
    </row>
    <row r="286" spans="1:20" x14ac:dyDescent="0.25">
      <c r="A286" s="30" t="s">
        <v>32</v>
      </c>
      <c r="C286" s="6"/>
      <c r="D286" s="7"/>
    </row>
    <row r="287" spans="1:20" x14ac:dyDescent="0.25">
      <c r="A287" s="30" t="s">
        <v>33</v>
      </c>
      <c r="C287" s="6"/>
      <c r="D287" s="7"/>
    </row>
    <row r="288" spans="1:20" x14ac:dyDescent="0.25">
      <c r="A288" s="30" t="s">
        <v>34</v>
      </c>
      <c r="C288" s="6"/>
      <c r="D288" s="7"/>
    </row>
    <row r="289" spans="1:4" x14ac:dyDescent="0.25">
      <c r="A289" s="30" t="s">
        <v>35</v>
      </c>
      <c r="C289" s="6"/>
      <c r="D289" s="7"/>
    </row>
    <row r="290" spans="1:4" x14ac:dyDescent="0.25">
      <c r="A290" s="30" t="s">
        <v>36</v>
      </c>
      <c r="C290" s="6"/>
      <c r="D290" s="7"/>
    </row>
    <row r="291" spans="1:4" x14ac:dyDescent="0.25">
      <c r="A291" s="30" t="s">
        <v>37</v>
      </c>
      <c r="C291" s="6"/>
      <c r="D291" s="7"/>
    </row>
    <row r="292" spans="1:4" x14ac:dyDescent="0.25">
      <c r="A292" s="30" t="s">
        <v>38</v>
      </c>
      <c r="C292" s="6"/>
      <c r="D292" s="7"/>
    </row>
    <row r="293" spans="1:4" x14ac:dyDescent="0.25">
      <c r="A293" s="30" t="s">
        <v>39</v>
      </c>
      <c r="C293" s="6"/>
      <c r="D293" s="7"/>
    </row>
    <row r="294" spans="1:4" x14ac:dyDescent="0.25">
      <c r="A294" s="30" t="s">
        <v>40</v>
      </c>
      <c r="C294" s="6"/>
      <c r="D294" s="7"/>
    </row>
    <row r="295" spans="1:4" x14ac:dyDescent="0.25">
      <c r="A295" s="30" t="s">
        <v>41</v>
      </c>
      <c r="C295" s="6"/>
      <c r="D295" s="7"/>
    </row>
    <row r="296" spans="1:4" x14ac:dyDescent="0.25">
      <c r="A296" s="30" t="s">
        <v>42</v>
      </c>
      <c r="C296" s="6"/>
      <c r="D296" s="7"/>
    </row>
    <row r="297" spans="1:4" x14ac:dyDescent="0.25">
      <c r="A297" s="30" t="s">
        <v>43</v>
      </c>
      <c r="C297" s="6"/>
      <c r="D297" s="7"/>
    </row>
    <row r="298" spans="1:4" x14ac:dyDescent="0.25">
      <c r="A298" s="30" t="s">
        <v>44</v>
      </c>
      <c r="C298" s="6"/>
      <c r="D298" s="7"/>
    </row>
    <row r="299" spans="1:4" x14ac:dyDescent="0.25">
      <c r="A299" s="30" t="s">
        <v>45</v>
      </c>
      <c r="C299" s="6"/>
      <c r="D299" s="7"/>
    </row>
    <row r="300" spans="1:4" x14ac:dyDescent="0.25">
      <c r="A300" s="30" t="s">
        <v>46</v>
      </c>
      <c r="C300" s="6"/>
      <c r="D300" s="7"/>
    </row>
    <row r="301" spans="1:4" x14ac:dyDescent="0.25">
      <c r="A301" s="30" t="s">
        <v>47</v>
      </c>
      <c r="C301" s="6"/>
      <c r="D301" s="7"/>
    </row>
    <row r="302" spans="1:4" x14ac:dyDescent="0.25">
      <c r="A302" s="30" t="s">
        <v>48</v>
      </c>
      <c r="C302" s="6"/>
      <c r="D302" s="7"/>
    </row>
    <row r="303" spans="1:4" x14ac:dyDescent="0.25">
      <c r="A303" s="30" t="s">
        <v>49</v>
      </c>
      <c r="C303" s="6"/>
      <c r="D303" s="7"/>
    </row>
    <row r="304" spans="1:4" x14ac:dyDescent="0.25">
      <c r="A304" s="30" t="s">
        <v>50</v>
      </c>
      <c r="C304" s="6"/>
      <c r="D304" s="7"/>
    </row>
    <row r="305" spans="1:4" x14ac:dyDescent="0.25">
      <c r="A305" s="30" t="s">
        <v>51</v>
      </c>
      <c r="C305" s="6"/>
      <c r="D305" s="7"/>
    </row>
    <row r="306" spans="1:4" x14ac:dyDescent="0.25">
      <c r="A306" s="30" t="s">
        <v>52</v>
      </c>
      <c r="C306" s="6"/>
      <c r="D306" s="7"/>
    </row>
    <row r="307" spans="1:4" x14ac:dyDescent="0.25">
      <c r="A307" s="30" t="s">
        <v>53</v>
      </c>
      <c r="C307" s="6"/>
      <c r="D307" s="7"/>
    </row>
    <row r="308" spans="1:4" x14ac:dyDescent="0.25">
      <c r="A308" s="30" t="s">
        <v>54</v>
      </c>
      <c r="C308" s="6"/>
      <c r="D308" s="7"/>
    </row>
    <row r="309" spans="1:4" x14ac:dyDescent="0.25">
      <c r="A309" s="30" t="s">
        <v>55</v>
      </c>
      <c r="C309" s="6"/>
      <c r="D309" s="7"/>
    </row>
    <row r="310" spans="1:4" x14ac:dyDescent="0.25">
      <c r="A310" s="30" t="s">
        <v>56</v>
      </c>
      <c r="C310" s="6"/>
      <c r="D310" s="7"/>
    </row>
    <row r="311" spans="1:4" x14ac:dyDescent="0.25">
      <c r="A311" s="30" t="s">
        <v>57</v>
      </c>
      <c r="C311" s="6"/>
      <c r="D311" s="7"/>
    </row>
    <row r="312" spans="1:4" x14ac:dyDescent="0.25">
      <c r="A312" s="30" t="s">
        <v>58</v>
      </c>
      <c r="C312" s="6"/>
      <c r="D312" s="7"/>
    </row>
    <row r="313" spans="1:4" x14ac:dyDescent="0.25">
      <c r="A313" s="30" t="s">
        <v>59</v>
      </c>
      <c r="C313" s="6"/>
      <c r="D313" s="7"/>
    </row>
    <row r="314" spans="1:4" x14ac:dyDescent="0.25">
      <c r="A314" s="30" t="s">
        <v>60</v>
      </c>
      <c r="C314" s="6"/>
      <c r="D314" s="7"/>
    </row>
    <row r="315" spans="1:4" x14ac:dyDescent="0.25">
      <c r="A315" s="30" t="s">
        <v>61</v>
      </c>
      <c r="C315" s="6"/>
      <c r="D315" s="7"/>
    </row>
    <row r="316" spans="1:4" x14ac:dyDescent="0.25">
      <c r="A316" s="30" t="s">
        <v>62</v>
      </c>
      <c r="C316" s="6"/>
      <c r="D316" s="7"/>
    </row>
    <row r="317" spans="1:4" x14ac:dyDescent="0.25">
      <c r="A317" s="30" t="s">
        <v>63</v>
      </c>
      <c r="C317" s="6"/>
      <c r="D317" s="7"/>
    </row>
    <row r="318" spans="1:4" x14ac:dyDescent="0.25">
      <c r="A318" s="30" t="s">
        <v>64</v>
      </c>
      <c r="C318" s="6"/>
      <c r="D318" s="7"/>
    </row>
    <row r="319" spans="1:4" x14ac:dyDescent="0.25">
      <c r="A319" s="30" t="s">
        <v>65</v>
      </c>
      <c r="C319" s="6"/>
      <c r="D319" s="7"/>
    </row>
    <row r="320" spans="1:4" x14ac:dyDescent="0.25">
      <c r="A320" s="30" t="s">
        <v>66</v>
      </c>
      <c r="C320" s="6"/>
      <c r="D320" s="7"/>
    </row>
    <row r="321" spans="1:4" x14ac:dyDescent="0.25">
      <c r="A321" s="30" t="s">
        <v>67</v>
      </c>
      <c r="C321" s="6"/>
      <c r="D321" s="7"/>
    </row>
    <row r="322" spans="1:4" x14ac:dyDescent="0.25">
      <c r="A322" s="30" t="s">
        <v>68</v>
      </c>
      <c r="C322" s="6"/>
      <c r="D322" s="7"/>
    </row>
    <row r="323" spans="1:4" x14ac:dyDescent="0.25">
      <c r="A323" s="30" t="s">
        <v>69</v>
      </c>
      <c r="C323" s="6"/>
      <c r="D323" s="7"/>
    </row>
    <row r="324" spans="1:4" x14ac:dyDescent="0.25">
      <c r="A324" s="30" t="s">
        <v>70</v>
      </c>
      <c r="C324" s="6"/>
      <c r="D324" s="7"/>
    </row>
    <row r="325" spans="1:4" x14ac:dyDescent="0.25">
      <c r="A325" s="30" t="s">
        <v>71</v>
      </c>
      <c r="C325" s="6"/>
      <c r="D325" s="7"/>
    </row>
    <row r="326" spans="1:4" x14ac:dyDescent="0.25">
      <c r="A326" s="30" t="s">
        <v>72</v>
      </c>
      <c r="C326" s="6"/>
      <c r="D326" s="7"/>
    </row>
    <row r="327" spans="1:4" x14ac:dyDescent="0.25">
      <c r="A327" s="30" t="s">
        <v>73</v>
      </c>
      <c r="C327" s="6"/>
      <c r="D327" s="7"/>
    </row>
    <row r="328" spans="1:4" x14ac:dyDescent="0.25">
      <c r="A328" s="30" t="s">
        <v>74</v>
      </c>
      <c r="C328" s="6"/>
      <c r="D328" s="7"/>
    </row>
    <row r="329" spans="1:4" x14ac:dyDescent="0.25">
      <c r="A329" s="30" t="s">
        <v>75</v>
      </c>
      <c r="C329" s="6"/>
      <c r="D329" s="7"/>
    </row>
    <row r="330" spans="1:4" x14ac:dyDescent="0.25">
      <c r="A330" s="30" t="s">
        <v>76</v>
      </c>
      <c r="C330" s="6"/>
      <c r="D330" s="7"/>
    </row>
    <row r="331" spans="1:4" x14ac:dyDescent="0.25">
      <c r="A331" s="30" t="s">
        <v>77</v>
      </c>
      <c r="C331" s="6"/>
      <c r="D331" s="7"/>
    </row>
    <row r="332" spans="1:4" x14ac:dyDescent="0.25">
      <c r="A332" s="30" t="s">
        <v>78</v>
      </c>
      <c r="C332" s="6"/>
      <c r="D332" s="7"/>
    </row>
    <row r="333" spans="1:4" x14ac:dyDescent="0.25">
      <c r="A333" s="30" t="s">
        <v>79</v>
      </c>
      <c r="C333" s="6"/>
      <c r="D333" s="7"/>
    </row>
    <row r="334" spans="1:4" x14ac:dyDescent="0.25">
      <c r="A334" s="30" t="s">
        <v>80</v>
      </c>
      <c r="C334" s="6"/>
      <c r="D334" s="7"/>
    </row>
    <row r="335" spans="1:4" x14ac:dyDescent="0.25">
      <c r="A335" s="30" t="s">
        <v>81</v>
      </c>
      <c r="C335" s="6"/>
      <c r="D335" s="7"/>
    </row>
    <row r="336" spans="1:4" x14ac:dyDescent="0.25">
      <c r="A336" s="30" t="s">
        <v>82</v>
      </c>
      <c r="C336" s="6"/>
      <c r="D336" s="7"/>
    </row>
    <row r="337" spans="1:4" x14ac:dyDescent="0.25">
      <c r="A337" s="30" t="s">
        <v>83</v>
      </c>
      <c r="C337" s="6"/>
      <c r="D337" s="7"/>
    </row>
    <row r="338" spans="1:4" x14ac:dyDescent="0.25">
      <c r="A338" s="30" t="s">
        <v>84</v>
      </c>
      <c r="C338" s="6"/>
      <c r="D338" s="7"/>
    </row>
    <row r="339" spans="1:4" x14ac:dyDescent="0.25">
      <c r="A339" s="30" t="s">
        <v>85</v>
      </c>
      <c r="C339" s="6"/>
      <c r="D339" s="7"/>
    </row>
    <row r="340" spans="1:4" x14ac:dyDescent="0.25">
      <c r="A340" s="30" t="s">
        <v>86</v>
      </c>
      <c r="C340" s="6"/>
      <c r="D340" s="7"/>
    </row>
    <row r="341" spans="1:4" x14ac:dyDescent="0.25">
      <c r="A341" s="30" t="s">
        <v>87</v>
      </c>
      <c r="C341" s="6"/>
      <c r="D341" s="7"/>
    </row>
    <row r="342" spans="1:4" x14ac:dyDescent="0.25">
      <c r="A342" s="30" t="s">
        <v>88</v>
      </c>
      <c r="C342" s="6"/>
      <c r="D342" s="7"/>
    </row>
    <row r="343" spans="1:4" x14ac:dyDescent="0.25">
      <c r="A343" s="30" t="s">
        <v>89</v>
      </c>
      <c r="C343" s="6"/>
      <c r="D343" s="7"/>
    </row>
    <row r="344" spans="1:4" x14ac:dyDescent="0.25">
      <c r="A344" s="30" t="s">
        <v>90</v>
      </c>
      <c r="C344" s="6"/>
      <c r="D344" s="7"/>
    </row>
    <row r="345" spans="1:4" x14ac:dyDescent="0.25">
      <c r="A345" s="30" t="s">
        <v>91</v>
      </c>
      <c r="C345" s="6"/>
      <c r="D345" s="7"/>
    </row>
    <row r="346" spans="1:4" x14ac:dyDescent="0.25">
      <c r="A346" s="30" t="s">
        <v>92</v>
      </c>
      <c r="C346" s="6"/>
      <c r="D346" s="7"/>
    </row>
    <row r="347" spans="1:4" x14ac:dyDescent="0.25">
      <c r="A347" s="30" t="s">
        <v>93</v>
      </c>
      <c r="C347" s="6"/>
      <c r="D347" s="7"/>
    </row>
    <row r="348" spans="1:4" x14ac:dyDescent="0.25">
      <c r="A348" s="30" t="s">
        <v>94</v>
      </c>
      <c r="C348" s="6"/>
      <c r="D348" s="7"/>
    </row>
    <row r="349" spans="1:4" x14ac:dyDescent="0.25">
      <c r="A349" s="30" t="s">
        <v>95</v>
      </c>
      <c r="C349" s="6"/>
      <c r="D349" s="7"/>
    </row>
    <row r="350" spans="1:4" x14ac:dyDescent="0.25">
      <c r="A350" s="30" t="s">
        <v>96</v>
      </c>
      <c r="C350" s="6"/>
      <c r="D350" s="7"/>
    </row>
    <row r="351" spans="1:4" x14ac:dyDescent="0.25">
      <c r="A351" s="30" t="s">
        <v>97</v>
      </c>
      <c r="C351" s="6"/>
      <c r="D351" s="7"/>
    </row>
    <row r="352" spans="1:4" x14ac:dyDescent="0.25">
      <c r="A352" s="30" t="s">
        <v>98</v>
      </c>
      <c r="C352" s="6"/>
      <c r="D352" s="7"/>
    </row>
    <row r="353" spans="1:4" x14ac:dyDescent="0.25">
      <c r="A353" s="30" t="s">
        <v>99</v>
      </c>
      <c r="C353" s="6"/>
      <c r="D353" s="7"/>
    </row>
    <row r="354" spans="1:4" x14ac:dyDescent="0.25">
      <c r="A354" s="30" t="s">
        <v>100</v>
      </c>
      <c r="C354" s="6"/>
      <c r="D354" s="7"/>
    </row>
    <row r="355" spans="1:4" x14ac:dyDescent="0.25">
      <c r="A355" s="30" t="s">
        <v>101</v>
      </c>
      <c r="C355" s="6"/>
      <c r="D355" s="7"/>
    </row>
    <row r="356" spans="1:4" x14ac:dyDescent="0.25">
      <c r="A356" s="30" t="s">
        <v>102</v>
      </c>
      <c r="C356" s="6"/>
      <c r="D356" s="7"/>
    </row>
    <row r="357" spans="1:4" x14ac:dyDescent="0.25">
      <c r="A357" s="30" t="s">
        <v>103</v>
      </c>
    </row>
    <row r="358" spans="1:4" x14ac:dyDescent="0.25">
      <c r="A358" s="30" t="s">
        <v>104</v>
      </c>
    </row>
    <row r="359" spans="1:4" x14ac:dyDescent="0.25">
      <c r="A359" s="30" t="s">
        <v>105</v>
      </c>
    </row>
    <row r="360" spans="1:4" x14ac:dyDescent="0.25">
      <c r="A360" s="30" t="s">
        <v>106</v>
      </c>
    </row>
    <row r="361" spans="1:4" x14ac:dyDescent="0.25">
      <c r="A361" s="30" t="s">
        <v>107</v>
      </c>
    </row>
    <row r="362" spans="1:4" x14ac:dyDescent="0.25">
      <c r="A362" s="30" t="s">
        <v>108</v>
      </c>
    </row>
    <row r="363" spans="1:4" x14ac:dyDescent="0.25">
      <c r="A363" s="30" t="s">
        <v>109</v>
      </c>
    </row>
    <row r="364" spans="1:4" x14ac:dyDescent="0.25">
      <c r="A364" s="30" t="s">
        <v>110</v>
      </c>
    </row>
    <row r="365" spans="1:4" x14ac:dyDescent="0.25">
      <c r="A365" s="30" t="s">
        <v>111</v>
      </c>
    </row>
    <row r="366" spans="1:4" x14ac:dyDescent="0.25">
      <c r="A366" s="30" t="s">
        <v>112</v>
      </c>
    </row>
    <row r="367" spans="1:4" x14ac:dyDescent="0.25">
      <c r="A367" s="30" t="s">
        <v>113</v>
      </c>
    </row>
    <row r="368" spans="1:4" x14ac:dyDescent="0.25">
      <c r="A368" s="30" t="s">
        <v>114</v>
      </c>
    </row>
    <row r="369" spans="1:1" x14ac:dyDescent="0.25">
      <c r="A369" s="30" t="s">
        <v>115</v>
      </c>
    </row>
    <row r="370" spans="1:1" x14ac:dyDescent="0.25">
      <c r="A370" s="30" t="s">
        <v>116</v>
      </c>
    </row>
    <row r="371" spans="1:1" x14ac:dyDescent="0.25">
      <c r="A371" s="30" t="s">
        <v>117</v>
      </c>
    </row>
    <row r="372" spans="1:1" x14ac:dyDescent="0.25">
      <c r="A372" s="30" t="s">
        <v>118</v>
      </c>
    </row>
    <row r="373" spans="1:1" x14ac:dyDescent="0.25">
      <c r="A373" s="30" t="s">
        <v>119</v>
      </c>
    </row>
    <row r="374" spans="1:1" x14ac:dyDescent="0.25">
      <c r="A374" s="30" t="s">
        <v>120</v>
      </c>
    </row>
    <row r="375" spans="1:1" x14ac:dyDescent="0.25">
      <c r="A375" s="30" t="s">
        <v>121</v>
      </c>
    </row>
    <row r="376" spans="1:1" x14ac:dyDescent="0.25">
      <c r="A376" s="30" t="s">
        <v>122</v>
      </c>
    </row>
    <row r="377" spans="1:1" x14ac:dyDescent="0.25">
      <c r="A377" s="30" t="s">
        <v>123</v>
      </c>
    </row>
    <row r="378" spans="1:1" x14ac:dyDescent="0.25">
      <c r="A378" s="30" t="s">
        <v>124</v>
      </c>
    </row>
    <row r="379" spans="1:1" x14ac:dyDescent="0.25">
      <c r="A379" s="30" t="s">
        <v>125</v>
      </c>
    </row>
    <row r="380" spans="1:1" x14ac:dyDescent="0.25">
      <c r="A380" s="30" t="s">
        <v>126</v>
      </c>
    </row>
    <row r="381" spans="1:1" x14ac:dyDescent="0.25">
      <c r="A381" s="30" t="s">
        <v>127</v>
      </c>
    </row>
    <row r="382" spans="1:1" x14ac:dyDescent="0.25">
      <c r="A382" s="30" t="s">
        <v>128</v>
      </c>
    </row>
    <row r="383" spans="1:1" x14ac:dyDescent="0.25">
      <c r="A383" s="30" t="s">
        <v>129</v>
      </c>
    </row>
    <row r="384" spans="1:1" x14ac:dyDescent="0.25">
      <c r="A384" s="30" t="s">
        <v>130</v>
      </c>
    </row>
    <row r="385" spans="1:1" x14ac:dyDescent="0.25">
      <c r="A385" s="30" t="s">
        <v>131</v>
      </c>
    </row>
    <row r="386" spans="1:1" x14ac:dyDescent="0.25">
      <c r="A386" s="30" t="s">
        <v>132</v>
      </c>
    </row>
    <row r="387" spans="1:1" x14ac:dyDescent="0.25">
      <c r="A387" s="30" t="s">
        <v>133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opLeftCell="A181" workbookViewId="0">
      <selection activeCell="D2" sqref="D2:D201"/>
    </sheetView>
  </sheetViews>
  <sheetFormatPr baseColWidth="10" defaultColWidth="9.140625" defaultRowHeight="15" x14ac:dyDescent="0.25"/>
  <sheetData>
    <row r="1" spans="1:7" x14ac:dyDescent="0.25">
      <c r="A1" s="2" t="s">
        <v>10</v>
      </c>
      <c r="B1" s="3" t="s">
        <v>13</v>
      </c>
      <c r="C1" s="3" t="s">
        <v>8</v>
      </c>
      <c r="D1" s="4" t="s">
        <v>2</v>
      </c>
      <c r="E1" s="3" t="s">
        <v>9</v>
      </c>
      <c r="F1" s="3" t="s">
        <v>4</v>
      </c>
      <c r="G1" s="24" t="s">
        <v>12</v>
      </c>
    </row>
    <row r="2" spans="1:7" x14ac:dyDescent="0.25">
      <c r="A2" s="6">
        <v>1</v>
      </c>
      <c r="B2" s="28">
        <v>1300</v>
      </c>
      <c r="C2" s="7">
        <v>1</v>
      </c>
      <c r="D2" s="8">
        <f t="shared" ref="D2:D65" si="0">84000000/B2/C2</f>
        <v>64615.384615384617</v>
      </c>
      <c r="E2" s="7">
        <f t="shared" ref="E2:E65" si="1">B2/1000</f>
        <v>1.3</v>
      </c>
      <c r="F2" s="19">
        <f t="shared" ref="F2:F65" si="2">E2/1000</f>
        <v>1.2999999999999999E-3</v>
      </c>
      <c r="G2" s="29">
        <f t="shared" ref="G2:G65" si="3">B3-B2</f>
        <v>6000</v>
      </c>
    </row>
    <row r="3" spans="1:7" x14ac:dyDescent="0.25">
      <c r="A3" s="6">
        <v>2</v>
      </c>
      <c r="B3" s="28">
        <f t="shared" ref="B3:B66" si="4">B2+6000</f>
        <v>7300</v>
      </c>
      <c r="C3" s="7">
        <v>1</v>
      </c>
      <c r="D3" s="8">
        <f t="shared" si="0"/>
        <v>11506.849315068494</v>
      </c>
      <c r="E3" s="7">
        <f t="shared" si="1"/>
        <v>7.3</v>
      </c>
      <c r="F3" s="19">
        <f t="shared" si="2"/>
        <v>7.3000000000000001E-3</v>
      </c>
      <c r="G3" s="29">
        <f t="shared" si="3"/>
        <v>6000</v>
      </c>
    </row>
    <row r="4" spans="1:7" x14ac:dyDescent="0.25">
      <c r="A4" s="6">
        <v>3</v>
      </c>
      <c r="B4" s="28">
        <f t="shared" si="4"/>
        <v>13300</v>
      </c>
      <c r="C4" s="7">
        <v>1</v>
      </c>
      <c r="D4" s="8">
        <f t="shared" si="0"/>
        <v>6315.7894736842109</v>
      </c>
      <c r="E4" s="7">
        <f t="shared" si="1"/>
        <v>13.3</v>
      </c>
      <c r="F4" s="19">
        <f t="shared" si="2"/>
        <v>1.3300000000000001E-2</v>
      </c>
      <c r="G4" s="29">
        <f t="shared" si="3"/>
        <v>6000</v>
      </c>
    </row>
    <row r="5" spans="1:7" x14ac:dyDescent="0.25">
      <c r="A5" s="6">
        <v>4</v>
      </c>
      <c r="B5" s="28">
        <f t="shared" si="4"/>
        <v>19300</v>
      </c>
      <c r="C5" s="7">
        <v>1</v>
      </c>
      <c r="D5" s="8">
        <f t="shared" si="0"/>
        <v>4352.3316062176164</v>
      </c>
      <c r="E5" s="7">
        <f t="shared" si="1"/>
        <v>19.3</v>
      </c>
      <c r="F5" s="19">
        <f t="shared" si="2"/>
        <v>1.9300000000000001E-2</v>
      </c>
      <c r="G5" s="29">
        <f t="shared" si="3"/>
        <v>6000</v>
      </c>
    </row>
    <row r="6" spans="1:7" x14ac:dyDescent="0.25">
      <c r="A6" s="6">
        <v>5</v>
      </c>
      <c r="B6" s="28">
        <f t="shared" si="4"/>
        <v>25300</v>
      </c>
      <c r="C6" s="7">
        <v>1</v>
      </c>
      <c r="D6" s="8">
        <f t="shared" si="0"/>
        <v>3320.1581027667985</v>
      </c>
      <c r="E6" s="7">
        <f t="shared" si="1"/>
        <v>25.3</v>
      </c>
      <c r="F6" s="19">
        <f t="shared" si="2"/>
        <v>2.53E-2</v>
      </c>
      <c r="G6" s="29">
        <f t="shared" si="3"/>
        <v>6000</v>
      </c>
    </row>
    <row r="7" spans="1:7" x14ac:dyDescent="0.25">
      <c r="A7" s="6">
        <v>6</v>
      </c>
      <c r="B7" s="28">
        <f t="shared" si="4"/>
        <v>31300</v>
      </c>
      <c r="C7" s="7">
        <v>1</v>
      </c>
      <c r="D7" s="8">
        <f t="shared" si="0"/>
        <v>2683.7060702875401</v>
      </c>
      <c r="E7" s="7">
        <f t="shared" si="1"/>
        <v>31.3</v>
      </c>
      <c r="F7" s="19">
        <f t="shared" si="2"/>
        <v>3.1300000000000001E-2</v>
      </c>
      <c r="G7" s="29">
        <f t="shared" si="3"/>
        <v>6000</v>
      </c>
    </row>
    <row r="8" spans="1:7" x14ac:dyDescent="0.25">
      <c r="A8" s="6">
        <v>7</v>
      </c>
      <c r="B8" s="28">
        <f t="shared" si="4"/>
        <v>37300</v>
      </c>
      <c r="C8" s="7">
        <v>1</v>
      </c>
      <c r="D8" s="8">
        <f t="shared" si="0"/>
        <v>2252.0107238605897</v>
      </c>
      <c r="E8" s="7">
        <f t="shared" si="1"/>
        <v>37.299999999999997</v>
      </c>
      <c r="F8" s="19">
        <f t="shared" si="2"/>
        <v>3.73E-2</v>
      </c>
      <c r="G8" s="29">
        <f t="shared" si="3"/>
        <v>6000</v>
      </c>
    </row>
    <row r="9" spans="1:7" x14ac:dyDescent="0.25">
      <c r="A9" s="6">
        <v>8</v>
      </c>
      <c r="B9" s="28">
        <f t="shared" si="4"/>
        <v>43300</v>
      </c>
      <c r="C9" s="7">
        <v>1</v>
      </c>
      <c r="D9" s="8">
        <f t="shared" si="0"/>
        <v>1939.9538106235566</v>
      </c>
      <c r="E9" s="7">
        <f t="shared" si="1"/>
        <v>43.3</v>
      </c>
      <c r="F9" s="19">
        <f t="shared" si="2"/>
        <v>4.3299999999999998E-2</v>
      </c>
      <c r="G9" s="29">
        <f t="shared" si="3"/>
        <v>6000</v>
      </c>
    </row>
    <row r="10" spans="1:7" x14ac:dyDescent="0.25">
      <c r="A10" s="6">
        <v>9</v>
      </c>
      <c r="B10" s="28">
        <f t="shared" si="4"/>
        <v>49300</v>
      </c>
      <c r="C10" s="7">
        <v>1</v>
      </c>
      <c r="D10" s="8">
        <f t="shared" si="0"/>
        <v>1703.8539553752535</v>
      </c>
      <c r="E10" s="7">
        <f t="shared" si="1"/>
        <v>49.3</v>
      </c>
      <c r="F10" s="19">
        <f t="shared" si="2"/>
        <v>4.9299999999999997E-2</v>
      </c>
      <c r="G10" s="29">
        <f t="shared" si="3"/>
        <v>6000</v>
      </c>
    </row>
    <row r="11" spans="1:7" x14ac:dyDescent="0.25">
      <c r="A11" s="6">
        <v>10</v>
      </c>
      <c r="B11" s="28">
        <f t="shared" si="4"/>
        <v>55300</v>
      </c>
      <c r="C11" s="7">
        <v>1</v>
      </c>
      <c r="D11" s="8">
        <f t="shared" si="0"/>
        <v>1518.9873417721519</v>
      </c>
      <c r="E11" s="7">
        <f t="shared" si="1"/>
        <v>55.3</v>
      </c>
      <c r="F11" s="19">
        <f t="shared" si="2"/>
        <v>5.5299999999999995E-2</v>
      </c>
      <c r="G11" s="29">
        <f t="shared" si="3"/>
        <v>6000</v>
      </c>
    </row>
    <row r="12" spans="1:7" x14ac:dyDescent="0.25">
      <c r="A12" s="6">
        <v>11</v>
      </c>
      <c r="B12" s="28">
        <f t="shared" si="4"/>
        <v>61300</v>
      </c>
      <c r="C12" s="7">
        <v>1</v>
      </c>
      <c r="D12" s="8">
        <f t="shared" si="0"/>
        <v>1370.3099510603588</v>
      </c>
      <c r="E12" s="7">
        <f t="shared" si="1"/>
        <v>61.3</v>
      </c>
      <c r="F12" s="19">
        <f t="shared" si="2"/>
        <v>6.13E-2</v>
      </c>
      <c r="G12" s="29">
        <f t="shared" si="3"/>
        <v>6000</v>
      </c>
    </row>
    <row r="13" spans="1:7" x14ac:dyDescent="0.25">
      <c r="A13" s="6">
        <v>12</v>
      </c>
      <c r="B13" s="28">
        <f t="shared" si="4"/>
        <v>67300</v>
      </c>
      <c r="C13" s="7">
        <v>1</v>
      </c>
      <c r="D13" s="8">
        <f t="shared" si="0"/>
        <v>1248.1426448737</v>
      </c>
      <c r="E13" s="7">
        <f t="shared" si="1"/>
        <v>67.3</v>
      </c>
      <c r="F13" s="19">
        <f t="shared" si="2"/>
        <v>6.7299999999999999E-2</v>
      </c>
      <c r="G13" s="29">
        <f t="shared" si="3"/>
        <v>6000</v>
      </c>
    </row>
    <row r="14" spans="1:7" x14ac:dyDescent="0.25">
      <c r="A14" s="6">
        <v>13</v>
      </c>
      <c r="B14" s="28">
        <f t="shared" si="4"/>
        <v>73300</v>
      </c>
      <c r="C14" s="7">
        <v>1</v>
      </c>
      <c r="D14" s="8">
        <f t="shared" si="0"/>
        <v>1145.9754433833562</v>
      </c>
      <c r="E14" s="7">
        <f t="shared" si="1"/>
        <v>73.3</v>
      </c>
      <c r="F14" s="19">
        <f t="shared" si="2"/>
        <v>7.3300000000000004E-2</v>
      </c>
      <c r="G14" s="29">
        <f t="shared" si="3"/>
        <v>6000</v>
      </c>
    </row>
    <row r="15" spans="1:7" x14ac:dyDescent="0.25">
      <c r="A15" s="6">
        <v>14</v>
      </c>
      <c r="B15" s="28">
        <f t="shared" si="4"/>
        <v>79300</v>
      </c>
      <c r="C15" s="7">
        <v>1</v>
      </c>
      <c r="D15" s="8">
        <f t="shared" si="0"/>
        <v>1059.2686002522069</v>
      </c>
      <c r="E15" s="7">
        <f t="shared" si="1"/>
        <v>79.3</v>
      </c>
      <c r="F15" s="19">
        <f t="shared" si="2"/>
        <v>7.9299999999999995E-2</v>
      </c>
      <c r="G15" s="29">
        <f t="shared" si="3"/>
        <v>6000</v>
      </c>
    </row>
    <row r="16" spans="1:7" x14ac:dyDescent="0.25">
      <c r="A16" s="6">
        <v>15</v>
      </c>
      <c r="B16" s="28">
        <f t="shared" si="4"/>
        <v>85300</v>
      </c>
      <c r="C16" s="7">
        <v>1</v>
      </c>
      <c r="D16" s="8">
        <f t="shared" si="0"/>
        <v>984.75967174677612</v>
      </c>
      <c r="E16" s="7">
        <f t="shared" si="1"/>
        <v>85.3</v>
      </c>
      <c r="F16" s="19">
        <f t="shared" si="2"/>
        <v>8.5300000000000001E-2</v>
      </c>
      <c r="G16" s="29">
        <f t="shared" si="3"/>
        <v>6000</v>
      </c>
    </row>
    <row r="17" spans="1:7" x14ac:dyDescent="0.25">
      <c r="A17" s="6">
        <v>16</v>
      </c>
      <c r="B17" s="28">
        <f t="shared" si="4"/>
        <v>91300</v>
      </c>
      <c r="C17" s="7">
        <v>1</v>
      </c>
      <c r="D17" s="8">
        <f t="shared" si="0"/>
        <v>920.04381161007666</v>
      </c>
      <c r="E17" s="7">
        <f t="shared" si="1"/>
        <v>91.3</v>
      </c>
      <c r="F17" s="19">
        <f t="shared" si="2"/>
        <v>9.1299999999999992E-2</v>
      </c>
      <c r="G17" s="29">
        <f t="shared" si="3"/>
        <v>6000</v>
      </c>
    </row>
    <row r="18" spans="1:7" x14ac:dyDescent="0.25">
      <c r="A18" s="6">
        <v>17</v>
      </c>
      <c r="B18" s="28">
        <f t="shared" si="4"/>
        <v>97300</v>
      </c>
      <c r="C18" s="7">
        <v>1</v>
      </c>
      <c r="D18" s="8">
        <f t="shared" si="0"/>
        <v>863.30935251798564</v>
      </c>
      <c r="E18" s="7">
        <f t="shared" si="1"/>
        <v>97.3</v>
      </c>
      <c r="F18" s="19">
        <f t="shared" si="2"/>
        <v>9.7299999999999998E-2</v>
      </c>
      <c r="G18" s="29">
        <f t="shared" si="3"/>
        <v>6000</v>
      </c>
    </row>
    <row r="19" spans="1:7" x14ac:dyDescent="0.25">
      <c r="A19" s="6">
        <v>18</v>
      </c>
      <c r="B19" s="28">
        <f t="shared" si="4"/>
        <v>103300</v>
      </c>
      <c r="C19" s="7">
        <v>1</v>
      </c>
      <c r="D19" s="8">
        <f t="shared" si="0"/>
        <v>813.16553727008716</v>
      </c>
      <c r="E19" s="7">
        <f t="shared" si="1"/>
        <v>103.3</v>
      </c>
      <c r="F19" s="19">
        <f t="shared" si="2"/>
        <v>0.1033</v>
      </c>
      <c r="G19" s="29">
        <f t="shared" si="3"/>
        <v>6000</v>
      </c>
    </row>
    <row r="20" spans="1:7" x14ac:dyDescent="0.25">
      <c r="A20" s="6">
        <v>19</v>
      </c>
      <c r="B20" s="28">
        <f t="shared" si="4"/>
        <v>109300</v>
      </c>
      <c r="C20" s="7">
        <v>1</v>
      </c>
      <c r="D20" s="8">
        <f t="shared" si="0"/>
        <v>768.52698993595607</v>
      </c>
      <c r="E20" s="7">
        <f t="shared" si="1"/>
        <v>109.3</v>
      </c>
      <c r="F20" s="19">
        <f t="shared" si="2"/>
        <v>0.10929999999999999</v>
      </c>
      <c r="G20" s="29">
        <f t="shared" si="3"/>
        <v>6000</v>
      </c>
    </row>
    <row r="21" spans="1:7" x14ac:dyDescent="0.25">
      <c r="A21" s="6">
        <v>20</v>
      </c>
      <c r="B21" s="28">
        <f t="shared" si="4"/>
        <v>115300</v>
      </c>
      <c r="C21" s="7">
        <v>1</v>
      </c>
      <c r="D21" s="8">
        <f t="shared" si="0"/>
        <v>728.5342584562012</v>
      </c>
      <c r="E21" s="7">
        <f t="shared" si="1"/>
        <v>115.3</v>
      </c>
      <c r="F21" s="19">
        <f t="shared" si="2"/>
        <v>0.1153</v>
      </c>
      <c r="G21" s="29">
        <f t="shared" si="3"/>
        <v>6000</v>
      </c>
    </row>
    <row r="22" spans="1:7" x14ac:dyDescent="0.25">
      <c r="A22" s="6">
        <v>21</v>
      </c>
      <c r="B22" s="28">
        <f t="shared" si="4"/>
        <v>121300</v>
      </c>
      <c r="C22" s="7">
        <v>1</v>
      </c>
      <c r="D22" s="8">
        <f t="shared" si="0"/>
        <v>692.49793899422923</v>
      </c>
      <c r="E22" s="7">
        <f t="shared" si="1"/>
        <v>121.3</v>
      </c>
      <c r="F22" s="19">
        <f t="shared" si="2"/>
        <v>0.12129999999999999</v>
      </c>
      <c r="G22" s="29">
        <f t="shared" si="3"/>
        <v>6000</v>
      </c>
    </row>
    <row r="23" spans="1:7" x14ac:dyDescent="0.25">
      <c r="A23" s="6">
        <v>22</v>
      </c>
      <c r="B23" s="28">
        <f t="shared" si="4"/>
        <v>127300</v>
      </c>
      <c r="C23" s="7">
        <v>1</v>
      </c>
      <c r="D23" s="8">
        <f t="shared" si="0"/>
        <v>659.85860172820105</v>
      </c>
      <c r="E23" s="7">
        <f t="shared" si="1"/>
        <v>127.3</v>
      </c>
      <c r="F23" s="19">
        <f t="shared" si="2"/>
        <v>0.1273</v>
      </c>
      <c r="G23" s="29">
        <f t="shared" si="3"/>
        <v>6000</v>
      </c>
    </row>
    <row r="24" spans="1:7" x14ac:dyDescent="0.25">
      <c r="A24" s="6">
        <v>23</v>
      </c>
      <c r="B24" s="28">
        <f t="shared" si="4"/>
        <v>133300</v>
      </c>
      <c r="C24" s="7">
        <v>1</v>
      </c>
      <c r="D24" s="8">
        <f t="shared" si="0"/>
        <v>630.15753938484625</v>
      </c>
      <c r="E24" s="7">
        <f t="shared" si="1"/>
        <v>133.30000000000001</v>
      </c>
      <c r="F24" s="19">
        <f t="shared" si="2"/>
        <v>0.1333</v>
      </c>
      <c r="G24" s="29">
        <f t="shared" si="3"/>
        <v>6000</v>
      </c>
    </row>
    <row r="25" spans="1:7" x14ac:dyDescent="0.25">
      <c r="A25" s="6">
        <v>24</v>
      </c>
      <c r="B25" s="28">
        <f t="shared" si="4"/>
        <v>139300</v>
      </c>
      <c r="C25" s="7">
        <v>1</v>
      </c>
      <c r="D25" s="8">
        <f t="shared" si="0"/>
        <v>603.0150753768844</v>
      </c>
      <c r="E25" s="7">
        <f t="shared" si="1"/>
        <v>139.30000000000001</v>
      </c>
      <c r="F25" s="19">
        <f t="shared" si="2"/>
        <v>0.13930000000000001</v>
      </c>
      <c r="G25" s="29">
        <f t="shared" si="3"/>
        <v>6000</v>
      </c>
    </row>
    <row r="26" spans="1:7" x14ac:dyDescent="0.25">
      <c r="A26" s="6">
        <v>25</v>
      </c>
      <c r="B26" s="28">
        <f t="shared" si="4"/>
        <v>145300</v>
      </c>
      <c r="C26" s="7">
        <v>1</v>
      </c>
      <c r="D26" s="8">
        <f t="shared" si="0"/>
        <v>578.11424638678591</v>
      </c>
      <c r="E26" s="7">
        <f t="shared" si="1"/>
        <v>145.30000000000001</v>
      </c>
      <c r="F26" s="19">
        <f t="shared" si="2"/>
        <v>0.14530000000000001</v>
      </c>
      <c r="G26" s="29">
        <f t="shared" si="3"/>
        <v>6000</v>
      </c>
    </row>
    <row r="27" spans="1:7" x14ac:dyDescent="0.25">
      <c r="A27" s="6">
        <v>26</v>
      </c>
      <c r="B27" s="28">
        <f t="shared" si="4"/>
        <v>151300</v>
      </c>
      <c r="C27" s="7">
        <v>1</v>
      </c>
      <c r="D27" s="8">
        <f t="shared" si="0"/>
        <v>555.18836748182423</v>
      </c>
      <c r="E27" s="7">
        <f t="shared" si="1"/>
        <v>151.30000000000001</v>
      </c>
      <c r="F27" s="19">
        <f t="shared" si="2"/>
        <v>0.15130000000000002</v>
      </c>
      <c r="G27" s="29">
        <f t="shared" si="3"/>
        <v>6000</v>
      </c>
    </row>
    <row r="28" spans="1:7" x14ac:dyDescent="0.25">
      <c r="A28" s="6">
        <v>27</v>
      </c>
      <c r="B28" s="28">
        <f t="shared" si="4"/>
        <v>157300</v>
      </c>
      <c r="C28" s="7">
        <v>1</v>
      </c>
      <c r="D28" s="8">
        <f t="shared" si="0"/>
        <v>534.01144310235225</v>
      </c>
      <c r="E28" s="7">
        <f t="shared" si="1"/>
        <v>157.30000000000001</v>
      </c>
      <c r="F28" s="19">
        <f t="shared" si="2"/>
        <v>0.15730000000000002</v>
      </c>
      <c r="G28" s="29">
        <f t="shared" si="3"/>
        <v>6000</v>
      </c>
    </row>
    <row r="29" spans="1:7" x14ac:dyDescent="0.25">
      <c r="A29" s="6">
        <v>28</v>
      </c>
      <c r="B29" s="28">
        <f t="shared" si="4"/>
        <v>163300</v>
      </c>
      <c r="C29" s="7">
        <v>1</v>
      </c>
      <c r="D29" s="8">
        <f t="shared" si="0"/>
        <v>514.3906919779547</v>
      </c>
      <c r="E29" s="7">
        <f t="shared" si="1"/>
        <v>163.30000000000001</v>
      </c>
      <c r="F29" s="19">
        <f t="shared" si="2"/>
        <v>0.1633</v>
      </c>
      <c r="G29" s="29">
        <f t="shared" si="3"/>
        <v>6000</v>
      </c>
    </row>
    <row r="30" spans="1:7" x14ac:dyDescent="0.25">
      <c r="A30" s="6">
        <v>29</v>
      </c>
      <c r="B30" s="28">
        <f t="shared" si="4"/>
        <v>169300</v>
      </c>
      <c r="C30" s="7">
        <v>1</v>
      </c>
      <c r="D30" s="8">
        <f t="shared" si="0"/>
        <v>496.16066154754873</v>
      </c>
      <c r="E30" s="7">
        <f t="shared" si="1"/>
        <v>169.3</v>
      </c>
      <c r="F30" s="19">
        <f t="shared" si="2"/>
        <v>0.16930000000000001</v>
      </c>
      <c r="G30" s="29">
        <f t="shared" si="3"/>
        <v>6000</v>
      </c>
    </row>
    <row r="31" spans="1:7" x14ac:dyDescent="0.25">
      <c r="A31" s="6">
        <v>30</v>
      </c>
      <c r="B31" s="28">
        <f t="shared" si="4"/>
        <v>175300</v>
      </c>
      <c r="C31" s="7">
        <v>1</v>
      </c>
      <c r="D31" s="8">
        <f t="shared" si="0"/>
        <v>479.17855105533374</v>
      </c>
      <c r="E31" s="7">
        <f t="shared" si="1"/>
        <v>175.3</v>
      </c>
      <c r="F31" s="19">
        <f t="shared" si="2"/>
        <v>0.17530000000000001</v>
      </c>
      <c r="G31" s="29">
        <f t="shared" si="3"/>
        <v>6000</v>
      </c>
    </row>
    <row r="32" spans="1:7" x14ac:dyDescent="0.25">
      <c r="A32" s="6">
        <v>31</v>
      </c>
      <c r="B32" s="28">
        <f t="shared" si="4"/>
        <v>181300</v>
      </c>
      <c r="C32" s="7">
        <v>1</v>
      </c>
      <c r="D32" s="8">
        <f t="shared" si="0"/>
        <v>463.32046332046332</v>
      </c>
      <c r="E32" s="7">
        <f t="shared" si="1"/>
        <v>181.3</v>
      </c>
      <c r="F32" s="19">
        <f t="shared" si="2"/>
        <v>0.18130000000000002</v>
      </c>
      <c r="G32" s="29">
        <f t="shared" si="3"/>
        <v>6000</v>
      </c>
    </row>
    <row r="33" spans="1:7" x14ac:dyDescent="0.25">
      <c r="A33" s="6">
        <v>32</v>
      </c>
      <c r="B33" s="28">
        <f t="shared" si="4"/>
        <v>187300</v>
      </c>
      <c r="C33" s="7">
        <v>1</v>
      </c>
      <c r="D33" s="8">
        <f t="shared" si="0"/>
        <v>448.47837693539776</v>
      </c>
      <c r="E33" s="7">
        <f t="shared" si="1"/>
        <v>187.3</v>
      </c>
      <c r="F33" s="19">
        <f t="shared" si="2"/>
        <v>0.18730000000000002</v>
      </c>
      <c r="G33" s="29">
        <f t="shared" si="3"/>
        <v>6000</v>
      </c>
    </row>
    <row r="34" spans="1:7" x14ac:dyDescent="0.25">
      <c r="A34" s="6">
        <v>33</v>
      </c>
      <c r="B34" s="28">
        <f t="shared" si="4"/>
        <v>193300</v>
      </c>
      <c r="C34" s="7">
        <v>1</v>
      </c>
      <c r="D34" s="8">
        <f t="shared" si="0"/>
        <v>434.55768235902741</v>
      </c>
      <c r="E34" s="7">
        <f t="shared" si="1"/>
        <v>193.3</v>
      </c>
      <c r="F34" s="19">
        <f t="shared" si="2"/>
        <v>0.1933</v>
      </c>
      <c r="G34" s="29">
        <f t="shared" si="3"/>
        <v>6000</v>
      </c>
    </row>
    <row r="35" spans="1:7" x14ac:dyDescent="0.25">
      <c r="A35" s="6">
        <v>34</v>
      </c>
      <c r="B35" s="28">
        <f t="shared" si="4"/>
        <v>199300</v>
      </c>
      <c r="C35" s="7">
        <v>1</v>
      </c>
      <c r="D35" s="8">
        <f t="shared" si="0"/>
        <v>421.47516307074761</v>
      </c>
      <c r="E35" s="7">
        <f t="shared" si="1"/>
        <v>199.3</v>
      </c>
      <c r="F35" s="19">
        <f t="shared" si="2"/>
        <v>0.1993</v>
      </c>
      <c r="G35" s="29">
        <f t="shared" si="3"/>
        <v>6000</v>
      </c>
    </row>
    <row r="36" spans="1:7" x14ac:dyDescent="0.25">
      <c r="A36" s="6">
        <v>35</v>
      </c>
      <c r="B36" s="28">
        <f t="shared" si="4"/>
        <v>205300</v>
      </c>
      <c r="C36" s="7">
        <v>1</v>
      </c>
      <c r="D36" s="8">
        <f t="shared" si="0"/>
        <v>409.15733073550899</v>
      </c>
      <c r="E36" s="7">
        <f t="shared" si="1"/>
        <v>205.3</v>
      </c>
      <c r="F36" s="19">
        <f t="shared" si="2"/>
        <v>0.20530000000000001</v>
      </c>
      <c r="G36" s="29">
        <f t="shared" si="3"/>
        <v>6000</v>
      </c>
    </row>
    <row r="37" spans="1:7" x14ac:dyDescent="0.25">
      <c r="A37" s="6">
        <v>36</v>
      </c>
      <c r="B37" s="28">
        <f t="shared" si="4"/>
        <v>211300</v>
      </c>
      <c r="C37" s="7">
        <v>1</v>
      </c>
      <c r="D37" s="8">
        <f t="shared" si="0"/>
        <v>397.53904401325133</v>
      </c>
      <c r="E37" s="7">
        <f t="shared" si="1"/>
        <v>211.3</v>
      </c>
      <c r="F37" s="19">
        <f t="shared" si="2"/>
        <v>0.21130000000000002</v>
      </c>
      <c r="G37" s="29">
        <f t="shared" si="3"/>
        <v>6000</v>
      </c>
    </row>
    <row r="38" spans="1:7" x14ac:dyDescent="0.25">
      <c r="A38" s="6">
        <v>37</v>
      </c>
      <c r="B38" s="28">
        <f t="shared" si="4"/>
        <v>217300</v>
      </c>
      <c r="C38" s="7">
        <v>1</v>
      </c>
      <c r="D38" s="8">
        <f t="shared" si="0"/>
        <v>386.56235618959965</v>
      </c>
      <c r="E38" s="7">
        <f t="shared" si="1"/>
        <v>217.3</v>
      </c>
      <c r="F38" s="19">
        <f t="shared" si="2"/>
        <v>0.21730000000000002</v>
      </c>
      <c r="G38" s="29">
        <f t="shared" si="3"/>
        <v>6000</v>
      </c>
    </row>
    <row r="39" spans="1:7" x14ac:dyDescent="0.25">
      <c r="A39" s="6">
        <v>38</v>
      </c>
      <c r="B39" s="28">
        <f t="shared" si="4"/>
        <v>223300</v>
      </c>
      <c r="C39" s="7">
        <v>1</v>
      </c>
      <c r="D39" s="8">
        <f t="shared" si="0"/>
        <v>376.1755485893417</v>
      </c>
      <c r="E39" s="7">
        <f t="shared" si="1"/>
        <v>223.3</v>
      </c>
      <c r="F39" s="19">
        <f t="shared" si="2"/>
        <v>0.2233</v>
      </c>
      <c r="G39" s="29">
        <f t="shared" si="3"/>
        <v>6000</v>
      </c>
    </row>
    <row r="40" spans="1:7" x14ac:dyDescent="0.25">
      <c r="A40" s="6">
        <v>39</v>
      </c>
      <c r="B40" s="28">
        <f t="shared" si="4"/>
        <v>229300</v>
      </c>
      <c r="C40" s="7">
        <v>1</v>
      </c>
      <c r="D40" s="8">
        <f t="shared" si="0"/>
        <v>366.33231574356739</v>
      </c>
      <c r="E40" s="7">
        <f t="shared" si="1"/>
        <v>229.3</v>
      </c>
      <c r="F40" s="19">
        <f t="shared" si="2"/>
        <v>0.2293</v>
      </c>
      <c r="G40" s="29">
        <f t="shared" si="3"/>
        <v>6000</v>
      </c>
    </row>
    <row r="41" spans="1:7" x14ac:dyDescent="0.25">
      <c r="A41" s="6">
        <v>40</v>
      </c>
      <c r="B41" s="28">
        <f t="shared" si="4"/>
        <v>235300</v>
      </c>
      <c r="C41" s="7">
        <v>1</v>
      </c>
      <c r="D41" s="8">
        <f t="shared" si="0"/>
        <v>356.99107522311942</v>
      </c>
      <c r="E41" s="7">
        <f t="shared" si="1"/>
        <v>235.3</v>
      </c>
      <c r="F41" s="19">
        <f t="shared" si="2"/>
        <v>0.23530000000000001</v>
      </c>
      <c r="G41" s="29">
        <f t="shared" si="3"/>
        <v>6000</v>
      </c>
    </row>
    <row r="42" spans="1:7" x14ac:dyDescent="0.25">
      <c r="A42" s="6">
        <v>41</v>
      </c>
      <c r="B42" s="28">
        <f t="shared" si="4"/>
        <v>241300</v>
      </c>
      <c r="C42" s="7">
        <v>1</v>
      </c>
      <c r="D42" s="8">
        <f t="shared" si="0"/>
        <v>348.11438043928717</v>
      </c>
      <c r="E42" s="7">
        <f t="shared" si="1"/>
        <v>241.3</v>
      </c>
      <c r="F42" s="19">
        <f t="shared" si="2"/>
        <v>0.24130000000000001</v>
      </c>
      <c r="G42" s="29">
        <f t="shared" si="3"/>
        <v>6000</v>
      </c>
    </row>
    <row r="43" spans="1:7" x14ac:dyDescent="0.25">
      <c r="A43" s="6">
        <v>42</v>
      </c>
      <c r="B43" s="28">
        <f t="shared" si="4"/>
        <v>247300</v>
      </c>
      <c r="C43" s="7">
        <v>1</v>
      </c>
      <c r="D43" s="8">
        <f t="shared" si="0"/>
        <v>339.66841892438333</v>
      </c>
      <c r="E43" s="7">
        <f t="shared" si="1"/>
        <v>247.3</v>
      </c>
      <c r="F43" s="19">
        <f t="shared" si="2"/>
        <v>0.24730000000000002</v>
      </c>
      <c r="G43" s="29">
        <f t="shared" si="3"/>
        <v>6000</v>
      </c>
    </row>
    <row r="44" spans="1:7" x14ac:dyDescent="0.25">
      <c r="A44" s="6">
        <v>43</v>
      </c>
      <c r="B44" s="28">
        <f t="shared" si="4"/>
        <v>253300</v>
      </c>
      <c r="C44" s="7">
        <v>1</v>
      </c>
      <c r="D44" s="8">
        <f t="shared" si="0"/>
        <v>331.62258191867352</v>
      </c>
      <c r="E44" s="7">
        <f t="shared" si="1"/>
        <v>253.3</v>
      </c>
      <c r="F44" s="19">
        <f t="shared" si="2"/>
        <v>0.25330000000000003</v>
      </c>
      <c r="G44" s="29">
        <f t="shared" si="3"/>
        <v>6000</v>
      </c>
    </row>
    <row r="45" spans="1:7" x14ac:dyDescent="0.25">
      <c r="A45" s="6">
        <v>44</v>
      </c>
      <c r="B45" s="28">
        <f t="shared" si="4"/>
        <v>259300</v>
      </c>
      <c r="C45" s="7">
        <v>1</v>
      </c>
      <c r="D45" s="8">
        <f t="shared" si="0"/>
        <v>323.94909371384495</v>
      </c>
      <c r="E45" s="7">
        <f t="shared" si="1"/>
        <v>259.3</v>
      </c>
      <c r="F45" s="19">
        <f t="shared" si="2"/>
        <v>0.25930000000000003</v>
      </c>
      <c r="G45" s="29">
        <f t="shared" si="3"/>
        <v>6000</v>
      </c>
    </row>
    <row r="46" spans="1:7" x14ac:dyDescent="0.25">
      <c r="A46" s="6">
        <v>45</v>
      </c>
      <c r="B46" s="28">
        <f t="shared" si="4"/>
        <v>265300</v>
      </c>
      <c r="C46" s="7">
        <v>1</v>
      </c>
      <c r="D46" s="8">
        <f t="shared" si="0"/>
        <v>316.62269129287597</v>
      </c>
      <c r="E46" s="7">
        <f t="shared" si="1"/>
        <v>265.3</v>
      </c>
      <c r="F46" s="19">
        <f t="shared" si="2"/>
        <v>0.26530000000000004</v>
      </c>
      <c r="G46" s="29">
        <f t="shared" si="3"/>
        <v>6000</v>
      </c>
    </row>
    <row r="47" spans="1:7" x14ac:dyDescent="0.25">
      <c r="A47" s="6">
        <v>46</v>
      </c>
      <c r="B47" s="28">
        <f t="shared" si="4"/>
        <v>271300</v>
      </c>
      <c r="C47" s="7">
        <v>1</v>
      </c>
      <c r="D47" s="8">
        <f t="shared" si="0"/>
        <v>309.62034647991152</v>
      </c>
      <c r="E47" s="7">
        <f t="shared" si="1"/>
        <v>271.3</v>
      </c>
      <c r="F47" s="19">
        <f t="shared" si="2"/>
        <v>0.27129999999999999</v>
      </c>
      <c r="G47" s="29">
        <f t="shared" si="3"/>
        <v>6000</v>
      </c>
    </row>
    <row r="48" spans="1:7" x14ac:dyDescent="0.25">
      <c r="A48" s="6">
        <v>47</v>
      </c>
      <c r="B48" s="28">
        <f t="shared" si="4"/>
        <v>277300</v>
      </c>
      <c r="C48" s="7">
        <v>1</v>
      </c>
      <c r="D48" s="8">
        <f t="shared" si="0"/>
        <v>302.92102416155785</v>
      </c>
      <c r="E48" s="7">
        <f t="shared" si="1"/>
        <v>277.3</v>
      </c>
      <c r="F48" s="19">
        <f t="shared" si="2"/>
        <v>0.27729999999999999</v>
      </c>
      <c r="G48" s="29">
        <f t="shared" si="3"/>
        <v>6000</v>
      </c>
    </row>
    <row r="49" spans="1:7" x14ac:dyDescent="0.25">
      <c r="A49" s="6">
        <v>48</v>
      </c>
      <c r="B49" s="28">
        <f t="shared" si="4"/>
        <v>283300</v>
      </c>
      <c r="C49" s="7">
        <v>1</v>
      </c>
      <c r="D49" s="8">
        <f t="shared" si="0"/>
        <v>296.50547123190961</v>
      </c>
      <c r="E49" s="7">
        <f t="shared" si="1"/>
        <v>283.3</v>
      </c>
      <c r="F49" s="19">
        <f t="shared" si="2"/>
        <v>0.2833</v>
      </c>
      <c r="G49" s="29">
        <f t="shared" si="3"/>
        <v>6000</v>
      </c>
    </row>
    <row r="50" spans="1:7" x14ac:dyDescent="0.25">
      <c r="A50" s="6">
        <v>49</v>
      </c>
      <c r="B50" s="28">
        <f t="shared" si="4"/>
        <v>289300</v>
      </c>
      <c r="C50" s="7">
        <v>1</v>
      </c>
      <c r="D50" s="8">
        <f t="shared" si="0"/>
        <v>290.35603180089873</v>
      </c>
      <c r="E50" s="7">
        <f t="shared" si="1"/>
        <v>289.3</v>
      </c>
      <c r="F50" s="19">
        <f t="shared" si="2"/>
        <v>0.2893</v>
      </c>
      <c r="G50" s="29">
        <f t="shared" si="3"/>
        <v>6000</v>
      </c>
    </row>
    <row r="51" spans="1:7" x14ac:dyDescent="0.25">
      <c r="A51" s="6">
        <v>50</v>
      </c>
      <c r="B51" s="28">
        <f t="shared" si="4"/>
        <v>295300</v>
      </c>
      <c r="C51" s="7">
        <v>1</v>
      </c>
      <c r="D51" s="8">
        <f t="shared" si="0"/>
        <v>284.45648493057905</v>
      </c>
      <c r="E51" s="7">
        <f t="shared" si="1"/>
        <v>295.3</v>
      </c>
      <c r="F51" s="19">
        <f t="shared" si="2"/>
        <v>0.29530000000000001</v>
      </c>
      <c r="G51" s="29">
        <f t="shared" si="3"/>
        <v>6000</v>
      </c>
    </row>
    <row r="52" spans="1:7" x14ac:dyDescent="0.25">
      <c r="A52" s="6">
        <v>51</v>
      </c>
      <c r="B52" s="28">
        <f t="shared" si="4"/>
        <v>301300</v>
      </c>
      <c r="C52" s="7">
        <v>1</v>
      </c>
      <c r="D52" s="8">
        <f t="shared" si="0"/>
        <v>278.79190175904415</v>
      </c>
      <c r="E52" s="7">
        <f t="shared" si="1"/>
        <v>301.3</v>
      </c>
      <c r="F52" s="19">
        <f t="shared" si="2"/>
        <v>0.30130000000000001</v>
      </c>
      <c r="G52" s="29">
        <f t="shared" si="3"/>
        <v>6000</v>
      </c>
    </row>
    <row r="53" spans="1:7" x14ac:dyDescent="0.25">
      <c r="A53" s="6">
        <v>52</v>
      </c>
      <c r="B53" s="28">
        <f t="shared" si="4"/>
        <v>307300</v>
      </c>
      <c r="C53" s="7">
        <v>1</v>
      </c>
      <c r="D53" s="8">
        <f t="shared" si="0"/>
        <v>273.34851936218678</v>
      </c>
      <c r="E53" s="7">
        <f t="shared" si="1"/>
        <v>307.3</v>
      </c>
      <c r="F53" s="19">
        <f t="shared" si="2"/>
        <v>0.30730000000000002</v>
      </c>
      <c r="G53" s="29">
        <f t="shared" si="3"/>
        <v>6000</v>
      </c>
    </row>
    <row r="54" spans="1:7" x14ac:dyDescent="0.25">
      <c r="A54" s="6">
        <v>53</v>
      </c>
      <c r="B54" s="28">
        <f t="shared" si="4"/>
        <v>313300</v>
      </c>
      <c r="C54" s="7">
        <v>1</v>
      </c>
      <c r="D54" s="8">
        <f t="shared" si="0"/>
        <v>268.11362910947975</v>
      </c>
      <c r="E54" s="7">
        <f t="shared" si="1"/>
        <v>313.3</v>
      </c>
      <c r="F54" s="19">
        <f t="shared" si="2"/>
        <v>0.31330000000000002</v>
      </c>
      <c r="G54" s="29">
        <f t="shared" si="3"/>
        <v>6000</v>
      </c>
    </row>
    <row r="55" spans="1:7" x14ac:dyDescent="0.25">
      <c r="A55" s="6">
        <v>54</v>
      </c>
      <c r="B55" s="28">
        <f t="shared" si="4"/>
        <v>319300</v>
      </c>
      <c r="C55" s="7">
        <v>1</v>
      </c>
      <c r="D55" s="8">
        <f t="shared" si="0"/>
        <v>263.0754776072659</v>
      </c>
      <c r="E55" s="7">
        <f t="shared" si="1"/>
        <v>319.3</v>
      </c>
      <c r="F55" s="19">
        <f t="shared" si="2"/>
        <v>0.31930000000000003</v>
      </c>
      <c r="G55" s="29">
        <f t="shared" si="3"/>
        <v>6000</v>
      </c>
    </row>
    <row r="56" spans="1:7" x14ac:dyDescent="0.25">
      <c r="A56" s="6">
        <v>55</v>
      </c>
      <c r="B56" s="28">
        <f t="shared" si="4"/>
        <v>325300</v>
      </c>
      <c r="C56" s="7">
        <v>1</v>
      </c>
      <c r="D56" s="8">
        <f t="shared" si="0"/>
        <v>258.22317860436522</v>
      </c>
      <c r="E56" s="7">
        <f t="shared" si="1"/>
        <v>325.3</v>
      </c>
      <c r="F56" s="19">
        <f t="shared" si="2"/>
        <v>0.32530000000000003</v>
      </c>
      <c r="G56" s="29">
        <f t="shared" si="3"/>
        <v>6000</v>
      </c>
    </row>
    <row r="57" spans="1:7" x14ac:dyDescent="0.25">
      <c r="A57" s="6">
        <v>56</v>
      </c>
      <c r="B57" s="28">
        <f t="shared" si="4"/>
        <v>331300</v>
      </c>
      <c r="C57" s="7">
        <v>1</v>
      </c>
      <c r="D57" s="8">
        <f t="shared" si="0"/>
        <v>253.54663447026863</v>
      </c>
      <c r="E57" s="7">
        <f t="shared" si="1"/>
        <v>331.3</v>
      </c>
      <c r="F57" s="19">
        <f t="shared" si="2"/>
        <v>0.33130000000000004</v>
      </c>
      <c r="G57" s="29">
        <f t="shared" si="3"/>
        <v>6000</v>
      </c>
    </row>
    <row r="58" spans="1:7" x14ac:dyDescent="0.25">
      <c r="A58" s="6">
        <v>57</v>
      </c>
      <c r="B58" s="28">
        <f t="shared" si="4"/>
        <v>337300</v>
      </c>
      <c r="C58" s="7">
        <v>1</v>
      </c>
      <c r="D58" s="8">
        <f t="shared" si="0"/>
        <v>249.03646605395789</v>
      </c>
      <c r="E58" s="7">
        <f t="shared" si="1"/>
        <v>337.3</v>
      </c>
      <c r="F58" s="19">
        <f t="shared" si="2"/>
        <v>0.33729999999999999</v>
      </c>
      <c r="G58" s="29">
        <f t="shared" si="3"/>
        <v>6000</v>
      </c>
    </row>
    <row r="59" spans="1:7" x14ac:dyDescent="0.25">
      <c r="A59" s="6">
        <v>58</v>
      </c>
      <c r="B59" s="28">
        <f t="shared" si="4"/>
        <v>343300</v>
      </c>
      <c r="C59" s="7">
        <v>1</v>
      </c>
      <c r="D59" s="8">
        <f t="shared" si="0"/>
        <v>244.68394989804835</v>
      </c>
      <c r="E59" s="7">
        <f t="shared" si="1"/>
        <v>343.3</v>
      </c>
      <c r="F59" s="19">
        <f t="shared" si="2"/>
        <v>0.34329999999999999</v>
      </c>
      <c r="G59" s="29">
        <f t="shared" si="3"/>
        <v>6000</v>
      </c>
    </row>
    <row r="60" spans="1:7" x14ac:dyDescent="0.25">
      <c r="A60" s="6">
        <v>59</v>
      </c>
      <c r="B60" s="28">
        <f t="shared" si="4"/>
        <v>349300</v>
      </c>
      <c r="C60" s="7">
        <v>1</v>
      </c>
      <c r="D60" s="8">
        <f t="shared" si="0"/>
        <v>240.4809619238477</v>
      </c>
      <c r="E60" s="7">
        <f t="shared" si="1"/>
        <v>349.3</v>
      </c>
      <c r="F60" s="19">
        <f t="shared" si="2"/>
        <v>0.3493</v>
      </c>
      <c r="G60" s="29">
        <f t="shared" si="3"/>
        <v>6000</v>
      </c>
    </row>
    <row r="61" spans="1:7" x14ac:dyDescent="0.25">
      <c r="A61" s="6">
        <v>60</v>
      </c>
      <c r="B61" s="28">
        <f t="shared" si="4"/>
        <v>355300</v>
      </c>
      <c r="C61" s="7">
        <v>1</v>
      </c>
      <c r="D61" s="8">
        <f t="shared" si="0"/>
        <v>236.4199268224036</v>
      </c>
      <c r="E61" s="7">
        <f t="shared" si="1"/>
        <v>355.3</v>
      </c>
      <c r="F61" s="19">
        <f t="shared" si="2"/>
        <v>0.3553</v>
      </c>
      <c r="G61" s="29">
        <f t="shared" si="3"/>
        <v>6000</v>
      </c>
    </row>
    <row r="62" spans="1:7" x14ac:dyDescent="0.25">
      <c r="A62" s="6">
        <v>61</v>
      </c>
      <c r="B62" s="28">
        <f t="shared" si="4"/>
        <v>361300</v>
      </c>
      <c r="C62" s="7">
        <v>1</v>
      </c>
      <c r="D62" s="8">
        <f t="shared" si="0"/>
        <v>232.49377248823691</v>
      </c>
      <c r="E62" s="7">
        <f t="shared" si="1"/>
        <v>361.3</v>
      </c>
      <c r="F62" s="19">
        <f t="shared" si="2"/>
        <v>0.36130000000000001</v>
      </c>
      <c r="G62" s="29">
        <f t="shared" si="3"/>
        <v>6000</v>
      </c>
    </row>
    <row r="63" spans="1:7" x14ac:dyDescent="0.25">
      <c r="A63" s="6">
        <v>62</v>
      </c>
      <c r="B63" s="28">
        <f t="shared" si="4"/>
        <v>367300</v>
      </c>
      <c r="C63" s="7">
        <v>1</v>
      </c>
      <c r="D63" s="8">
        <f t="shared" si="0"/>
        <v>228.69588891913966</v>
      </c>
      <c r="E63" s="7">
        <f t="shared" si="1"/>
        <v>367.3</v>
      </c>
      <c r="F63" s="19">
        <f t="shared" si="2"/>
        <v>0.36730000000000002</v>
      </c>
      <c r="G63" s="29">
        <f t="shared" si="3"/>
        <v>6000</v>
      </c>
    </row>
    <row r="64" spans="1:7" x14ac:dyDescent="0.25">
      <c r="A64" s="6">
        <v>63</v>
      </c>
      <c r="B64" s="28">
        <f t="shared" si="4"/>
        <v>373300</v>
      </c>
      <c r="C64" s="7">
        <v>1</v>
      </c>
      <c r="D64" s="8">
        <f t="shared" si="0"/>
        <v>225.02009107956067</v>
      </c>
      <c r="E64" s="7">
        <f t="shared" si="1"/>
        <v>373.3</v>
      </c>
      <c r="F64" s="19">
        <f t="shared" si="2"/>
        <v>0.37330000000000002</v>
      </c>
      <c r="G64" s="29">
        <f t="shared" si="3"/>
        <v>6000</v>
      </c>
    </row>
    <row r="65" spans="1:7" x14ac:dyDescent="0.25">
      <c r="A65" s="6">
        <v>64</v>
      </c>
      <c r="B65" s="28">
        <f t="shared" si="4"/>
        <v>379300</v>
      </c>
      <c r="C65" s="7">
        <v>1</v>
      </c>
      <c r="D65" s="8">
        <f t="shared" si="0"/>
        <v>221.46058528868969</v>
      </c>
      <c r="E65" s="7">
        <f t="shared" si="1"/>
        <v>379.3</v>
      </c>
      <c r="F65" s="19">
        <f t="shared" si="2"/>
        <v>0.37930000000000003</v>
      </c>
      <c r="G65" s="29">
        <f t="shared" si="3"/>
        <v>6000</v>
      </c>
    </row>
    <row r="66" spans="1:7" x14ac:dyDescent="0.25">
      <c r="A66" s="6">
        <v>65</v>
      </c>
      <c r="B66" s="28">
        <f t="shared" si="4"/>
        <v>385300</v>
      </c>
      <c r="C66" s="7">
        <v>1</v>
      </c>
      <c r="D66" s="8">
        <f t="shared" ref="D66:D128" si="5">84000000/B66/C66</f>
        <v>218.01193874902674</v>
      </c>
      <c r="E66" s="7">
        <f t="shared" ref="E66:E129" si="6">B66/1000</f>
        <v>385.3</v>
      </c>
      <c r="F66" s="19">
        <f t="shared" ref="F66:F129" si="7">E66/1000</f>
        <v>0.38530000000000003</v>
      </c>
      <c r="G66" s="29">
        <f t="shared" ref="G66:G129" si="8">B67-B66</f>
        <v>6000</v>
      </c>
    </row>
    <row r="67" spans="1:7" x14ac:dyDescent="0.25">
      <c r="A67" s="6">
        <v>66</v>
      </c>
      <c r="B67" s="28">
        <f t="shared" ref="B67:B76" si="9">B66+6000</f>
        <v>391300</v>
      </c>
      <c r="C67" s="7">
        <v>1</v>
      </c>
      <c r="D67" s="8">
        <f t="shared" si="5"/>
        <v>214.6690518783542</v>
      </c>
      <c r="E67" s="7">
        <f t="shared" si="6"/>
        <v>391.3</v>
      </c>
      <c r="F67" s="19">
        <f t="shared" si="7"/>
        <v>0.39130000000000004</v>
      </c>
      <c r="G67" s="29">
        <f t="shared" si="8"/>
        <v>6000</v>
      </c>
    </row>
    <row r="68" spans="1:7" x14ac:dyDescent="0.25">
      <c r="A68" s="6">
        <v>67</v>
      </c>
      <c r="B68" s="28">
        <f t="shared" si="9"/>
        <v>397300</v>
      </c>
      <c r="C68" s="7">
        <v>1</v>
      </c>
      <c r="D68" s="8">
        <f t="shared" si="5"/>
        <v>211.42713314875408</v>
      </c>
      <c r="E68" s="7">
        <f t="shared" si="6"/>
        <v>397.3</v>
      </c>
      <c r="F68" s="19">
        <f t="shared" si="7"/>
        <v>0.39729999999999999</v>
      </c>
      <c r="G68" s="29">
        <f t="shared" si="8"/>
        <v>6000</v>
      </c>
    </row>
    <row r="69" spans="1:7" x14ac:dyDescent="0.25">
      <c r="A69" s="6">
        <v>68</v>
      </c>
      <c r="B69" s="28">
        <f t="shared" si="9"/>
        <v>403300</v>
      </c>
      <c r="C69" s="7">
        <v>1</v>
      </c>
      <c r="D69" s="8">
        <f t="shared" si="5"/>
        <v>208.28167617158442</v>
      </c>
      <c r="E69" s="7">
        <f t="shared" si="6"/>
        <v>403.3</v>
      </c>
      <c r="F69" s="19">
        <f t="shared" si="7"/>
        <v>0.40329999999999999</v>
      </c>
      <c r="G69" s="29">
        <f t="shared" si="8"/>
        <v>6000</v>
      </c>
    </row>
    <row r="70" spans="1:7" x14ac:dyDescent="0.25">
      <c r="A70" s="6">
        <v>69</v>
      </c>
      <c r="B70" s="28">
        <f t="shared" si="9"/>
        <v>409300</v>
      </c>
      <c r="C70" s="7">
        <v>1</v>
      </c>
      <c r="D70" s="8">
        <f t="shared" si="5"/>
        <v>205.22843879794772</v>
      </c>
      <c r="E70" s="7">
        <f t="shared" si="6"/>
        <v>409.3</v>
      </c>
      <c r="F70" s="19">
        <f t="shared" si="7"/>
        <v>0.4093</v>
      </c>
      <c r="G70" s="29">
        <f t="shared" si="8"/>
        <v>6000</v>
      </c>
    </row>
    <row r="71" spans="1:7" x14ac:dyDescent="0.25">
      <c r="A71" s="6">
        <v>70</v>
      </c>
      <c r="B71" s="28">
        <f t="shared" si="9"/>
        <v>415300</v>
      </c>
      <c r="C71" s="7">
        <v>1</v>
      </c>
      <c r="D71" s="8">
        <f t="shared" si="5"/>
        <v>202.26342403082108</v>
      </c>
      <c r="E71" s="7">
        <f t="shared" si="6"/>
        <v>415.3</v>
      </c>
      <c r="F71" s="19">
        <f t="shared" si="7"/>
        <v>0.4153</v>
      </c>
      <c r="G71" s="29">
        <f t="shared" si="8"/>
        <v>6000</v>
      </c>
    </row>
    <row r="72" spans="1:7" x14ac:dyDescent="0.25">
      <c r="A72" s="6">
        <v>71</v>
      </c>
      <c r="B72" s="28">
        <f t="shared" si="9"/>
        <v>421300</v>
      </c>
      <c r="C72" s="7">
        <v>1</v>
      </c>
      <c r="D72" s="8">
        <f t="shared" si="5"/>
        <v>199.38286256824117</v>
      </c>
      <c r="E72" s="7">
        <f t="shared" si="6"/>
        <v>421.3</v>
      </c>
      <c r="F72" s="19">
        <f t="shared" si="7"/>
        <v>0.42130000000000001</v>
      </c>
      <c r="G72" s="29">
        <f t="shared" si="8"/>
        <v>6000</v>
      </c>
    </row>
    <row r="73" spans="1:7" x14ac:dyDescent="0.25">
      <c r="A73" s="6">
        <v>72</v>
      </c>
      <c r="B73" s="28">
        <f t="shared" si="9"/>
        <v>427300</v>
      </c>
      <c r="C73" s="7">
        <v>1</v>
      </c>
      <c r="D73" s="8">
        <f t="shared" si="5"/>
        <v>196.58319681722443</v>
      </c>
      <c r="E73" s="7">
        <f t="shared" si="6"/>
        <v>427.3</v>
      </c>
      <c r="F73" s="19">
        <f t="shared" si="7"/>
        <v>0.42730000000000001</v>
      </c>
      <c r="G73" s="29">
        <f t="shared" si="8"/>
        <v>6000</v>
      </c>
    </row>
    <row r="74" spans="1:7" x14ac:dyDescent="0.25">
      <c r="A74" s="6">
        <v>73</v>
      </c>
      <c r="B74" s="28">
        <f t="shared" si="9"/>
        <v>433300</v>
      </c>
      <c r="C74" s="7">
        <v>1</v>
      </c>
      <c r="D74" s="8">
        <f t="shared" si="5"/>
        <v>193.86106623586429</v>
      </c>
      <c r="E74" s="7">
        <f t="shared" si="6"/>
        <v>433.3</v>
      </c>
      <c r="F74" s="19">
        <f t="shared" si="7"/>
        <v>0.43330000000000002</v>
      </c>
      <c r="G74" s="29">
        <f t="shared" si="8"/>
        <v>6000</v>
      </c>
    </row>
    <row r="75" spans="1:7" x14ac:dyDescent="0.25">
      <c r="A75" s="6">
        <v>74</v>
      </c>
      <c r="B75" s="28">
        <f t="shared" si="9"/>
        <v>439300</v>
      </c>
      <c r="C75" s="7">
        <v>1</v>
      </c>
      <c r="D75" s="8">
        <f t="shared" si="5"/>
        <v>191.21329387662189</v>
      </c>
      <c r="E75" s="7">
        <f t="shared" si="6"/>
        <v>439.3</v>
      </c>
      <c r="F75" s="19">
        <f t="shared" si="7"/>
        <v>0.43930000000000002</v>
      </c>
      <c r="G75" s="29">
        <f t="shared" si="8"/>
        <v>6000</v>
      </c>
    </row>
    <row r="76" spans="1:7" x14ac:dyDescent="0.25">
      <c r="A76" s="6">
        <v>75</v>
      </c>
      <c r="B76" s="28">
        <f t="shared" si="9"/>
        <v>445300</v>
      </c>
      <c r="C76" s="7">
        <v>1</v>
      </c>
      <c r="D76" s="8">
        <f t="shared" si="5"/>
        <v>188.63687401751628</v>
      </c>
      <c r="E76" s="7">
        <f t="shared" si="6"/>
        <v>445.3</v>
      </c>
      <c r="F76" s="19">
        <f t="shared" si="7"/>
        <v>0.44530000000000003</v>
      </c>
      <c r="G76" s="29">
        <f t="shared" si="8"/>
        <v>8000</v>
      </c>
    </row>
    <row r="77" spans="1:7" x14ac:dyDescent="0.25">
      <c r="A77" s="6">
        <v>76</v>
      </c>
      <c r="B77" s="28">
        <f t="shared" ref="B77:B123" si="10">B76+8000</f>
        <v>453300</v>
      </c>
      <c r="C77" s="7">
        <v>1</v>
      </c>
      <c r="D77" s="8">
        <f t="shared" si="5"/>
        <v>185.30774321641297</v>
      </c>
      <c r="E77" s="7">
        <f t="shared" si="6"/>
        <v>453.3</v>
      </c>
      <c r="F77" s="19">
        <f t="shared" si="7"/>
        <v>0.45330000000000004</v>
      </c>
      <c r="G77" s="29">
        <f t="shared" si="8"/>
        <v>8000</v>
      </c>
    </row>
    <row r="78" spans="1:7" x14ac:dyDescent="0.25">
      <c r="A78" s="6">
        <v>77</v>
      </c>
      <c r="B78" s="28">
        <f t="shared" si="10"/>
        <v>461300</v>
      </c>
      <c r="C78" s="7">
        <v>1</v>
      </c>
      <c r="D78" s="8">
        <f t="shared" si="5"/>
        <v>182.09408194233689</v>
      </c>
      <c r="E78" s="7">
        <f t="shared" si="6"/>
        <v>461.3</v>
      </c>
      <c r="F78" s="19">
        <f t="shared" si="7"/>
        <v>0.46129999999999999</v>
      </c>
      <c r="G78" s="29">
        <f t="shared" si="8"/>
        <v>8000</v>
      </c>
    </row>
    <row r="79" spans="1:7" x14ac:dyDescent="0.25">
      <c r="A79" s="6">
        <v>78</v>
      </c>
      <c r="B79" s="28">
        <f t="shared" si="10"/>
        <v>469300</v>
      </c>
      <c r="C79" s="7">
        <v>1</v>
      </c>
      <c r="D79" s="8">
        <f t="shared" si="5"/>
        <v>178.9899850841679</v>
      </c>
      <c r="E79" s="7">
        <f t="shared" si="6"/>
        <v>469.3</v>
      </c>
      <c r="F79" s="19">
        <f t="shared" si="7"/>
        <v>0.46929999999999999</v>
      </c>
      <c r="G79" s="29">
        <f t="shared" si="8"/>
        <v>8000</v>
      </c>
    </row>
    <row r="80" spans="1:7" x14ac:dyDescent="0.25">
      <c r="A80" s="6">
        <v>79</v>
      </c>
      <c r="B80" s="28">
        <f t="shared" si="10"/>
        <v>477300</v>
      </c>
      <c r="C80" s="7">
        <v>1</v>
      </c>
      <c r="D80" s="8">
        <f t="shared" si="5"/>
        <v>175.98994343180391</v>
      </c>
      <c r="E80" s="7">
        <f t="shared" si="6"/>
        <v>477.3</v>
      </c>
      <c r="F80" s="19">
        <f t="shared" si="7"/>
        <v>0.4773</v>
      </c>
      <c r="G80" s="29">
        <f t="shared" si="8"/>
        <v>8000</v>
      </c>
    </row>
    <row r="81" spans="1:7" x14ac:dyDescent="0.25">
      <c r="A81" s="6">
        <v>80</v>
      </c>
      <c r="B81" s="28">
        <f t="shared" si="10"/>
        <v>485300</v>
      </c>
      <c r="C81" s="7">
        <v>1</v>
      </c>
      <c r="D81" s="8">
        <f t="shared" si="5"/>
        <v>173.08881104471462</v>
      </c>
      <c r="E81" s="7">
        <f t="shared" si="6"/>
        <v>485.3</v>
      </c>
      <c r="F81" s="19">
        <f t="shared" si="7"/>
        <v>0.48530000000000001</v>
      </c>
      <c r="G81" s="29">
        <f t="shared" si="8"/>
        <v>8000</v>
      </c>
    </row>
    <row r="82" spans="1:7" x14ac:dyDescent="0.25">
      <c r="A82" s="6">
        <v>81</v>
      </c>
      <c r="B82" s="28">
        <f t="shared" si="10"/>
        <v>493300</v>
      </c>
      <c r="C82" s="7">
        <v>1</v>
      </c>
      <c r="D82" s="8">
        <f t="shared" si="5"/>
        <v>170.28177579566187</v>
      </c>
      <c r="E82" s="7">
        <f t="shared" si="6"/>
        <v>493.3</v>
      </c>
      <c r="F82" s="19">
        <f t="shared" si="7"/>
        <v>0.49330000000000002</v>
      </c>
      <c r="G82" s="29">
        <f t="shared" si="8"/>
        <v>8000</v>
      </c>
    </row>
    <row r="83" spans="1:7" x14ac:dyDescent="0.25">
      <c r="A83" s="6">
        <v>82</v>
      </c>
      <c r="B83" s="28">
        <f t="shared" si="10"/>
        <v>501300</v>
      </c>
      <c r="C83" s="7">
        <v>1</v>
      </c>
      <c r="D83" s="8">
        <f t="shared" si="5"/>
        <v>167.56433273488929</v>
      </c>
      <c r="E83" s="7">
        <f t="shared" si="6"/>
        <v>501.3</v>
      </c>
      <c r="F83" s="19">
        <f t="shared" si="7"/>
        <v>0.50129999999999997</v>
      </c>
      <c r="G83" s="29">
        <f t="shared" si="8"/>
        <v>8000</v>
      </c>
    </row>
    <row r="84" spans="1:7" x14ac:dyDescent="0.25">
      <c r="A84" s="6">
        <v>83</v>
      </c>
      <c r="B84" s="28">
        <f t="shared" si="10"/>
        <v>509300</v>
      </c>
      <c r="C84" s="7">
        <v>1</v>
      </c>
      <c r="D84" s="8">
        <f t="shared" si="5"/>
        <v>164.93225996465736</v>
      </c>
      <c r="E84" s="7">
        <f t="shared" si="6"/>
        <v>509.3</v>
      </c>
      <c r="F84" s="19">
        <f t="shared" si="7"/>
        <v>0.50929999999999997</v>
      </c>
      <c r="G84" s="29">
        <f t="shared" si="8"/>
        <v>8000</v>
      </c>
    </row>
    <row r="85" spans="1:7" x14ac:dyDescent="0.25">
      <c r="A85" s="6">
        <v>84</v>
      </c>
      <c r="B85" s="28">
        <f t="shared" si="10"/>
        <v>517300</v>
      </c>
      <c r="C85" s="7">
        <v>1</v>
      </c>
      <c r="D85" s="8">
        <f t="shared" si="5"/>
        <v>162.38159675236807</v>
      </c>
      <c r="E85" s="7">
        <f t="shared" si="6"/>
        <v>517.29999999999995</v>
      </c>
      <c r="F85" s="19">
        <f t="shared" si="7"/>
        <v>0.51729999999999998</v>
      </c>
      <c r="G85" s="29">
        <f t="shared" si="8"/>
        <v>8000</v>
      </c>
    </row>
    <row r="86" spans="1:7" x14ac:dyDescent="0.25">
      <c r="A86" s="6">
        <v>85</v>
      </c>
      <c r="B86" s="28">
        <f t="shared" si="10"/>
        <v>525300</v>
      </c>
      <c r="C86" s="7">
        <v>1</v>
      </c>
      <c r="D86" s="8">
        <f t="shared" si="5"/>
        <v>159.90862364363221</v>
      </c>
      <c r="E86" s="7">
        <f t="shared" si="6"/>
        <v>525.29999999999995</v>
      </c>
      <c r="F86" s="19">
        <f t="shared" si="7"/>
        <v>0.52529999999999999</v>
      </c>
      <c r="G86" s="29">
        <f t="shared" si="8"/>
        <v>8000</v>
      </c>
    </row>
    <row r="87" spans="1:7" x14ac:dyDescent="0.25">
      <c r="A87" s="6">
        <v>86</v>
      </c>
      <c r="B87" s="28">
        <f t="shared" si="10"/>
        <v>533300</v>
      </c>
      <c r="C87" s="7">
        <v>1</v>
      </c>
      <c r="D87" s="8">
        <f t="shared" si="5"/>
        <v>157.50984436527284</v>
      </c>
      <c r="E87" s="7">
        <f t="shared" si="6"/>
        <v>533.29999999999995</v>
      </c>
      <c r="F87" s="19">
        <f t="shared" si="7"/>
        <v>0.5333</v>
      </c>
      <c r="G87" s="29">
        <f t="shared" si="8"/>
        <v>8000</v>
      </c>
    </row>
    <row r="88" spans="1:7" x14ac:dyDescent="0.25">
      <c r="A88" s="6">
        <v>87</v>
      </c>
      <c r="B88" s="28">
        <f t="shared" si="10"/>
        <v>541300</v>
      </c>
      <c r="C88" s="7">
        <v>1</v>
      </c>
      <c r="D88" s="8">
        <f t="shared" si="5"/>
        <v>155.18196933308701</v>
      </c>
      <c r="E88" s="7">
        <f t="shared" si="6"/>
        <v>541.29999999999995</v>
      </c>
      <c r="F88" s="19">
        <f t="shared" si="7"/>
        <v>0.5413</v>
      </c>
      <c r="G88" s="29">
        <f t="shared" si="8"/>
        <v>8000</v>
      </c>
    </row>
    <row r="89" spans="1:7" x14ac:dyDescent="0.25">
      <c r="A89" s="6">
        <v>88</v>
      </c>
      <c r="B89" s="28">
        <f t="shared" si="10"/>
        <v>549300</v>
      </c>
      <c r="C89" s="7">
        <v>1</v>
      </c>
      <c r="D89" s="8">
        <f t="shared" si="5"/>
        <v>152.92190060076462</v>
      </c>
      <c r="E89" s="7">
        <f t="shared" si="6"/>
        <v>549.29999999999995</v>
      </c>
      <c r="F89" s="19">
        <f t="shared" si="7"/>
        <v>0.5492999999999999</v>
      </c>
      <c r="G89" s="29">
        <f t="shared" si="8"/>
        <v>8000</v>
      </c>
    </row>
    <row r="90" spans="1:7" x14ac:dyDescent="0.25">
      <c r="A90" s="6">
        <v>89</v>
      </c>
      <c r="B90" s="28">
        <f t="shared" si="10"/>
        <v>557300</v>
      </c>
      <c r="C90" s="7">
        <v>1</v>
      </c>
      <c r="D90" s="8">
        <f t="shared" si="5"/>
        <v>150.72671810514984</v>
      </c>
      <c r="E90" s="7">
        <f t="shared" si="6"/>
        <v>557.29999999999995</v>
      </c>
      <c r="F90" s="19">
        <f t="shared" si="7"/>
        <v>0.55729999999999991</v>
      </c>
      <c r="G90" s="29">
        <f t="shared" si="8"/>
        <v>8000</v>
      </c>
    </row>
    <row r="91" spans="1:7" x14ac:dyDescent="0.25">
      <c r="A91" s="6">
        <v>90</v>
      </c>
      <c r="B91" s="28">
        <f t="shared" si="10"/>
        <v>565300</v>
      </c>
      <c r="C91" s="7">
        <v>1</v>
      </c>
      <c r="D91" s="8">
        <f t="shared" si="5"/>
        <v>148.59366707942687</v>
      </c>
      <c r="E91" s="7">
        <f t="shared" si="6"/>
        <v>565.29999999999995</v>
      </c>
      <c r="F91" s="19">
        <f t="shared" si="7"/>
        <v>0.56529999999999991</v>
      </c>
      <c r="G91" s="29">
        <f t="shared" si="8"/>
        <v>8000</v>
      </c>
    </row>
    <row r="92" spans="1:7" x14ac:dyDescent="0.25">
      <c r="A92" s="6">
        <v>91</v>
      </c>
      <c r="B92" s="28">
        <f t="shared" si="10"/>
        <v>573300</v>
      </c>
      <c r="C92" s="7">
        <v>1</v>
      </c>
      <c r="D92" s="8">
        <f t="shared" si="5"/>
        <v>146.52014652014651</v>
      </c>
      <c r="E92" s="7">
        <f t="shared" si="6"/>
        <v>573.29999999999995</v>
      </c>
      <c r="F92" s="19">
        <f t="shared" si="7"/>
        <v>0.57329999999999992</v>
      </c>
      <c r="G92" s="29">
        <f t="shared" si="8"/>
        <v>8000</v>
      </c>
    </row>
    <row r="93" spans="1:7" x14ac:dyDescent="0.25">
      <c r="A93" s="6">
        <v>92</v>
      </c>
      <c r="B93" s="28">
        <f t="shared" si="10"/>
        <v>581300</v>
      </c>
      <c r="C93" s="7">
        <v>1</v>
      </c>
      <c r="D93" s="8">
        <f t="shared" si="5"/>
        <v>144.50369860657148</v>
      </c>
      <c r="E93" s="7">
        <f t="shared" si="6"/>
        <v>581.29999999999995</v>
      </c>
      <c r="F93" s="19">
        <f t="shared" si="7"/>
        <v>0.58129999999999993</v>
      </c>
      <c r="G93" s="29">
        <f t="shared" si="8"/>
        <v>8000</v>
      </c>
    </row>
    <row r="94" spans="1:7" x14ac:dyDescent="0.25">
      <c r="A94" s="6">
        <v>93</v>
      </c>
      <c r="B94" s="28">
        <f t="shared" si="10"/>
        <v>589300</v>
      </c>
      <c r="C94" s="7">
        <v>1</v>
      </c>
      <c r="D94" s="8">
        <f t="shared" si="5"/>
        <v>142.54199898184285</v>
      </c>
      <c r="E94" s="7">
        <f t="shared" si="6"/>
        <v>589.29999999999995</v>
      </c>
      <c r="F94" s="19">
        <f t="shared" si="7"/>
        <v>0.58929999999999993</v>
      </c>
      <c r="G94" s="29">
        <f t="shared" si="8"/>
        <v>8000</v>
      </c>
    </row>
    <row r="95" spans="1:7" x14ac:dyDescent="0.25">
      <c r="A95" s="6">
        <v>94</v>
      </c>
      <c r="B95" s="28">
        <f t="shared" si="10"/>
        <v>597300</v>
      </c>
      <c r="C95" s="7">
        <v>1</v>
      </c>
      <c r="D95" s="8">
        <f t="shared" si="5"/>
        <v>140.63284781516825</v>
      </c>
      <c r="E95" s="7">
        <f t="shared" si="6"/>
        <v>597.29999999999995</v>
      </c>
      <c r="F95" s="19">
        <f t="shared" si="7"/>
        <v>0.59729999999999994</v>
      </c>
      <c r="G95" s="29">
        <f t="shared" si="8"/>
        <v>8000</v>
      </c>
    </row>
    <row r="96" spans="1:7" x14ac:dyDescent="0.25">
      <c r="A96" s="6">
        <v>95</v>
      </c>
      <c r="B96" s="28">
        <f t="shared" si="10"/>
        <v>605300</v>
      </c>
      <c r="C96" s="7">
        <v>1</v>
      </c>
      <c r="D96" s="8">
        <f t="shared" si="5"/>
        <v>138.77416157277383</v>
      </c>
      <c r="E96" s="7">
        <f t="shared" si="6"/>
        <v>605.29999999999995</v>
      </c>
      <c r="F96" s="19">
        <f t="shared" si="7"/>
        <v>0.60529999999999995</v>
      </c>
      <c r="G96" s="29">
        <f t="shared" si="8"/>
        <v>8000</v>
      </c>
    </row>
    <row r="97" spans="1:7" x14ac:dyDescent="0.25">
      <c r="A97" s="6">
        <v>96</v>
      </c>
      <c r="B97" s="28">
        <f t="shared" si="10"/>
        <v>613300</v>
      </c>
      <c r="C97" s="7">
        <v>1</v>
      </c>
      <c r="D97" s="8">
        <f t="shared" si="5"/>
        <v>136.96396543290396</v>
      </c>
      <c r="E97" s="7">
        <f t="shared" si="6"/>
        <v>613.29999999999995</v>
      </c>
      <c r="F97" s="19">
        <f t="shared" si="7"/>
        <v>0.61329999999999996</v>
      </c>
      <c r="G97" s="29">
        <f t="shared" si="8"/>
        <v>8000</v>
      </c>
    </row>
    <row r="98" spans="1:7" x14ac:dyDescent="0.25">
      <c r="A98" s="6">
        <v>97</v>
      </c>
      <c r="B98" s="28">
        <f t="shared" si="10"/>
        <v>621300</v>
      </c>
      <c r="C98" s="7">
        <v>1</v>
      </c>
      <c r="D98" s="8">
        <f t="shared" si="5"/>
        <v>135.20038628681797</v>
      </c>
      <c r="E98" s="7">
        <f t="shared" si="6"/>
        <v>621.29999999999995</v>
      </c>
      <c r="F98" s="19">
        <f t="shared" si="7"/>
        <v>0.62129999999999996</v>
      </c>
      <c r="G98" s="29">
        <f t="shared" si="8"/>
        <v>8000</v>
      </c>
    </row>
    <row r="99" spans="1:7" x14ac:dyDescent="0.25">
      <c r="A99" s="6">
        <v>98</v>
      </c>
      <c r="B99" s="28">
        <f t="shared" si="10"/>
        <v>629300</v>
      </c>
      <c r="C99" s="7">
        <v>1</v>
      </c>
      <c r="D99" s="8">
        <f t="shared" si="5"/>
        <v>133.48164627363738</v>
      </c>
      <c r="E99" s="7">
        <f t="shared" si="6"/>
        <v>629.29999999999995</v>
      </c>
      <c r="F99" s="19">
        <f t="shared" si="7"/>
        <v>0.62929999999999997</v>
      </c>
      <c r="G99" s="29">
        <f t="shared" si="8"/>
        <v>8000</v>
      </c>
    </row>
    <row r="100" spans="1:7" x14ac:dyDescent="0.25">
      <c r="A100" s="6">
        <v>99</v>
      </c>
      <c r="B100" s="28">
        <f t="shared" si="10"/>
        <v>637300</v>
      </c>
      <c r="C100" s="7">
        <v>1</v>
      </c>
      <c r="D100" s="8">
        <f t="shared" si="5"/>
        <v>131.80605680213401</v>
      </c>
      <c r="E100" s="7">
        <f t="shared" si="6"/>
        <v>637.29999999999995</v>
      </c>
      <c r="F100" s="19">
        <f t="shared" si="7"/>
        <v>0.63729999999999998</v>
      </c>
      <c r="G100" s="29">
        <f t="shared" si="8"/>
        <v>8000</v>
      </c>
    </row>
    <row r="101" spans="1:7" x14ac:dyDescent="0.25">
      <c r="A101" s="6">
        <v>100</v>
      </c>
      <c r="B101" s="28">
        <f t="shared" si="10"/>
        <v>645300</v>
      </c>
      <c r="C101" s="7">
        <v>1</v>
      </c>
      <c r="D101" s="8">
        <f t="shared" si="5"/>
        <v>130.17201301720129</v>
      </c>
      <c r="E101" s="7">
        <f t="shared" si="6"/>
        <v>645.29999999999995</v>
      </c>
      <c r="F101" s="19">
        <f t="shared" si="7"/>
        <v>0.64529999999999998</v>
      </c>
      <c r="G101" s="29">
        <f t="shared" si="8"/>
        <v>8000</v>
      </c>
    </row>
    <row r="102" spans="1:7" x14ac:dyDescent="0.25">
      <c r="A102" s="6">
        <v>101</v>
      </c>
      <c r="B102" s="28">
        <f t="shared" si="10"/>
        <v>653300</v>
      </c>
      <c r="C102" s="7">
        <v>1</v>
      </c>
      <c r="D102" s="8">
        <f t="shared" si="5"/>
        <v>128.57798867289148</v>
      </c>
      <c r="E102" s="7">
        <f t="shared" si="6"/>
        <v>653.29999999999995</v>
      </c>
      <c r="F102" s="19">
        <f t="shared" si="7"/>
        <v>0.65329999999999999</v>
      </c>
      <c r="G102" s="29">
        <f t="shared" si="8"/>
        <v>8000</v>
      </c>
    </row>
    <row r="103" spans="1:7" x14ac:dyDescent="0.25">
      <c r="A103" s="6">
        <v>102</v>
      </c>
      <c r="B103" s="28">
        <f t="shared" si="10"/>
        <v>661300</v>
      </c>
      <c r="C103" s="7">
        <v>1</v>
      </c>
      <c r="D103" s="8">
        <f t="shared" si="5"/>
        <v>127.0225313775896</v>
      </c>
      <c r="E103" s="7">
        <f t="shared" si="6"/>
        <v>661.3</v>
      </c>
      <c r="F103" s="19">
        <f t="shared" si="7"/>
        <v>0.6613</v>
      </c>
      <c r="G103" s="29">
        <f t="shared" si="8"/>
        <v>8000</v>
      </c>
    </row>
    <row r="104" spans="1:7" x14ac:dyDescent="0.25">
      <c r="A104" s="6">
        <v>103</v>
      </c>
      <c r="B104" s="28">
        <f t="shared" si="10"/>
        <v>669300</v>
      </c>
      <c r="C104" s="7">
        <v>1</v>
      </c>
      <c r="D104" s="8">
        <f t="shared" si="5"/>
        <v>125.50425818018826</v>
      </c>
      <c r="E104" s="7">
        <f t="shared" si="6"/>
        <v>669.3</v>
      </c>
      <c r="F104" s="19">
        <f t="shared" si="7"/>
        <v>0.66930000000000001</v>
      </c>
      <c r="G104" s="29">
        <f t="shared" si="8"/>
        <v>8000</v>
      </c>
    </row>
    <row r="105" spans="1:7" x14ac:dyDescent="0.25">
      <c r="A105" s="6">
        <v>104</v>
      </c>
      <c r="B105" s="28">
        <f t="shared" si="10"/>
        <v>677300</v>
      </c>
      <c r="C105" s="7">
        <v>1</v>
      </c>
      <c r="D105" s="8">
        <f t="shared" si="5"/>
        <v>124.02185146906837</v>
      </c>
      <c r="E105" s="7">
        <f t="shared" si="6"/>
        <v>677.3</v>
      </c>
      <c r="F105" s="19">
        <f t="shared" si="7"/>
        <v>0.6772999999999999</v>
      </c>
      <c r="G105" s="29">
        <f t="shared" si="8"/>
        <v>8000</v>
      </c>
    </row>
    <row r="106" spans="1:7" x14ac:dyDescent="0.25">
      <c r="A106" s="6">
        <v>105</v>
      </c>
      <c r="B106" s="28">
        <f t="shared" si="10"/>
        <v>685300</v>
      </c>
      <c r="C106" s="7">
        <v>1</v>
      </c>
      <c r="D106" s="8">
        <f t="shared" si="5"/>
        <v>122.57405515832482</v>
      </c>
      <c r="E106" s="7">
        <f t="shared" si="6"/>
        <v>685.3</v>
      </c>
      <c r="F106" s="19">
        <f t="shared" si="7"/>
        <v>0.68529999999999991</v>
      </c>
      <c r="G106" s="29">
        <f t="shared" si="8"/>
        <v>8000</v>
      </c>
    </row>
    <row r="107" spans="1:7" x14ac:dyDescent="0.25">
      <c r="A107" s="6">
        <v>106</v>
      </c>
      <c r="B107" s="28">
        <f t="shared" si="10"/>
        <v>693300</v>
      </c>
      <c r="C107" s="7">
        <v>1</v>
      </c>
      <c r="D107" s="8">
        <f t="shared" si="5"/>
        <v>121.15967113803548</v>
      </c>
      <c r="E107" s="7">
        <f t="shared" si="6"/>
        <v>693.3</v>
      </c>
      <c r="F107" s="19">
        <f t="shared" si="7"/>
        <v>0.69329999999999992</v>
      </c>
      <c r="G107" s="29">
        <f t="shared" si="8"/>
        <v>8000</v>
      </c>
    </row>
    <row r="108" spans="1:7" x14ac:dyDescent="0.25">
      <c r="A108" s="6">
        <v>107</v>
      </c>
      <c r="B108" s="28">
        <f t="shared" si="10"/>
        <v>701300</v>
      </c>
      <c r="C108" s="7">
        <v>1</v>
      </c>
      <c r="D108" s="8">
        <f t="shared" si="5"/>
        <v>119.77755596748895</v>
      </c>
      <c r="E108" s="7">
        <f t="shared" si="6"/>
        <v>701.3</v>
      </c>
      <c r="F108" s="19">
        <f t="shared" si="7"/>
        <v>0.70129999999999992</v>
      </c>
      <c r="G108" s="29">
        <f t="shared" si="8"/>
        <v>8000</v>
      </c>
    </row>
    <row r="109" spans="1:7" x14ac:dyDescent="0.25">
      <c r="A109" s="6">
        <v>108</v>
      </c>
      <c r="B109" s="28">
        <f t="shared" si="10"/>
        <v>709300</v>
      </c>
      <c r="C109" s="7">
        <v>1</v>
      </c>
      <c r="D109" s="8">
        <f t="shared" si="5"/>
        <v>118.42661779218949</v>
      </c>
      <c r="E109" s="7">
        <f t="shared" si="6"/>
        <v>709.3</v>
      </c>
      <c r="F109" s="19">
        <f t="shared" si="7"/>
        <v>0.70929999999999993</v>
      </c>
      <c r="G109" s="29">
        <f t="shared" si="8"/>
        <v>8000</v>
      </c>
    </row>
    <row r="110" spans="1:7" x14ac:dyDescent="0.25">
      <c r="A110" s="6">
        <v>109</v>
      </c>
      <c r="B110" s="28">
        <f t="shared" si="10"/>
        <v>717300</v>
      </c>
      <c r="C110" s="7">
        <v>1</v>
      </c>
      <c r="D110" s="8">
        <f t="shared" si="5"/>
        <v>117.10581346716855</v>
      </c>
      <c r="E110" s="7">
        <f t="shared" si="6"/>
        <v>717.3</v>
      </c>
      <c r="F110" s="19">
        <f t="shared" si="7"/>
        <v>0.71729999999999994</v>
      </c>
      <c r="G110" s="29">
        <f t="shared" si="8"/>
        <v>8000</v>
      </c>
    </row>
    <row r="111" spans="1:7" x14ac:dyDescent="0.25">
      <c r="A111" s="6">
        <v>110</v>
      </c>
      <c r="B111" s="28">
        <f t="shared" si="10"/>
        <v>725300</v>
      </c>
      <c r="C111" s="7">
        <v>1</v>
      </c>
      <c r="D111" s="8">
        <f t="shared" si="5"/>
        <v>115.81414587067421</v>
      </c>
      <c r="E111" s="7">
        <f t="shared" si="6"/>
        <v>725.3</v>
      </c>
      <c r="F111" s="19">
        <f t="shared" si="7"/>
        <v>0.72529999999999994</v>
      </c>
      <c r="G111" s="29">
        <f t="shared" si="8"/>
        <v>8000</v>
      </c>
    </row>
    <row r="112" spans="1:7" x14ac:dyDescent="0.25">
      <c r="A112" s="6">
        <v>111</v>
      </c>
      <c r="B112" s="28">
        <f t="shared" si="10"/>
        <v>733300</v>
      </c>
      <c r="C112" s="7">
        <v>1</v>
      </c>
      <c r="D112" s="8">
        <f t="shared" si="5"/>
        <v>114.55066139369971</v>
      </c>
      <c r="E112" s="7">
        <f t="shared" si="6"/>
        <v>733.3</v>
      </c>
      <c r="F112" s="19">
        <f t="shared" si="7"/>
        <v>0.73329999999999995</v>
      </c>
      <c r="G112" s="29">
        <f t="shared" si="8"/>
        <v>8000</v>
      </c>
    </row>
    <row r="113" spans="1:7" x14ac:dyDescent="0.25">
      <c r="A113" s="6">
        <v>112</v>
      </c>
      <c r="B113" s="28">
        <f t="shared" si="10"/>
        <v>741300</v>
      </c>
      <c r="C113" s="7">
        <v>1</v>
      </c>
      <c r="D113" s="8">
        <f t="shared" si="5"/>
        <v>113.31444759206799</v>
      </c>
      <c r="E113" s="7">
        <f t="shared" si="6"/>
        <v>741.3</v>
      </c>
      <c r="F113" s="19">
        <f t="shared" si="7"/>
        <v>0.74129999999999996</v>
      </c>
      <c r="G113" s="29">
        <f t="shared" si="8"/>
        <v>8000</v>
      </c>
    </row>
    <row r="114" spans="1:7" x14ac:dyDescent="0.25">
      <c r="A114" s="6">
        <v>113</v>
      </c>
      <c r="B114" s="28">
        <f t="shared" si="10"/>
        <v>749300</v>
      </c>
      <c r="C114" s="7">
        <v>1</v>
      </c>
      <c r="D114" s="8">
        <f t="shared" si="5"/>
        <v>112.10463098892299</v>
      </c>
      <c r="E114" s="7">
        <f t="shared" si="6"/>
        <v>749.3</v>
      </c>
      <c r="F114" s="19">
        <f t="shared" si="7"/>
        <v>0.74929999999999997</v>
      </c>
      <c r="G114" s="29">
        <f t="shared" si="8"/>
        <v>8000</v>
      </c>
    </row>
    <row r="115" spans="1:7" x14ac:dyDescent="0.25">
      <c r="A115" s="6">
        <v>114</v>
      </c>
      <c r="B115" s="28">
        <f t="shared" si="10"/>
        <v>757300</v>
      </c>
      <c r="C115" s="7">
        <v>1</v>
      </c>
      <c r="D115" s="8">
        <f t="shared" si="5"/>
        <v>110.92037501650601</v>
      </c>
      <c r="E115" s="7">
        <f t="shared" si="6"/>
        <v>757.3</v>
      </c>
      <c r="F115" s="19">
        <f t="shared" si="7"/>
        <v>0.75729999999999997</v>
      </c>
      <c r="G115" s="29">
        <f t="shared" si="8"/>
        <v>8000</v>
      </c>
    </row>
    <row r="116" spans="1:7" x14ac:dyDescent="0.25">
      <c r="A116" s="6">
        <v>115</v>
      </c>
      <c r="B116" s="28">
        <f t="shared" si="10"/>
        <v>765300</v>
      </c>
      <c r="C116" s="7">
        <v>1</v>
      </c>
      <c r="D116" s="8">
        <f t="shared" si="5"/>
        <v>109.76087808702469</v>
      </c>
      <c r="E116" s="7">
        <f t="shared" si="6"/>
        <v>765.3</v>
      </c>
      <c r="F116" s="19">
        <f t="shared" si="7"/>
        <v>0.76529999999999998</v>
      </c>
      <c r="G116" s="29">
        <f t="shared" si="8"/>
        <v>8000</v>
      </c>
    </row>
    <row r="117" spans="1:7" x14ac:dyDescent="0.25">
      <c r="A117" s="6">
        <v>116</v>
      </c>
      <c r="B117" s="28">
        <f t="shared" si="10"/>
        <v>773300</v>
      </c>
      <c r="C117" s="7">
        <v>1</v>
      </c>
      <c r="D117" s="8">
        <f t="shared" si="5"/>
        <v>108.62537178326652</v>
      </c>
      <c r="E117" s="7">
        <f t="shared" si="6"/>
        <v>773.3</v>
      </c>
      <c r="F117" s="19">
        <f t="shared" si="7"/>
        <v>0.77329999999999999</v>
      </c>
      <c r="G117" s="29">
        <f t="shared" si="8"/>
        <v>8000</v>
      </c>
    </row>
    <row r="118" spans="1:7" x14ac:dyDescent="0.25">
      <c r="A118" s="6">
        <v>117</v>
      </c>
      <c r="B118" s="28">
        <f t="shared" si="10"/>
        <v>781300</v>
      </c>
      <c r="C118" s="7">
        <v>1</v>
      </c>
      <c r="D118" s="8">
        <f t="shared" si="5"/>
        <v>107.51311916037373</v>
      </c>
      <c r="E118" s="7">
        <f t="shared" si="6"/>
        <v>781.3</v>
      </c>
      <c r="F118" s="19">
        <f t="shared" si="7"/>
        <v>0.78129999999999999</v>
      </c>
      <c r="G118" s="29">
        <f t="shared" si="8"/>
        <v>8000</v>
      </c>
    </row>
    <row r="119" spans="1:7" x14ac:dyDescent="0.25">
      <c r="A119" s="6">
        <v>118</v>
      </c>
      <c r="B119" s="28">
        <f t="shared" si="10"/>
        <v>789300</v>
      </c>
      <c r="C119" s="7">
        <v>1</v>
      </c>
      <c r="D119" s="8">
        <f t="shared" si="5"/>
        <v>106.4234131508932</v>
      </c>
      <c r="E119" s="7">
        <f t="shared" si="6"/>
        <v>789.3</v>
      </c>
      <c r="F119" s="19">
        <f t="shared" si="7"/>
        <v>0.7893</v>
      </c>
      <c r="G119" s="29">
        <f t="shared" si="8"/>
        <v>8000</v>
      </c>
    </row>
    <row r="120" spans="1:7" x14ac:dyDescent="0.25">
      <c r="A120" s="6">
        <v>119</v>
      </c>
      <c r="B120" s="28">
        <f t="shared" si="10"/>
        <v>797300</v>
      </c>
      <c r="C120" s="7">
        <v>1</v>
      </c>
      <c r="D120" s="8">
        <f t="shared" si="5"/>
        <v>105.35557506584723</v>
      </c>
      <c r="E120" s="7">
        <f t="shared" si="6"/>
        <v>797.3</v>
      </c>
      <c r="F120" s="19">
        <f t="shared" si="7"/>
        <v>0.79730000000000001</v>
      </c>
      <c r="G120" s="29">
        <f t="shared" si="8"/>
        <v>8000</v>
      </c>
    </row>
    <row r="121" spans="1:7" x14ac:dyDescent="0.25">
      <c r="A121" s="6">
        <v>120</v>
      </c>
      <c r="B121" s="28">
        <f t="shared" si="10"/>
        <v>805300</v>
      </c>
      <c r="C121" s="7">
        <v>1</v>
      </c>
      <c r="D121" s="8">
        <f t="shared" si="5"/>
        <v>104.3089531851484</v>
      </c>
      <c r="E121" s="7">
        <f t="shared" si="6"/>
        <v>805.3</v>
      </c>
      <c r="F121" s="19">
        <f t="shared" si="7"/>
        <v>0.8052999999999999</v>
      </c>
      <c r="G121" s="29">
        <f t="shared" si="8"/>
        <v>8000</v>
      </c>
    </row>
    <row r="122" spans="1:7" x14ac:dyDescent="0.25">
      <c r="A122" s="6">
        <v>121</v>
      </c>
      <c r="B122" s="28">
        <f t="shared" si="10"/>
        <v>813300</v>
      </c>
      <c r="C122" s="7">
        <v>1</v>
      </c>
      <c r="D122" s="8">
        <f t="shared" si="5"/>
        <v>103.28292143120619</v>
      </c>
      <c r="E122" s="7">
        <f t="shared" si="6"/>
        <v>813.3</v>
      </c>
      <c r="F122" s="19">
        <f t="shared" si="7"/>
        <v>0.81329999999999991</v>
      </c>
      <c r="G122" s="29">
        <f t="shared" si="8"/>
        <v>8000</v>
      </c>
    </row>
    <row r="123" spans="1:7" x14ac:dyDescent="0.25">
      <c r="A123" s="6">
        <v>122</v>
      </c>
      <c r="B123" s="28">
        <f t="shared" si="10"/>
        <v>821300</v>
      </c>
      <c r="C123" s="7">
        <v>1</v>
      </c>
      <c r="D123" s="8">
        <f t="shared" si="5"/>
        <v>102.27687812005357</v>
      </c>
      <c r="E123" s="7">
        <f t="shared" si="6"/>
        <v>821.3</v>
      </c>
      <c r="F123" s="19">
        <f t="shared" si="7"/>
        <v>0.82129999999999992</v>
      </c>
      <c r="G123" s="29">
        <f t="shared" si="8"/>
        <v>9000</v>
      </c>
    </row>
    <row r="124" spans="1:7" x14ac:dyDescent="0.25">
      <c r="A124" s="6">
        <v>123</v>
      </c>
      <c r="B124" s="28">
        <f t="shared" ref="B124:B129" si="11">B123+9000</f>
        <v>830300</v>
      </c>
      <c r="C124" s="7">
        <v>1</v>
      </c>
      <c r="D124" s="8">
        <f t="shared" si="5"/>
        <v>101.16825243887752</v>
      </c>
      <c r="E124" s="7">
        <f t="shared" si="6"/>
        <v>830.3</v>
      </c>
      <c r="F124" s="19">
        <f t="shared" si="7"/>
        <v>0.83029999999999993</v>
      </c>
      <c r="G124" s="29">
        <f t="shared" si="8"/>
        <v>9000</v>
      </c>
    </row>
    <row r="125" spans="1:7" x14ac:dyDescent="0.25">
      <c r="A125" s="6">
        <v>124</v>
      </c>
      <c r="B125" s="28">
        <f t="shared" si="11"/>
        <v>839300</v>
      </c>
      <c r="C125" s="7">
        <v>1</v>
      </c>
      <c r="D125" s="8">
        <f t="shared" si="5"/>
        <v>100.08340283569642</v>
      </c>
      <c r="E125" s="7">
        <f t="shared" si="6"/>
        <v>839.3</v>
      </c>
      <c r="F125" s="19">
        <f t="shared" si="7"/>
        <v>0.83929999999999993</v>
      </c>
      <c r="G125" s="29">
        <f t="shared" si="8"/>
        <v>9000</v>
      </c>
    </row>
    <row r="126" spans="1:7" x14ac:dyDescent="0.25">
      <c r="A126" s="6">
        <v>125</v>
      </c>
      <c r="B126" s="28">
        <f t="shared" si="11"/>
        <v>848300</v>
      </c>
      <c r="C126" s="7">
        <v>1</v>
      </c>
      <c r="D126" s="8">
        <f t="shared" si="5"/>
        <v>99.021572556878468</v>
      </c>
      <c r="E126" s="7">
        <f t="shared" si="6"/>
        <v>848.3</v>
      </c>
      <c r="F126" s="19">
        <f t="shared" si="7"/>
        <v>0.84829999999999994</v>
      </c>
      <c r="G126" s="29">
        <f t="shared" si="8"/>
        <v>9000</v>
      </c>
    </row>
    <row r="127" spans="1:7" x14ac:dyDescent="0.25">
      <c r="A127" s="6">
        <v>126</v>
      </c>
      <c r="B127" s="28">
        <f t="shared" si="11"/>
        <v>857300</v>
      </c>
      <c r="C127" s="7">
        <v>1</v>
      </c>
      <c r="D127" s="8">
        <f t="shared" si="5"/>
        <v>97.982036626618452</v>
      </c>
      <c r="E127" s="7">
        <f t="shared" si="6"/>
        <v>857.3</v>
      </c>
      <c r="F127" s="19">
        <f t="shared" si="7"/>
        <v>0.85729999999999995</v>
      </c>
      <c r="G127" s="29">
        <f t="shared" si="8"/>
        <v>9000</v>
      </c>
    </row>
    <row r="128" spans="1:7" x14ac:dyDescent="0.25">
      <c r="A128" s="6">
        <v>127</v>
      </c>
      <c r="B128" s="28">
        <f t="shared" si="11"/>
        <v>866300</v>
      </c>
      <c r="C128" s="7">
        <v>1</v>
      </c>
      <c r="D128" s="8">
        <f t="shared" si="5"/>
        <v>96.96410019623687</v>
      </c>
      <c r="E128" s="7">
        <f t="shared" si="6"/>
        <v>866.3</v>
      </c>
      <c r="F128" s="19">
        <f t="shared" si="7"/>
        <v>0.86629999999999996</v>
      </c>
      <c r="G128" s="29">
        <f t="shared" si="8"/>
        <v>9000</v>
      </c>
    </row>
    <row r="129" spans="1:7" x14ac:dyDescent="0.25">
      <c r="A129" s="6">
        <v>128</v>
      </c>
      <c r="B129" s="28">
        <f t="shared" si="11"/>
        <v>875300</v>
      </c>
      <c r="C129" s="7">
        <v>1</v>
      </c>
      <c r="D129" s="8">
        <v>96</v>
      </c>
      <c r="E129" s="7">
        <f t="shared" si="6"/>
        <v>875.3</v>
      </c>
      <c r="F129" s="19">
        <f t="shared" si="7"/>
        <v>0.87529999999999997</v>
      </c>
      <c r="G129" s="29">
        <f t="shared" si="8"/>
        <v>8910.5263157894369</v>
      </c>
    </row>
    <row r="130" spans="1:7" x14ac:dyDescent="0.25">
      <c r="A130" s="6">
        <v>129</v>
      </c>
      <c r="B130" s="28">
        <f t="shared" ref="B130:B193" si="12">84000000/D130</f>
        <v>884210.52631578944</v>
      </c>
      <c r="C130" s="7">
        <v>1</v>
      </c>
      <c r="D130" s="8">
        <v>95</v>
      </c>
      <c r="E130" s="7">
        <f t="shared" ref="E130:E193" si="13">B130/1000</f>
        <v>884.21052631578948</v>
      </c>
      <c r="F130" s="19">
        <f t="shared" ref="F130:F193" si="14">E130/1000</f>
        <v>0.88421052631578945</v>
      </c>
      <c r="G130" s="29">
        <f t="shared" ref="G130:G193" si="15">B131-B130</f>
        <v>9406.4949608063325</v>
      </c>
    </row>
    <row r="131" spans="1:7" x14ac:dyDescent="0.25">
      <c r="A131" s="6">
        <v>130</v>
      </c>
      <c r="B131" s="28">
        <f t="shared" si="12"/>
        <v>893617.02127659577</v>
      </c>
      <c r="C131" s="7">
        <v>1</v>
      </c>
      <c r="D131" s="8">
        <v>94</v>
      </c>
      <c r="E131" s="7">
        <f t="shared" si="13"/>
        <v>893.61702127659578</v>
      </c>
      <c r="F131" s="19">
        <f t="shared" si="14"/>
        <v>0.89361702127659581</v>
      </c>
      <c r="G131" s="29">
        <f t="shared" si="15"/>
        <v>9608.7851750170812</v>
      </c>
    </row>
    <row r="132" spans="1:7" x14ac:dyDescent="0.25">
      <c r="A132" s="6">
        <v>131</v>
      </c>
      <c r="B132" s="28">
        <f t="shared" si="12"/>
        <v>903225.80645161285</v>
      </c>
      <c r="C132" s="7">
        <v>1</v>
      </c>
      <c r="D132" s="8">
        <v>93</v>
      </c>
      <c r="E132" s="7">
        <f t="shared" si="13"/>
        <v>903.22580645161281</v>
      </c>
      <c r="F132" s="19">
        <f t="shared" si="14"/>
        <v>0.90322580645161277</v>
      </c>
      <c r="G132" s="29">
        <f t="shared" si="15"/>
        <v>9817.6718092566589</v>
      </c>
    </row>
    <row r="133" spans="1:7" x14ac:dyDescent="0.25">
      <c r="A133" s="6">
        <v>132</v>
      </c>
      <c r="B133" s="28">
        <f t="shared" si="12"/>
        <v>913043.47826086951</v>
      </c>
      <c r="C133" s="7">
        <v>1</v>
      </c>
      <c r="D133" s="8">
        <v>92</v>
      </c>
      <c r="E133" s="7">
        <f t="shared" si="13"/>
        <v>913.04347826086951</v>
      </c>
      <c r="F133" s="19">
        <f t="shared" si="14"/>
        <v>0.91304347826086951</v>
      </c>
      <c r="G133" s="29">
        <f t="shared" si="15"/>
        <v>10033.444816053612</v>
      </c>
    </row>
    <row r="134" spans="1:7" x14ac:dyDescent="0.25">
      <c r="A134" s="6">
        <v>133</v>
      </c>
      <c r="B134" s="28">
        <f t="shared" si="12"/>
        <v>923076.92307692312</v>
      </c>
      <c r="C134" s="7">
        <v>1</v>
      </c>
      <c r="D134" s="8">
        <v>91</v>
      </c>
      <c r="E134" s="7">
        <f t="shared" si="13"/>
        <v>923.07692307692309</v>
      </c>
      <c r="F134" s="19">
        <f t="shared" si="14"/>
        <v>0.92307692307692313</v>
      </c>
      <c r="G134" s="29">
        <f t="shared" si="15"/>
        <v>10256.41025641025</v>
      </c>
    </row>
    <row r="135" spans="1:7" x14ac:dyDescent="0.25">
      <c r="A135" s="6">
        <v>134</v>
      </c>
      <c r="B135" s="28">
        <f t="shared" si="12"/>
        <v>933333.33333333337</v>
      </c>
      <c r="C135" s="7">
        <v>1</v>
      </c>
      <c r="D135" s="8">
        <v>90</v>
      </c>
      <c r="E135" s="7">
        <f t="shared" si="13"/>
        <v>933.33333333333337</v>
      </c>
      <c r="F135" s="19">
        <f t="shared" si="14"/>
        <v>0.93333333333333335</v>
      </c>
      <c r="G135" s="29">
        <f t="shared" si="15"/>
        <v>10486.891385767725</v>
      </c>
    </row>
    <row r="136" spans="1:7" x14ac:dyDescent="0.25">
      <c r="A136" s="6">
        <v>135</v>
      </c>
      <c r="B136" s="28">
        <f t="shared" si="12"/>
        <v>943820.2247191011</v>
      </c>
      <c r="C136" s="7">
        <v>1</v>
      </c>
      <c r="D136" s="8">
        <v>89</v>
      </c>
      <c r="E136" s="7">
        <f t="shared" si="13"/>
        <v>943.82022471910113</v>
      </c>
      <c r="F136" s="19">
        <f t="shared" si="14"/>
        <v>0.9438202247191011</v>
      </c>
      <c r="G136" s="29">
        <f t="shared" si="15"/>
        <v>10725.22982635349</v>
      </c>
    </row>
    <row r="137" spans="1:7" x14ac:dyDescent="0.25">
      <c r="A137" s="6">
        <v>136</v>
      </c>
      <c r="B137" s="28">
        <f t="shared" si="12"/>
        <v>954545.45454545459</v>
      </c>
      <c r="C137" s="7">
        <v>1</v>
      </c>
      <c r="D137" s="8">
        <v>88</v>
      </c>
      <c r="E137" s="7">
        <f t="shared" si="13"/>
        <v>954.54545454545462</v>
      </c>
      <c r="F137" s="19">
        <f t="shared" si="14"/>
        <v>0.95454545454545459</v>
      </c>
      <c r="G137" s="29">
        <f t="shared" si="15"/>
        <v>10971.786833855789</v>
      </c>
    </row>
    <row r="138" spans="1:7" x14ac:dyDescent="0.25">
      <c r="A138" s="6">
        <v>137</v>
      </c>
      <c r="B138" s="28">
        <f t="shared" si="12"/>
        <v>965517.24137931038</v>
      </c>
      <c r="C138" s="7">
        <v>1</v>
      </c>
      <c r="D138" s="8">
        <v>87</v>
      </c>
      <c r="E138" s="7">
        <f t="shared" si="13"/>
        <v>965.51724137931035</v>
      </c>
      <c r="F138" s="19">
        <f t="shared" si="14"/>
        <v>0.96551724137931039</v>
      </c>
      <c r="G138" s="29">
        <f t="shared" si="15"/>
        <v>11226.944667201256</v>
      </c>
    </row>
    <row r="139" spans="1:7" x14ac:dyDescent="0.25">
      <c r="A139" s="6">
        <v>138</v>
      </c>
      <c r="B139" s="28">
        <f t="shared" si="12"/>
        <v>976744.18604651163</v>
      </c>
      <c r="C139" s="7">
        <v>1</v>
      </c>
      <c r="D139" s="8">
        <v>86</v>
      </c>
      <c r="E139" s="7">
        <f t="shared" si="13"/>
        <v>976.74418604651169</v>
      </c>
      <c r="F139" s="19">
        <f t="shared" si="14"/>
        <v>0.9767441860465117</v>
      </c>
      <c r="G139" s="29">
        <f t="shared" si="15"/>
        <v>11491.108071135473</v>
      </c>
    </row>
    <row r="140" spans="1:7" x14ac:dyDescent="0.25">
      <c r="A140" s="6">
        <v>139</v>
      </c>
      <c r="B140" s="28">
        <f t="shared" si="12"/>
        <v>988235.29411764711</v>
      </c>
      <c r="C140" s="7">
        <v>1</v>
      </c>
      <c r="D140" s="8">
        <v>85</v>
      </c>
      <c r="E140" s="7">
        <f t="shared" si="13"/>
        <v>988.23529411764707</v>
      </c>
      <c r="F140" s="19">
        <f t="shared" si="14"/>
        <v>0.9882352941176471</v>
      </c>
      <c r="G140" s="29">
        <f t="shared" si="15"/>
        <v>11764.705882352893</v>
      </c>
    </row>
    <row r="141" spans="1:7" x14ac:dyDescent="0.25">
      <c r="A141" s="6">
        <v>140</v>
      </c>
      <c r="B141" s="28">
        <f t="shared" si="12"/>
        <v>1000000</v>
      </c>
      <c r="C141" s="7">
        <v>1</v>
      </c>
      <c r="D141" s="8">
        <v>84</v>
      </c>
      <c r="E141" s="7">
        <f t="shared" si="13"/>
        <v>1000</v>
      </c>
      <c r="F141" s="19">
        <f t="shared" si="14"/>
        <v>1</v>
      </c>
      <c r="G141" s="29">
        <f t="shared" si="15"/>
        <v>12048.192771084374</v>
      </c>
    </row>
    <row r="142" spans="1:7" x14ac:dyDescent="0.25">
      <c r="A142" s="6">
        <v>141</v>
      </c>
      <c r="B142" s="28">
        <f t="shared" si="12"/>
        <v>1012048.1927710844</v>
      </c>
      <c r="C142" s="7">
        <v>1</v>
      </c>
      <c r="D142" s="8">
        <v>83</v>
      </c>
      <c r="E142" s="7">
        <f t="shared" si="13"/>
        <v>1012.0481927710844</v>
      </c>
      <c r="F142" s="19">
        <f t="shared" si="14"/>
        <v>1.0120481927710843</v>
      </c>
      <c r="G142" s="29">
        <f t="shared" si="15"/>
        <v>12342.051131354645</v>
      </c>
    </row>
    <row r="143" spans="1:7" x14ac:dyDescent="0.25">
      <c r="A143" s="6">
        <v>142</v>
      </c>
      <c r="B143" s="28">
        <f t="shared" si="12"/>
        <v>1024390.243902439</v>
      </c>
      <c r="C143" s="7">
        <v>1</v>
      </c>
      <c r="D143" s="8">
        <v>82</v>
      </c>
      <c r="E143" s="7">
        <f t="shared" si="13"/>
        <v>1024.3902439024391</v>
      </c>
      <c r="F143" s="19">
        <f t="shared" si="14"/>
        <v>1.024390243902439</v>
      </c>
      <c r="G143" s="29">
        <f t="shared" si="15"/>
        <v>12646.793134598061</v>
      </c>
    </row>
    <row r="144" spans="1:7" x14ac:dyDescent="0.25">
      <c r="A144" s="6">
        <v>143</v>
      </c>
      <c r="B144" s="28">
        <f t="shared" si="12"/>
        <v>1037037.0370370371</v>
      </c>
      <c r="C144" s="7">
        <v>1</v>
      </c>
      <c r="D144" s="8">
        <v>81</v>
      </c>
      <c r="E144" s="7">
        <f t="shared" si="13"/>
        <v>1037.0370370370372</v>
      </c>
      <c r="F144" s="19">
        <f t="shared" si="14"/>
        <v>1.0370370370370372</v>
      </c>
      <c r="G144" s="29">
        <f t="shared" si="15"/>
        <v>12962.96296296292</v>
      </c>
    </row>
    <row r="145" spans="1:7" x14ac:dyDescent="0.25">
      <c r="A145" s="6">
        <v>144</v>
      </c>
      <c r="B145" s="28">
        <f t="shared" si="12"/>
        <v>1050000</v>
      </c>
      <c r="C145" s="7">
        <v>1</v>
      </c>
      <c r="D145" s="8">
        <v>80</v>
      </c>
      <c r="E145" s="7">
        <f t="shared" si="13"/>
        <v>1050</v>
      </c>
      <c r="F145" s="19">
        <f t="shared" si="14"/>
        <v>1.05</v>
      </c>
      <c r="G145" s="29">
        <f t="shared" si="15"/>
        <v>13291.139240506338</v>
      </c>
    </row>
    <row r="146" spans="1:7" x14ac:dyDescent="0.25">
      <c r="A146" s="6">
        <v>145</v>
      </c>
      <c r="B146" s="28">
        <f t="shared" si="12"/>
        <v>1063291.1392405063</v>
      </c>
      <c r="C146" s="7">
        <v>1</v>
      </c>
      <c r="D146" s="8">
        <v>79</v>
      </c>
      <c r="E146" s="7">
        <f t="shared" si="13"/>
        <v>1063.2911392405063</v>
      </c>
      <c r="F146" s="19">
        <f t="shared" si="14"/>
        <v>1.0632911392405062</v>
      </c>
      <c r="G146" s="29">
        <f t="shared" si="15"/>
        <v>13631.937682570657</v>
      </c>
    </row>
    <row r="147" spans="1:7" x14ac:dyDescent="0.25">
      <c r="A147" s="6">
        <v>146</v>
      </c>
      <c r="B147" s="28">
        <f t="shared" si="12"/>
        <v>1076923.076923077</v>
      </c>
      <c r="C147" s="7">
        <v>1</v>
      </c>
      <c r="D147" s="8">
        <v>78</v>
      </c>
      <c r="E147" s="7">
        <f t="shared" si="13"/>
        <v>1076.9230769230769</v>
      </c>
      <c r="F147" s="19">
        <f t="shared" si="14"/>
        <v>1.0769230769230769</v>
      </c>
      <c r="G147" s="29">
        <f t="shared" si="15"/>
        <v>13986.01398601383</v>
      </c>
    </row>
    <row r="148" spans="1:7" x14ac:dyDescent="0.25">
      <c r="A148" s="6">
        <v>147</v>
      </c>
      <c r="B148" s="28">
        <f t="shared" si="12"/>
        <v>1090909.0909090908</v>
      </c>
      <c r="C148" s="7">
        <v>1</v>
      </c>
      <c r="D148" s="8">
        <v>77</v>
      </c>
      <c r="E148" s="7">
        <f t="shared" si="13"/>
        <v>1090.9090909090908</v>
      </c>
      <c r="F148" s="19">
        <f t="shared" si="14"/>
        <v>1.0909090909090908</v>
      </c>
      <c r="G148" s="29">
        <f t="shared" si="15"/>
        <v>14354.06698564603</v>
      </c>
    </row>
    <row r="149" spans="1:7" x14ac:dyDescent="0.25">
      <c r="A149" s="6">
        <v>148</v>
      </c>
      <c r="B149" s="28">
        <f t="shared" si="12"/>
        <v>1105263.1578947369</v>
      </c>
      <c r="C149" s="7">
        <v>1</v>
      </c>
      <c r="D149" s="8">
        <v>76</v>
      </c>
      <c r="E149" s="7">
        <f t="shared" si="13"/>
        <v>1105.2631578947369</v>
      </c>
      <c r="F149" s="19">
        <f t="shared" si="14"/>
        <v>1.1052631578947369</v>
      </c>
      <c r="G149" s="29">
        <f t="shared" si="15"/>
        <v>14736.842105263146</v>
      </c>
    </row>
    <row r="150" spans="1:7" x14ac:dyDescent="0.25">
      <c r="A150" s="6">
        <v>149</v>
      </c>
      <c r="B150" s="28">
        <f t="shared" si="12"/>
        <v>1120000</v>
      </c>
      <c r="C150" s="7">
        <v>1</v>
      </c>
      <c r="D150" s="8">
        <v>75</v>
      </c>
      <c r="E150" s="7">
        <f t="shared" si="13"/>
        <v>1120</v>
      </c>
      <c r="F150" s="19">
        <f t="shared" si="14"/>
        <v>1.1200000000000001</v>
      </c>
      <c r="G150" s="29">
        <f t="shared" si="15"/>
        <v>15135.135135135148</v>
      </c>
    </row>
    <row r="151" spans="1:7" x14ac:dyDescent="0.25">
      <c r="A151" s="6">
        <v>150</v>
      </c>
      <c r="B151" s="28">
        <f t="shared" si="12"/>
        <v>1135135.1351351351</v>
      </c>
      <c r="C151" s="7">
        <v>1</v>
      </c>
      <c r="D151" s="8">
        <v>74</v>
      </c>
      <c r="E151" s="7">
        <f t="shared" si="13"/>
        <v>1135.1351351351352</v>
      </c>
      <c r="F151" s="19">
        <f t="shared" si="14"/>
        <v>1.1351351351351353</v>
      </c>
      <c r="G151" s="29">
        <f t="shared" si="15"/>
        <v>15549.796371714212</v>
      </c>
    </row>
    <row r="152" spans="1:7" x14ac:dyDescent="0.25">
      <c r="A152" s="6">
        <v>151</v>
      </c>
      <c r="B152" s="28">
        <f t="shared" si="12"/>
        <v>1150684.9315068494</v>
      </c>
      <c r="C152" s="7">
        <v>1</v>
      </c>
      <c r="D152" s="8">
        <v>73</v>
      </c>
      <c r="E152" s="7">
        <f t="shared" si="13"/>
        <v>1150.6849315068494</v>
      </c>
      <c r="F152" s="19">
        <f t="shared" si="14"/>
        <v>1.1506849315068493</v>
      </c>
      <c r="G152" s="29">
        <f t="shared" si="15"/>
        <v>15981.735159817385</v>
      </c>
    </row>
    <row r="153" spans="1:7" x14ac:dyDescent="0.25">
      <c r="A153" s="6">
        <v>152</v>
      </c>
      <c r="B153" s="28">
        <f t="shared" si="12"/>
        <v>1166666.6666666667</v>
      </c>
      <c r="C153" s="7">
        <v>1</v>
      </c>
      <c r="D153" s="8">
        <v>72</v>
      </c>
      <c r="E153" s="7">
        <f t="shared" si="13"/>
        <v>1166.6666666666667</v>
      </c>
      <c r="F153" s="19">
        <f t="shared" si="14"/>
        <v>1.1666666666666667</v>
      </c>
      <c r="G153" s="29">
        <f t="shared" si="15"/>
        <v>16431.924882628955</v>
      </c>
    </row>
    <row r="154" spans="1:7" x14ac:dyDescent="0.25">
      <c r="A154" s="6">
        <v>153</v>
      </c>
      <c r="B154" s="28">
        <f t="shared" si="12"/>
        <v>1183098.5915492957</v>
      </c>
      <c r="C154" s="7">
        <v>1</v>
      </c>
      <c r="D154" s="8">
        <v>71</v>
      </c>
      <c r="E154" s="7">
        <f t="shared" si="13"/>
        <v>1183.0985915492956</v>
      </c>
      <c r="F154" s="19">
        <f t="shared" si="14"/>
        <v>1.1830985915492955</v>
      </c>
      <c r="G154" s="29">
        <f t="shared" si="15"/>
        <v>16901.408450704301</v>
      </c>
    </row>
    <row r="155" spans="1:7" x14ac:dyDescent="0.25">
      <c r="A155" s="6">
        <v>154</v>
      </c>
      <c r="B155" s="28">
        <f t="shared" si="12"/>
        <v>1200000</v>
      </c>
      <c r="C155" s="7">
        <v>1</v>
      </c>
      <c r="D155" s="8">
        <v>70</v>
      </c>
      <c r="E155" s="7">
        <f t="shared" si="13"/>
        <v>1200</v>
      </c>
      <c r="F155" s="19">
        <f t="shared" si="14"/>
        <v>1.2</v>
      </c>
      <c r="G155" s="29">
        <f t="shared" si="15"/>
        <v>17391.304347826168</v>
      </c>
    </row>
    <row r="156" spans="1:7" x14ac:dyDescent="0.25">
      <c r="A156" s="6">
        <v>155</v>
      </c>
      <c r="B156" s="28">
        <f t="shared" si="12"/>
        <v>1217391.3043478262</v>
      </c>
      <c r="C156" s="7">
        <v>1</v>
      </c>
      <c r="D156" s="8">
        <v>69</v>
      </c>
      <c r="E156" s="7">
        <f t="shared" si="13"/>
        <v>1217.3913043478262</v>
      </c>
      <c r="F156" s="19">
        <f t="shared" si="14"/>
        <v>1.2173913043478262</v>
      </c>
      <c r="G156" s="29">
        <f t="shared" si="15"/>
        <v>17902.813299232628</v>
      </c>
    </row>
    <row r="157" spans="1:7" x14ac:dyDescent="0.25">
      <c r="A157" s="6">
        <v>156</v>
      </c>
      <c r="B157" s="28">
        <f t="shared" si="12"/>
        <v>1235294.1176470588</v>
      </c>
      <c r="C157" s="7">
        <v>1</v>
      </c>
      <c r="D157" s="8">
        <v>68</v>
      </c>
      <c r="E157" s="7">
        <f t="shared" si="13"/>
        <v>1235.2941176470588</v>
      </c>
      <c r="F157" s="19">
        <f t="shared" si="14"/>
        <v>1.2352941176470589</v>
      </c>
      <c r="G157" s="29">
        <f t="shared" si="15"/>
        <v>18437.225636523217</v>
      </c>
    </row>
    <row r="158" spans="1:7" x14ac:dyDescent="0.25">
      <c r="A158" s="6">
        <v>157</v>
      </c>
      <c r="B158" s="28">
        <f t="shared" si="12"/>
        <v>1253731.343283582</v>
      </c>
      <c r="C158" s="7">
        <v>1</v>
      </c>
      <c r="D158" s="8">
        <v>67</v>
      </c>
      <c r="E158" s="7">
        <f t="shared" si="13"/>
        <v>1253.731343283582</v>
      </c>
      <c r="F158" s="19">
        <f t="shared" si="14"/>
        <v>1.2537313432835819</v>
      </c>
      <c r="G158" s="29">
        <f t="shared" si="15"/>
        <v>18995.929443690693</v>
      </c>
    </row>
    <row r="159" spans="1:7" x14ac:dyDescent="0.25">
      <c r="A159" s="6">
        <v>158</v>
      </c>
      <c r="B159" s="28">
        <f t="shared" si="12"/>
        <v>1272727.2727272727</v>
      </c>
      <c r="C159" s="7">
        <v>1</v>
      </c>
      <c r="D159" s="8">
        <v>66</v>
      </c>
      <c r="E159" s="7">
        <f t="shared" si="13"/>
        <v>1272.7272727272727</v>
      </c>
      <c r="F159" s="19">
        <f t="shared" si="14"/>
        <v>1.2727272727272727</v>
      </c>
      <c r="G159" s="29">
        <f t="shared" si="15"/>
        <v>19580.419580419548</v>
      </c>
    </row>
    <row r="160" spans="1:7" x14ac:dyDescent="0.25">
      <c r="A160" s="6">
        <v>159</v>
      </c>
      <c r="B160" s="28">
        <f t="shared" si="12"/>
        <v>1292307.6923076923</v>
      </c>
      <c r="C160" s="7">
        <v>1</v>
      </c>
      <c r="D160" s="8">
        <v>65</v>
      </c>
      <c r="E160" s="7">
        <f t="shared" si="13"/>
        <v>1292.3076923076922</v>
      </c>
      <c r="F160" s="19">
        <f t="shared" si="14"/>
        <v>1.2923076923076922</v>
      </c>
      <c r="G160" s="29">
        <f t="shared" si="15"/>
        <v>20192.307692307746</v>
      </c>
    </row>
    <row r="161" spans="1:7" x14ac:dyDescent="0.25">
      <c r="A161" s="6">
        <v>160</v>
      </c>
      <c r="B161" s="28">
        <f t="shared" si="12"/>
        <v>1312500</v>
      </c>
      <c r="C161" s="7">
        <v>1</v>
      </c>
      <c r="D161" s="8">
        <v>64</v>
      </c>
      <c r="E161" s="7">
        <f t="shared" si="13"/>
        <v>1312.5</v>
      </c>
      <c r="F161" s="19">
        <f t="shared" si="14"/>
        <v>1.3125</v>
      </c>
      <c r="G161" s="29">
        <f t="shared" si="15"/>
        <v>20833.333333333256</v>
      </c>
    </row>
    <row r="162" spans="1:7" x14ac:dyDescent="0.25">
      <c r="A162" s="6">
        <v>161</v>
      </c>
      <c r="B162" s="28">
        <f t="shared" si="12"/>
        <v>1333333.3333333333</v>
      </c>
      <c r="C162" s="7">
        <v>1</v>
      </c>
      <c r="D162" s="8">
        <v>63</v>
      </c>
      <c r="E162" s="7">
        <f t="shared" si="13"/>
        <v>1333.3333333333333</v>
      </c>
      <c r="F162" s="19">
        <f t="shared" si="14"/>
        <v>1.3333333333333333</v>
      </c>
      <c r="G162" s="29">
        <f t="shared" si="15"/>
        <v>21505.376344086137</v>
      </c>
    </row>
    <row r="163" spans="1:7" x14ac:dyDescent="0.25">
      <c r="A163" s="6">
        <v>162</v>
      </c>
      <c r="B163" s="28">
        <f t="shared" si="12"/>
        <v>1354838.7096774194</v>
      </c>
      <c r="C163" s="7">
        <v>1</v>
      </c>
      <c r="D163" s="8">
        <v>62</v>
      </c>
      <c r="E163" s="7">
        <f t="shared" si="13"/>
        <v>1354.8387096774195</v>
      </c>
      <c r="F163" s="19">
        <f t="shared" si="14"/>
        <v>1.3548387096774195</v>
      </c>
      <c r="G163" s="29">
        <f t="shared" si="15"/>
        <v>22210.470650449395</v>
      </c>
    </row>
    <row r="164" spans="1:7" x14ac:dyDescent="0.25">
      <c r="A164" s="6">
        <v>163</v>
      </c>
      <c r="B164" s="28">
        <f t="shared" si="12"/>
        <v>1377049.1803278688</v>
      </c>
      <c r="C164" s="7">
        <v>1</v>
      </c>
      <c r="D164" s="8">
        <v>61</v>
      </c>
      <c r="E164" s="7">
        <f t="shared" si="13"/>
        <v>1377.0491803278687</v>
      </c>
      <c r="F164" s="19">
        <f t="shared" si="14"/>
        <v>1.3770491803278688</v>
      </c>
      <c r="G164" s="29">
        <f t="shared" si="15"/>
        <v>22950.819672131212</v>
      </c>
    </row>
    <row r="165" spans="1:7" x14ac:dyDescent="0.25">
      <c r="A165" s="6">
        <v>164</v>
      </c>
      <c r="B165" s="28">
        <f t="shared" si="12"/>
        <v>1400000</v>
      </c>
      <c r="C165" s="7">
        <v>1</v>
      </c>
      <c r="D165" s="8">
        <v>60</v>
      </c>
      <c r="E165" s="7">
        <f t="shared" si="13"/>
        <v>1400</v>
      </c>
      <c r="F165" s="19">
        <f t="shared" si="14"/>
        <v>1.4</v>
      </c>
      <c r="G165" s="29">
        <f t="shared" si="15"/>
        <v>23728.813559321919</v>
      </c>
    </row>
    <row r="166" spans="1:7" x14ac:dyDescent="0.25">
      <c r="A166" s="6">
        <v>165</v>
      </c>
      <c r="B166" s="28">
        <f t="shared" si="12"/>
        <v>1423728.8135593219</v>
      </c>
      <c r="C166" s="7">
        <v>1</v>
      </c>
      <c r="D166" s="8">
        <v>59</v>
      </c>
      <c r="E166" s="7">
        <f t="shared" si="13"/>
        <v>1423.7288135593219</v>
      </c>
      <c r="F166" s="19">
        <f t="shared" si="14"/>
        <v>1.423728813559322</v>
      </c>
      <c r="G166" s="29">
        <f t="shared" si="15"/>
        <v>24547.048509643646</v>
      </c>
    </row>
    <row r="167" spans="1:7" x14ac:dyDescent="0.25">
      <c r="A167" s="21">
        <v>166</v>
      </c>
      <c r="B167" s="28">
        <f t="shared" si="12"/>
        <v>1448275.8620689656</v>
      </c>
      <c r="C167" s="7">
        <v>1</v>
      </c>
      <c r="D167" s="8">
        <v>58</v>
      </c>
      <c r="E167" s="22">
        <f t="shared" si="13"/>
        <v>1448.2758620689656</v>
      </c>
      <c r="F167" s="27">
        <f t="shared" si="14"/>
        <v>1.4482758620689655</v>
      </c>
      <c r="G167" s="29">
        <f t="shared" si="15"/>
        <v>25408.348457350163</v>
      </c>
    </row>
    <row r="168" spans="1:7" x14ac:dyDescent="0.25">
      <c r="A168" s="6">
        <v>167</v>
      </c>
      <c r="B168" s="28">
        <f t="shared" si="12"/>
        <v>1473684.2105263157</v>
      </c>
      <c r="C168" s="7">
        <v>1</v>
      </c>
      <c r="D168" s="8">
        <v>57</v>
      </c>
      <c r="E168" s="7">
        <f t="shared" si="13"/>
        <v>1473.6842105263158</v>
      </c>
      <c r="F168" s="19">
        <f t="shared" si="14"/>
        <v>1.4736842105263159</v>
      </c>
      <c r="G168" s="29">
        <f t="shared" si="15"/>
        <v>26315.789473684272</v>
      </c>
    </row>
    <row r="169" spans="1:7" x14ac:dyDescent="0.25">
      <c r="A169" s="6">
        <v>168</v>
      </c>
      <c r="B169" s="28">
        <f t="shared" si="12"/>
        <v>1500000</v>
      </c>
      <c r="C169" s="7">
        <v>1</v>
      </c>
      <c r="D169" s="8">
        <v>56</v>
      </c>
      <c r="E169" s="7">
        <f t="shared" si="13"/>
        <v>1500</v>
      </c>
      <c r="F169" s="19">
        <f t="shared" si="14"/>
        <v>1.5</v>
      </c>
      <c r="G169" s="29">
        <f t="shared" si="15"/>
        <v>27272.727272727294</v>
      </c>
    </row>
    <row r="170" spans="1:7" x14ac:dyDescent="0.25">
      <c r="A170" s="6">
        <v>169</v>
      </c>
      <c r="B170" s="28">
        <f t="shared" si="12"/>
        <v>1527272.7272727273</v>
      </c>
      <c r="C170" s="7">
        <v>1</v>
      </c>
      <c r="D170" s="8">
        <v>55</v>
      </c>
      <c r="E170" s="7">
        <f t="shared" si="13"/>
        <v>1527.2727272727273</v>
      </c>
      <c r="F170" s="19">
        <f t="shared" si="14"/>
        <v>1.5272727272727273</v>
      </c>
      <c r="G170" s="29">
        <f t="shared" si="15"/>
        <v>28282.82828282821</v>
      </c>
    </row>
    <row r="171" spans="1:7" x14ac:dyDescent="0.25">
      <c r="A171" s="6">
        <v>170</v>
      </c>
      <c r="B171" s="28">
        <f t="shared" si="12"/>
        <v>1555555.5555555555</v>
      </c>
      <c r="C171" s="7">
        <v>1</v>
      </c>
      <c r="D171" s="8">
        <v>54</v>
      </c>
      <c r="E171" s="7">
        <f t="shared" si="13"/>
        <v>1555.5555555555554</v>
      </c>
      <c r="F171" s="19">
        <f t="shared" si="14"/>
        <v>1.5555555555555554</v>
      </c>
      <c r="G171" s="29">
        <f t="shared" si="15"/>
        <v>29350.104821803048</v>
      </c>
    </row>
    <row r="172" spans="1:7" x14ac:dyDescent="0.25">
      <c r="A172" s="6">
        <v>171</v>
      </c>
      <c r="B172" s="28">
        <f t="shared" si="12"/>
        <v>1584905.6603773586</v>
      </c>
      <c r="C172" s="7">
        <v>1</v>
      </c>
      <c r="D172" s="8">
        <v>53</v>
      </c>
      <c r="E172" s="7">
        <f t="shared" si="13"/>
        <v>1584.9056603773586</v>
      </c>
      <c r="F172" s="19">
        <f t="shared" si="14"/>
        <v>1.5849056603773586</v>
      </c>
      <c r="G172" s="29">
        <f t="shared" si="15"/>
        <v>30478.95500725694</v>
      </c>
    </row>
    <row r="173" spans="1:7" x14ac:dyDescent="0.25">
      <c r="A173" s="6">
        <v>172</v>
      </c>
      <c r="B173" s="28">
        <f t="shared" si="12"/>
        <v>1615384.6153846155</v>
      </c>
      <c r="C173" s="7">
        <v>1</v>
      </c>
      <c r="D173" s="8">
        <v>52</v>
      </c>
      <c r="E173" s="7">
        <f t="shared" si="13"/>
        <v>1615.3846153846155</v>
      </c>
      <c r="F173" s="19">
        <f t="shared" si="14"/>
        <v>1.6153846153846154</v>
      </c>
      <c r="G173" s="29">
        <f t="shared" si="15"/>
        <v>31674.208144796314</v>
      </c>
    </row>
    <row r="174" spans="1:7" x14ac:dyDescent="0.25">
      <c r="A174" s="6">
        <v>173</v>
      </c>
      <c r="B174" s="28">
        <f t="shared" si="12"/>
        <v>1647058.8235294118</v>
      </c>
      <c r="C174" s="7">
        <v>1</v>
      </c>
      <c r="D174" s="8">
        <v>51</v>
      </c>
      <c r="E174" s="7">
        <f t="shared" si="13"/>
        <v>1647.0588235294117</v>
      </c>
      <c r="F174" s="19">
        <f t="shared" si="14"/>
        <v>1.6470588235294117</v>
      </c>
      <c r="G174" s="29">
        <f t="shared" si="15"/>
        <v>32941.176470588194</v>
      </c>
    </row>
    <row r="175" spans="1:7" x14ac:dyDescent="0.25">
      <c r="A175" s="6">
        <v>174</v>
      </c>
      <c r="B175" s="28">
        <f t="shared" si="12"/>
        <v>1680000</v>
      </c>
      <c r="C175" s="7">
        <v>1</v>
      </c>
      <c r="D175" s="8">
        <v>50</v>
      </c>
      <c r="E175" s="7">
        <f t="shared" si="13"/>
        <v>1680</v>
      </c>
      <c r="F175" s="19">
        <f t="shared" si="14"/>
        <v>1.68</v>
      </c>
      <c r="G175" s="29">
        <f t="shared" si="15"/>
        <v>34285.714285714319</v>
      </c>
    </row>
    <row r="176" spans="1:7" x14ac:dyDescent="0.25">
      <c r="A176" s="6">
        <v>175</v>
      </c>
      <c r="B176" s="28">
        <f t="shared" si="12"/>
        <v>1714285.7142857143</v>
      </c>
      <c r="C176" s="7">
        <v>1</v>
      </c>
      <c r="D176" s="8">
        <v>49</v>
      </c>
      <c r="E176" s="7">
        <f t="shared" si="13"/>
        <v>1714.2857142857142</v>
      </c>
      <c r="F176" s="19">
        <f t="shared" si="14"/>
        <v>1.7142857142857142</v>
      </c>
      <c r="G176" s="29">
        <f t="shared" si="15"/>
        <v>35714.285714285681</v>
      </c>
    </row>
    <row r="177" spans="1:7" x14ac:dyDescent="0.25">
      <c r="A177" s="6">
        <v>176</v>
      </c>
      <c r="B177" s="28">
        <f t="shared" si="12"/>
        <v>1750000</v>
      </c>
      <c r="C177" s="7">
        <v>1</v>
      </c>
      <c r="D177" s="8">
        <v>48</v>
      </c>
      <c r="E177" s="7">
        <f t="shared" si="13"/>
        <v>1750</v>
      </c>
      <c r="F177" s="19">
        <f t="shared" si="14"/>
        <v>1.75</v>
      </c>
      <c r="G177" s="29">
        <f t="shared" si="15"/>
        <v>37234.042553191539</v>
      </c>
    </row>
    <row r="178" spans="1:7" x14ac:dyDescent="0.25">
      <c r="A178" s="6">
        <v>177</v>
      </c>
      <c r="B178" s="28">
        <f t="shared" si="12"/>
        <v>1787234.0425531915</v>
      </c>
      <c r="C178" s="7">
        <v>1</v>
      </c>
      <c r="D178" s="8">
        <v>47</v>
      </c>
      <c r="E178" s="7">
        <f t="shared" si="13"/>
        <v>1787.2340425531916</v>
      </c>
      <c r="F178" s="19">
        <f t="shared" si="14"/>
        <v>1.7872340425531916</v>
      </c>
      <c r="G178" s="29">
        <f t="shared" si="15"/>
        <v>38852.91396854748</v>
      </c>
    </row>
    <row r="179" spans="1:7" x14ac:dyDescent="0.25">
      <c r="A179" s="6">
        <v>178</v>
      </c>
      <c r="B179" s="28">
        <f t="shared" si="12"/>
        <v>1826086.956521739</v>
      </c>
      <c r="C179" s="7">
        <v>1</v>
      </c>
      <c r="D179" s="8">
        <v>46</v>
      </c>
      <c r="E179" s="7">
        <f t="shared" si="13"/>
        <v>1826.086956521739</v>
      </c>
      <c r="F179" s="19">
        <f t="shared" si="14"/>
        <v>1.826086956521739</v>
      </c>
      <c r="G179" s="29">
        <f t="shared" si="15"/>
        <v>40579.710144927725</v>
      </c>
    </row>
    <row r="180" spans="1:7" x14ac:dyDescent="0.25">
      <c r="A180" s="6">
        <v>179</v>
      </c>
      <c r="B180" s="28">
        <f t="shared" si="12"/>
        <v>1866666.6666666667</v>
      </c>
      <c r="C180" s="7">
        <v>1</v>
      </c>
      <c r="D180" s="8">
        <v>45</v>
      </c>
      <c r="E180" s="7">
        <f t="shared" si="13"/>
        <v>1866.6666666666667</v>
      </c>
      <c r="F180" s="19">
        <f t="shared" si="14"/>
        <v>1.8666666666666667</v>
      </c>
      <c r="G180" s="29">
        <f t="shared" si="15"/>
        <v>42424.242424242431</v>
      </c>
    </row>
    <row r="181" spans="1:7" x14ac:dyDescent="0.25">
      <c r="A181" s="6">
        <v>180</v>
      </c>
      <c r="B181" s="28">
        <f t="shared" si="12"/>
        <v>1909090.9090909092</v>
      </c>
      <c r="C181" s="7">
        <v>1</v>
      </c>
      <c r="D181" s="8">
        <v>44</v>
      </c>
      <c r="E181" s="7">
        <f t="shared" si="13"/>
        <v>1909.0909090909092</v>
      </c>
      <c r="F181" s="19">
        <f t="shared" si="14"/>
        <v>1.9090909090909092</v>
      </c>
      <c r="G181" s="29">
        <f t="shared" si="15"/>
        <v>44397.463002114091</v>
      </c>
    </row>
    <row r="182" spans="1:7" x14ac:dyDescent="0.25">
      <c r="A182" s="6">
        <v>181</v>
      </c>
      <c r="B182" s="28">
        <f t="shared" si="12"/>
        <v>1953488.3720930233</v>
      </c>
      <c r="C182" s="7">
        <v>1</v>
      </c>
      <c r="D182" s="8">
        <v>43</v>
      </c>
      <c r="E182" s="7">
        <f t="shared" si="13"/>
        <v>1953.4883720930234</v>
      </c>
      <c r="F182" s="19">
        <f t="shared" si="14"/>
        <v>1.9534883720930234</v>
      </c>
      <c r="G182" s="29">
        <f t="shared" si="15"/>
        <v>46511.627906976733</v>
      </c>
    </row>
    <row r="183" spans="1:7" x14ac:dyDescent="0.25">
      <c r="A183" s="6">
        <v>182</v>
      </c>
      <c r="B183" s="28">
        <f t="shared" si="12"/>
        <v>2000000</v>
      </c>
      <c r="C183" s="7">
        <v>1</v>
      </c>
      <c r="D183" s="8">
        <v>42</v>
      </c>
      <c r="E183" s="7">
        <f t="shared" si="13"/>
        <v>2000</v>
      </c>
      <c r="F183" s="19">
        <f t="shared" si="14"/>
        <v>2</v>
      </c>
      <c r="G183" s="29">
        <f t="shared" si="15"/>
        <v>48780.487804878037</v>
      </c>
    </row>
    <row r="184" spans="1:7" x14ac:dyDescent="0.25">
      <c r="A184" s="6">
        <v>183</v>
      </c>
      <c r="B184" s="28">
        <f t="shared" si="12"/>
        <v>2048780.487804878</v>
      </c>
      <c r="C184" s="7">
        <v>1</v>
      </c>
      <c r="D184" s="8">
        <v>41</v>
      </c>
      <c r="E184" s="7">
        <f t="shared" si="13"/>
        <v>2048.7804878048782</v>
      </c>
      <c r="F184" s="19">
        <f t="shared" si="14"/>
        <v>2.0487804878048781</v>
      </c>
      <c r="G184" s="29">
        <f t="shared" si="15"/>
        <v>51219.512195121963</v>
      </c>
    </row>
    <row r="185" spans="1:7" x14ac:dyDescent="0.25">
      <c r="A185" s="6">
        <v>184</v>
      </c>
      <c r="B185" s="28">
        <f t="shared" si="12"/>
        <v>2100000</v>
      </c>
      <c r="C185" s="7">
        <v>1</v>
      </c>
      <c r="D185" s="8">
        <v>40</v>
      </c>
      <c r="E185" s="7">
        <f t="shared" si="13"/>
        <v>2100</v>
      </c>
      <c r="F185" s="19">
        <f t="shared" si="14"/>
        <v>2.1</v>
      </c>
      <c r="G185" s="29">
        <f t="shared" si="15"/>
        <v>53846.153846153989</v>
      </c>
    </row>
    <row r="186" spans="1:7" x14ac:dyDescent="0.25">
      <c r="A186" s="6">
        <v>185</v>
      </c>
      <c r="B186" s="28">
        <f t="shared" si="12"/>
        <v>2153846.153846154</v>
      </c>
      <c r="C186" s="7">
        <v>1</v>
      </c>
      <c r="D186" s="8">
        <v>39</v>
      </c>
      <c r="E186" s="7">
        <f t="shared" si="13"/>
        <v>2153.8461538461538</v>
      </c>
      <c r="F186" s="19">
        <f t="shared" si="14"/>
        <v>2.1538461538461537</v>
      </c>
      <c r="G186" s="29">
        <f t="shared" si="15"/>
        <v>56680.161943319719</v>
      </c>
    </row>
    <row r="187" spans="1:7" x14ac:dyDescent="0.25">
      <c r="A187" s="6">
        <v>186</v>
      </c>
      <c r="B187" s="28">
        <f t="shared" si="12"/>
        <v>2210526.3157894737</v>
      </c>
      <c r="C187" s="7">
        <v>1</v>
      </c>
      <c r="D187" s="8">
        <v>38</v>
      </c>
      <c r="E187" s="7">
        <f t="shared" si="13"/>
        <v>2210.5263157894738</v>
      </c>
      <c r="F187" s="19">
        <f t="shared" si="14"/>
        <v>2.2105263157894739</v>
      </c>
      <c r="G187" s="29">
        <f t="shared" si="15"/>
        <v>59743.954480796587</v>
      </c>
    </row>
    <row r="188" spans="1:7" x14ac:dyDescent="0.25">
      <c r="A188" s="6">
        <v>187</v>
      </c>
      <c r="B188" s="28">
        <f t="shared" si="12"/>
        <v>2270270.2702702703</v>
      </c>
      <c r="C188" s="7">
        <v>1</v>
      </c>
      <c r="D188" s="8">
        <v>37</v>
      </c>
      <c r="E188" s="7">
        <f t="shared" si="13"/>
        <v>2270.2702702702704</v>
      </c>
      <c r="F188" s="19">
        <f t="shared" si="14"/>
        <v>2.2702702702702706</v>
      </c>
      <c r="G188" s="29">
        <f t="shared" si="15"/>
        <v>63063.063063063193</v>
      </c>
    </row>
    <row r="189" spans="1:7" x14ac:dyDescent="0.25">
      <c r="A189" s="6">
        <v>188</v>
      </c>
      <c r="B189" s="28">
        <f t="shared" si="12"/>
        <v>2333333.3333333335</v>
      </c>
      <c r="C189" s="7">
        <v>1</v>
      </c>
      <c r="D189" s="8">
        <v>36</v>
      </c>
      <c r="E189" s="7">
        <f t="shared" si="13"/>
        <v>2333.3333333333335</v>
      </c>
      <c r="F189" s="19">
        <f t="shared" si="14"/>
        <v>2.3333333333333335</v>
      </c>
      <c r="G189" s="29">
        <f t="shared" si="15"/>
        <v>66666.666666666511</v>
      </c>
    </row>
    <row r="190" spans="1:7" x14ac:dyDescent="0.25">
      <c r="A190" s="6">
        <v>189</v>
      </c>
      <c r="B190" s="28">
        <f t="shared" si="12"/>
        <v>2400000</v>
      </c>
      <c r="C190" s="7">
        <v>1</v>
      </c>
      <c r="D190" s="8">
        <v>35</v>
      </c>
      <c r="E190" s="7">
        <f t="shared" si="13"/>
        <v>2400</v>
      </c>
      <c r="F190" s="19">
        <f t="shared" si="14"/>
        <v>2.4</v>
      </c>
      <c r="G190" s="29">
        <f t="shared" si="15"/>
        <v>70588.235294117592</v>
      </c>
    </row>
    <row r="191" spans="1:7" x14ac:dyDescent="0.25">
      <c r="A191" s="6">
        <v>190</v>
      </c>
      <c r="B191" s="28">
        <f t="shared" si="12"/>
        <v>2470588.2352941176</v>
      </c>
      <c r="C191" s="7">
        <v>1</v>
      </c>
      <c r="D191" s="8">
        <v>34</v>
      </c>
      <c r="E191" s="7">
        <f t="shared" si="13"/>
        <v>2470.5882352941176</v>
      </c>
      <c r="F191" s="19">
        <f t="shared" si="14"/>
        <v>2.4705882352941178</v>
      </c>
      <c r="G191" s="29">
        <f t="shared" si="15"/>
        <v>74866.31016042782</v>
      </c>
    </row>
    <row r="192" spans="1:7" x14ac:dyDescent="0.25">
      <c r="A192" s="6">
        <v>191</v>
      </c>
      <c r="B192" s="28">
        <f t="shared" si="12"/>
        <v>2545454.5454545454</v>
      </c>
      <c r="C192" s="7">
        <v>1</v>
      </c>
      <c r="D192" s="8">
        <v>33</v>
      </c>
      <c r="E192" s="7">
        <f t="shared" si="13"/>
        <v>2545.4545454545455</v>
      </c>
      <c r="F192" s="19">
        <f t="shared" si="14"/>
        <v>2.5454545454545454</v>
      </c>
      <c r="G192" s="29">
        <f t="shared" si="15"/>
        <v>79545.454545454588</v>
      </c>
    </row>
    <row r="193" spans="1:7" x14ac:dyDescent="0.25">
      <c r="A193" s="6">
        <v>192</v>
      </c>
      <c r="B193" s="28">
        <f t="shared" si="12"/>
        <v>2625000</v>
      </c>
      <c r="C193" s="7">
        <v>1</v>
      </c>
      <c r="D193" s="8">
        <v>32</v>
      </c>
      <c r="E193" s="7">
        <f t="shared" si="13"/>
        <v>2625</v>
      </c>
      <c r="F193" s="19">
        <f t="shared" si="14"/>
        <v>2.625</v>
      </c>
      <c r="G193" s="29">
        <f t="shared" si="15"/>
        <v>84677.419354838785</v>
      </c>
    </row>
    <row r="194" spans="1:7" x14ac:dyDescent="0.25">
      <c r="A194" s="6">
        <v>193</v>
      </c>
      <c r="B194" s="28">
        <f t="shared" ref="B194:B201" si="16">84000000/D194</f>
        <v>2709677.4193548388</v>
      </c>
      <c r="C194" s="7">
        <v>1</v>
      </c>
      <c r="D194" s="8">
        <v>31</v>
      </c>
      <c r="E194" s="7">
        <f t="shared" ref="E194:E201" si="17">B194/1000</f>
        <v>2709.677419354839</v>
      </c>
      <c r="F194" s="19">
        <f t="shared" ref="F194:F201" si="18">E194/1000</f>
        <v>2.709677419354839</v>
      </c>
      <c r="G194" s="29">
        <f t="shared" ref="G194:G200" si="19">B195-B194</f>
        <v>90322.580645161215</v>
      </c>
    </row>
    <row r="195" spans="1:7" x14ac:dyDescent="0.25">
      <c r="A195" s="6">
        <v>194</v>
      </c>
      <c r="B195" s="28">
        <f t="shared" si="16"/>
        <v>2800000</v>
      </c>
      <c r="C195" s="7">
        <v>1</v>
      </c>
      <c r="D195" s="8">
        <v>30</v>
      </c>
      <c r="E195" s="7">
        <f t="shared" si="17"/>
        <v>2800</v>
      </c>
      <c r="F195" s="19">
        <f t="shared" si="18"/>
        <v>2.8</v>
      </c>
      <c r="G195" s="29">
        <f t="shared" si="19"/>
        <v>96551.724137931131</v>
      </c>
    </row>
    <row r="196" spans="1:7" x14ac:dyDescent="0.25">
      <c r="A196" s="6">
        <v>195</v>
      </c>
      <c r="B196" s="28">
        <f t="shared" si="16"/>
        <v>2896551.7241379311</v>
      </c>
      <c r="C196" s="7">
        <v>1</v>
      </c>
      <c r="D196" s="8">
        <v>29</v>
      </c>
      <c r="E196" s="7">
        <f t="shared" si="17"/>
        <v>2896.5517241379312</v>
      </c>
      <c r="F196" s="19">
        <f t="shared" si="18"/>
        <v>2.896551724137931</v>
      </c>
      <c r="G196" s="29">
        <f t="shared" si="19"/>
        <v>103448.27586206887</v>
      </c>
    </row>
    <row r="197" spans="1:7" x14ac:dyDescent="0.25">
      <c r="A197" s="6">
        <v>196</v>
      </c>
      <c r="B197" s="28">
        <f t="shared" si="16"/>
        <v>3000000</v>
      </c>
      <c r="C197" s="7">
        <v>1</v>
      </c>
      <c r="D197" s="8">
        <v>28</v>
      </c>
      <c r="E197" s="7">
        <f t="shared" si="17"/>
        <v>3000</v>
      </c>
      <c r="F197" s="19">
        <f t="shared" si="18"/>
        <v>3</v>
      </c>
      <c r="G197" s="29">
        <f t="shared" si="19"/>
        <v>111111.11111111101</v>
      </c>
    </row>
    <row r="198" spans="1:7" x14ac:dyDescent="0.25">
      <c r="A198" s="6">
        <v>197</v>
      </c>
      <c r="B198" s="28">
        <f t="shared" si="16"/>
        <v>3111111.111111111</v>
      </c>
      <c r="C198" s="7">
        <v>1</v>
      </c>
      <c r="D198" s="8">
        <v>27</v>
      </c>
      <c r="E198" s="7">
        <f t="shared" si="17"/>
        <v>3111.1111111111109</v>
      </c>
      <c r="F198" s="19">
        <f t="shared" si="18"/>
        <v>3.1111111111111107</v>
      </c>
      <c r="G198" s="29">
        <f t="shared" si="19"/>
        <v>119658.11965811998</v>
      </c>
    </row>
    <row r="199" spans="1:7" x14ac:dyDescent="0.25">
      <c r="A199" s="6">
        <v>198</v>
      </c>
      <c r="B199" s="28">
        <f t="shared" si="16"/>
        <v>3230769.230769231</v>
      </c>
      <c r="C199" s="7">
        <v>1</v>
      </c>
      <c r="D199" s="8">
        <v>26</v>
      </c>
      <c r="E199" s="7">
        <f t="shared" si="17"/>
        <v>3230.7692307692309</v>
      </c>
      <c r="F199" s="19">
        <f t="shared" si="18"/>
        <v>3.2307692307692308</v>
      </c>
      <c r="G199" s="29">
        <f t="shared" si="19"/>
        <v>129230.76923076902</v>
      </c>
    </row>
    <row r="200" spans="1:7" x14ac:dyDescent="0.25">
      <c r="A200" s="6">
        <v>199</v>
      </c>
      <c r="B200" s="28">
        <f t="shared" si="16"/>
        <v>3360000</v>
      </c>
      <c r="C200" s="7">
        <v>1</v>
      </c>
      <c r="D200" s="8">
        <v>25</v>
      </c>
      <c r="E200" s="7">
        <f t="shared" si="17"/>
        <v>3360</v>
      </c>
      <c r="F200" s="19">
        <f t="shared" si="18"/>
        <v>3.36</v>
      </c>
      <c r="G200" s="29">
        <f t="shared" si="19"/>
        <v>140000</v>
      </c>
    </row>
    <row r="201" spans="1:7" x14ac:dyDescent="0.25">
      <c r="A201" s="6">
        <v>200</v>
      </c>
      <c r="B201" s="28">
        <f t="shared" si="16"/>
        <v>3500000</v>
      </c>
      <c r="C201" s="7">
        <v>1</v>
      </c>
      <c r="D201" s="8">
        <v>24</v>
      </c>
      <c r="E201" s="7">
        <f t="shared" si="17"/>
        <v>3500</v>
      </c>
      <c r="F201" s="19">
        <f t="shared" si="18"/>
        <v>3.5</v>
      </c>
      <c r="G201" s="25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6"/>
  <sheetViews>
    <sheetView workbookViewId="0">
      <selection activeCell="E201" sqref="E2:E201"/>
    </sheetView>
  </sheetViews>
  <sheetFormatPr baseColWidth="10" defaultColWidth="9.140625" defaultRowHeight="15" x14ac:dyDescent="0.25"/>
  <cols>
    <col min="1" max="1" width="11.140625" customWidth="1"/>
    <col min="2" max="2" width="22" customWidth="1"/>
    <col min="3" max="3" width="10" customWidth="1"/>
    <col min="4" max="4" width="14" style="1" bestFit="1" customWidth="1"/>
  </cols>
  <sheetData>
    <row r="1" spans="1:7" x14ac:dyDescent="0.25">
      <c r="A1" s="2" t="s">
        <v>10</v>
      </c>
      <c r="B1" s="3" t="s">
        <v>11</v>
      </c>
      <c r="C1" s="3" t="s">
        <v>8</v>
      </c>
      <c r="D1" s="4" t="s">
        <v>2</v>
      </c>
      <c r="E1" s="3" t="s">
        <v>9</v>
      </c>
      <c r="F1" s="3" t="s">
        <v>4</v>
      </c>
      <c r="G1" s="5"/>
    </row>
    <row r="2" spans="1:7" x14ac:dyDescent="0.25">
      <c r="A2" s="6">
        <v>1</v>
      </c>
      <c r="B2" s="7">
        <v>1000</v>
      </c>
      <c r="C2" s="7">
        <v>8</v>
      </c>
      <c r="D2" s="8">
        <f t="shared" ref="D2:D33" si="0">21000000/B2/C2</f>
        <v>2625</v>
      </c>
      <c r="E2" s="7">
        <f t="shared" ref="E2:E33" si="1">B2/1000</f>
        <v>1</v>
      </c>
      <c r="F2" s="7">
        <f t="shared" ref="F2:F33" si="2">E2/1000</f>
        <v>1E-3</v>
      </c>
      <c r="G2" s="9">
        <f t="shared" ref="G2:G30" si="3">21000000/C2/D2/1000/1000</f>
        <v>1E-3</v>
      </c>
    </row>
    <row r="3" spans="1:7" x14ac:dyDescent="0.25">
      <c r="A3" s="6">
        <v>2</v>
      </c>
      <c r="B3" s="7">
        <f t="shared" ref="B3:B66" si="4">B4-17650</f>
        <v>5300</v>
      </c>
      <c r="C3" s="7">
        <v>8</v>
      </c>
      <c r="D3" s="8">
        <f t="shared" si="0"/>
        <v>495.28301886792451</v>
      </c>
      <c r="E3" s="7">
        <f t="shared" si="1"/>
        <v>5.3</v>
      </c>
      <c r="F3" s="7">
        <f t="shared" si="2"/>
        <v>5.3E-3</v>
      </c>
      <c r="G3" s="9">
        <f t="shared" si="3"/>
        <v>5.3E-3</v>
      </c>
    </row>
    <row r="4" spans="1:7" x14ac:dyDescent="0.25">
      <c r="A4" s="6">
        <v>3</v>
      </c>
      <c r="B4" s="7">
        <f t="shared" si="4"/>
        <v>22950</v>
      </c>
      <c r="C4" s="7">
        <v>8</v>
      </c>
      <c r="D4" s="8">
        <f t="shared" si="0"/>
        <v>114.37908496732027</v>
      </c>
      <c r="E4" s="7">
        <f t="shared" si="1"/>
        <v>22.95</v>
      </c>
      <c r="F4" s="7">
        <f t="shared" si="2"/>
        <v>2.2949999999999998E-2</v>
      </c>
      <c r="G4" s="9">
        <f t="shared" si="3"/>
        <v>2.2949999999999998E-2</v>
      </c>
    </row>
    <row r="5" spans="1:7" x14ac:dyDescent="0.25">
      <c r="A5" s="6">
        <v>4</v>
      </c>
      <c r="B5" s="7">
        <f t="shared" si="4"/>
        <v>40600</v>
      </c>
      <c r="C5" s="7">
        <v>8</v>
      </c>
      <c r="D5" s="8">
        <f t="shared" si="0"/>
        <v>64.65517241379311</v>
      </c>
      <c r="E5" s="7">
        <f t="shared" si="1"/>
        <v>40.6</v>
      </c>
      <c r="F5" s="7">
        <f t="shared" si="2"/>
        <v>4.0600000000000004E-2</v>
      </c>
      <c r="G5" s="9">
        <f t="shared" si="3"/>
        <v>4.0599999999999997E-2</v>
      </c>
    </row>
    <row r="6" spans="1:7" x14ac:dyDescent="0.25">
      <c r="A6" s="6">
        <v>5</v>
      </c>
      <c r="B6" s="7">
        <f t="shared" si="4"/>
        <v>58250</v>
      </c>
      <c r="C6" s="7">
        <v>8</v>
      </c>
      <c r="D6" s="8">
        <f t="shared" si="0"/>
        <v>45.064377682403432</v>
      </c>
      <c r="E6" s="7">
        <f t="shared" si="1"/>
        <v>58.25</v>
      </c>
      <c r="F6" s="7">
        <f t="shared" si="2"/>
        <v>5.8250000000000003E-2</v>
      </c>
      <c r="G6" s="9">
        <f t="shared" si="3"/>
        <v>5.8250000000000003E-2</v>
      </c>
    </row>
    <row r="7" spans="1:7" x14ac:dyDescent="0.25">
      <c r="A7" s="6">
        <v>6</v>
      </c>
      <c r="B7" s="7">
        <f t="shared" si="4"/>
        <v>75900</v>
      </c>
      <c r="C7" s="7">
        <v>8</v>
      </c>
      <c r="D7" s="8">
        <f t="shared" si="0"/>
        <v>34.584980237154149</v>
      </c>
      <c r="E7" s="7">
        <f t="shared" si="1"/>
        <v>75.900000000000006</v>
      </c>
      <c r="F7" s="7">
        <f t="shared" si="2"/>
        <v>7.5900000000000009E-2</v>
      </c>
      <c r="G7" s="9">
        <f t="shared" si="3"/>
        <v>7.5900000000000009E-2</v>
      </c>
    </row>
    <row r="8" spans="1:7" x14ac:dyDescent="0.25">
      <c r="A8" s="6">
        <v>7</v>
      </c>
      <c r="B8" s="7">
        <f t="shared" si="4"/>
        <v>93550</v>
      </c>
      <c r="C8" s="7">
        <v>8</v>
      </c>
      <c r="D8" s="8">
        <f t="shared" si="0"/>
        <v>28.059861036878676</v>
      </c>
      <c r="E8" s="7">
        <f t="shared" si="1"/>
        <v>93.55</v>
      </c>
      <c r="F8" s="7">
        <f t="shared" si="2"/>
        <v>9.3549999999999994E-2</v>
      </c>
      <c r="G8" s="9">
        <f t="shared" si="3"/>
        <v>9.3549999999999994E-2</v>
      </c>
    </row>
    <row r="9" spans="1:7" x14ac:dyDescent="0.25">
      <c r="A9" s="6">
        <v>8</v>
      </c>
      <c r="B9" s="7">
        <f t="shared" si="4"/>
        <v>111200</v>
      </c>
      <c r="C9" s="7">
        <v>8</v>
      </c>
      <c r="D9" s="8">
        <f t="shared" si="0"/>
        <v>23.60611510791367</v>
      </c>
      <c r="E9" s="7">
        <f t="shared" si="1"/>
        <v>111.2</v>
      </c>
      <c r="F9" s="7">
        <f t="shared" si="2"/>
        <v>0.11120000000000001</v>
      </c>
      <c r="G9" s="9">
        <f t="shared" si="3"/>
        <v>0.11120000000000001</v>
      </c>
    </row>
    <row r="10" spans="1:7" x14ac:dyDescent="0.25">
      <c r="A10" s="6">
        <v>9</v>
      </c>
      <c r="B10" s="7">
        <f t="shared" si="4"/>
        <v>128850</v>
      </c>
      <c r="C10" s="7">
        <v>8</v>
      </c>
      <c r="D10" s="8">
        <f t="shared" si="0"/>
        <v>20.372526193247964</v>
      </c>
      <c r="E10" s="7">
        <f t="shared" si="1"/>
        <v>128.85</v>
      </c>
      <c r="F10" s="7">
        <f t="shared" si="2"/>
        <v>0.12884999999999999</v>
      </c>
      <c r="G10" s="9">
        <f t="shared" si="3"/>
        <v>0.12884999999999999</v>
      </c>
    </row>
    <row r="11" spans="1:7" x14ac:dyDescent="0.25">
      <c r="A11" s="6">
        <v>10</v>
      </c>
      <c r="B11" s="7">
        <f t="shared" si="4"/>
        <v>146500</v>
      </c>
      <c r="C11" s="7">
        <v>8</v>
      </c>
      <c r="D11" s="8">
        <f t="shared" si="0"/>
        <v>17.918088737201366</v>
      </c>
      <c r="E11" s="7">
        <f t="shared" si="1"/>
        <v>146.5</v>
      </c>
      <c r="F11" s="7">
        <f t="shared" si="2"/>
        <v>0.14649999999999999</v>
      </c>
      <c r="G11" s="9">
        <f t="shared" si="3"/>
        <v>0.14649999999999999</v>
      </c>
    </row>
    <row r="12" spans="1:7" x14ac:dyDescent="0.25">
      <c r="A12" s="6">
        <v>11</v>
      </c>
      <c r="B12" s="7">
        <f t="shared" si="4"/>
        <v>164150</v>
      </c>
      <c r="C12" s="7">
        <v>8</v>
      </c>
      <c r="D12" s="8">
        <f t="shared" si="0"/>
        <v>15.991471215351812</v>
      </c>
      <c r="E12" s="7">
        <f t="shared" si="1"/>
        <v>164.15</v>
      </c>
      <c r="F12" s="7">
        <f t="shared" si="2"/>
        <v>0.16415000000000002</v>
      </c>
      <c r="G12" s="9">
        <f t="shared" si="3"/>
        <v>0.16415000000000002</v>
      </c>
    </row>
    <row r="13" spans="1:7" x14ac:dyDescent="0.25">
      <c r="A13" s="6">
        <v>12</v>
      </c>
      <c r="B13" s="7">
        <f t="shared" si="4"/>
        <v>181800</v>
      </c>
      <c r="C13" s="7">
        <v>8</v>
      </c>
      <c r="D13" s="8">
        <f t="shared" si="0"/>
        <v>14.438943894389439</v>
      </c>
      <c r="E13" s="7">
        <f t="shared" si="1"/>
        <v>181.8</v>
      </c>
      <c r="F13" s="7">
        <f t="shared" si="2"/>
        <v>0.18180000000000002</v>
      </c>
      <c r="G13" s="9">
        <f t="shared" si="3"/>
        <v>0.18180000000000002</v>
      </c>
    </row>
    <row r="14" spans="1:7" x14ac:dyDescent="0.25">
      <c r="A14" s="6">
        <v>13</v>
      </c>
      <c r="B14" s="7">
        <f t="shared" si="4"/>
        <v>199450</v>
      </c>
      <c r="C14" s="7">
        <v>8</v>
      </c>
      <c r="D14" s="8">
        <f t="shared" si="0"/>
        <v>13.161193281524191</v>
      </c>
      <c r="E14" s="7">
        <f t="shared" si="1"/>
        <v>199.45</v>
      </c>
      <c r="F14" s="7">
        <f t="shared" si="2"/>
        <v>0.19944999999999999</v>
      </c>
      <c r="G14" s="9">
        <f t="shared" si="3"/>
        <v>0.19944999999999999</v>
      </c>
    </row>
    <row r="15" spans="1:7" x14ac:dyDescent="0.25">
      <c r="A15" s="6">
        <v>14</v>
      </c>
      <c r="B15" s="7">
        <f t="shared" si="4"/>
        <v>217100</v>
      </c>
      <c r="C15" s="7">
        <v>8</v>
      </c>
      <c r="D15" s="8">
        <f t="shared" si="0"/>
        <v>12.09120221096269</v>
      </c>
      <c r="E15" s="7">
        <f t="shared" si="1"/>
        <v>217.1</v>
      </c>
      <c r="F15" s="7">
        <f t="shared" si="2"/>
        <v>0.21709999999999999</v>
      </c>
      <c r="G15" s="9">
        <f t="shared" si="3"/>
        <v>0.21709999999999999</v>
      </c>
    </row>
    <row r="16" spans="1:7" x14ac:dyDescent="0.25">
      <c r="A16" s="6">
        <v>15</v>
      </c>
      <c r="B16" s="7">
        <f t="shared" si="4"/>
        <v>234750</v>
      </c>
      <c r="C16" s="7">
        <v>8</v>
      </c>
      <c r="D16" s="8">
        <f t="shared" si="0"/>
        <v>11.182108626198083</v>
      </c>
      <c r="E16" s="7">
        <f t="shared" si="1"/>
        <v>234.75</v>
      </c>
      <c r="F16" s="7">
        <f t="shared" si="2"/>
        <v>0.23474999999999999</v>
      </c>
      <c r="G16" s="9">
        <f t="shared" si="3"/>
        <v>0.23474999999999999</v>
      </c>
    </row>
    <row r="17" spans="1:7" x14ac:dyDescent="0.25">
      <c r="A17" s="6">
        <v>16</v>
      </c>
      <c r="B17" s="7">
        <f t="shared" si="4"/>
        <v>252400</v>
      </c>
      <c r="C17" s="7">
        <v>8</v>
      </c>
      <c r="D17" s="8">
        <f t="shared" si="0"/>
        <v>10.400158478605388</v>
      </c>
      <c r="E17" s="7">
        <f t="shared" si="1"/>
        <v>252.4</v>
      </c>
      <c r="F17" s="7">
        <f t="shared" si="2"/>
        <v>0.25240000000000001</v>
      </c>
      <c r="G17" s="9">
        <f t="shared" si="3"/>
        <v>0.25240000000000001</v>
      </c>
    </row>
    <row r="18" spans="1:7" x14ac:dyDescent="0.25">
      <c r="A18" s="6">
        <v>17</v>
      </c>
      <c r="B18" s="7">
        <f t="shared" si="4"/>
        <v>270050</v>
      </c>
      <c r="C18" s="7">
        <v>4</v>
      </c>
      <c r="D18" s="8">
        <f t="shared" si="0"/>
        <v>19.440844288094798</v>
      </c>
      <c r="E18" s="7">
        <f t="shared" si="1"/>
        <v>270.05</v>
      </c>
      <c r="F18" s="7">
        <f t="shared" si="2"/>
        <v>0.27005000000000001</v>
      </c>
      <c r="G18" s="9">
        <f t="shared" si="3"/>
        <v>0.27005000000000001</v>
      </c>
    </row>
    <row r="19" spans="1:7" x14ac:dyDescent="0.25">
      <c r="A19" s="6">
        <v>18</v>
      </c>
      <c r="B19" s="7">
        <f t="shared" si="4"/>
        <v>287700</v>
      </c>
      <c r="C19" s="7">
        <v>4</v>
      </c>
      <c r="D19" s="8">
        <f t="shared" si="0"/>
        <v>18.248175182481752</v>
      </c>
      <c r="E19" s="7">
        <f t="shared" si="1"/>
        <v>287.7</v>
      </c>
      <c r="F19" s="7">
        <f t="shared" si="2"/>
        <v>0.28770000000000001</v>
      </c>
      <c r="G19" s="9">
        <f t="shared" si="3"/>
        <v>0.28770000000000001</v>
      </c>
    </row>
    <row r="20" spans="1:7" x14ac:dyDescent="0.25">
      <c r="A20" s="6">
        <v>19</v>
      </c>
      <c r="B20" s="7">
        <f t="shared" si="4"/>
        <v>305350</v>
      </c>
      <c r="C20" s="7">
        <v>4</v>
      </c>
      <c r="D20" s="8">
        <f t="shared" si="0"/>
        <v>17.193384640576387</v>
      </c>
      <c r="E20" s="7">
        <f t="shared" si="1"/>
        <v>305.35000000000002</v>
      </c>
      <c r="F20" s="7">
        <f t="shared" si="2"/>
        <v>0.30535000000000001</v>
      </c>
      <c r="G20" s="9">
        <f t="shared" si="3"/>
        <v>0.30535000000000001</v>
      </c>
    </row>
    <row r="21" spans="1:7" x14ac:dyDescent="0.25">
      <c r="A21" s="6">
        <v>20</v>
      </c>
      <c r="B21" s="7">
        <f t="shared" si="4"/>
        <v>323000</v>
      </c>
      <c r="C21" s="7">
        <v>4</v>
      </c>
      <c r="D21" s="8">
        <f t="shared" si="0"/>
        <v>16.253869969040249</v>
      </c>
      <c r="E21" s="7">
        <f t="shared" si="1"/>
        <v>323</v>
      </c>
      <c r="F21" s="7">
        <f t="shared" si="2"/>
        <v>0.32300000000000001</v>
      </c>
      <c r="G21" s="9">
        <f t="shared" si="3"/>
        <v>0.32300000000000001</v>
      </c>
    </row>
    <row r="22" spans="1:7" x14ac:dyDescent="0.25">
      <c r="A22" s="6">
        <v>21</v>
      </c>
      <c r="B22" s="7">
        <f t="shared" si="4"/>
        <v>340650</v>
      </c>
      <c r="C22" s="7">
        <v>4</v>
      </c>
      <c r="D22" s="8">
        <f t="shared" si="0"/>
        <v>15.411712901805371</v>
      </c>
      <c r="E22" s="7">
        <f t="shared" si="1"/>
        <v>340.65</v>
      </c>
      <c r="F22" s="7">
        <f t="shared" si="2"/>
        <v>0.34064999999999995</v>
      </c>
      <c r="G22" s="9">
        <f t="shared" si="3"/>
        <v>0.34064999999999995</v>
      </c>
    </row>
    <row r="23" spans="1:7" x14ac:dyDescent="0.25">
      <c r="A23" s="6">
        <v>22</v>
      </c>
      <c r="B23" s="7">
        <f t="shared" si="4"/>
        <v>358300</v>
      </c>
      <c r="C23" s="7">
        <v>2</v>
      </c>
      <c r="D23" s="8">
        <f t="shared" si="0"/>
        <v>29.305051632710018</v>
      </c>
      <c r="E23" s="7">
        <f t="shared" si="1"/>
        <v>358.3</v>
      </c>
      <c r="F23" s="7">
        <f t="shared" si="2"/>
        <v>0.35830000000000001</v>
      </c>
      <c r="G23" s="9">
        <f t="shared" si="3"/>
        <v>0.35830000000000001</v>
      </c>
    </row>
    <row r="24" spans="1:7" x14ac:dyDescent="0.25">
      <c r="A24" s="6">
        <v>23</v>
      </c>
      <c r="B24" s="7">
        <f t="shared" si="4"/>
        <v>375950</v>
      </c>
      <c r="C24" s="7">
        <v>2</v>
      </c>
      <c r="D24" s="8">
        <f t="shared" si="0"/>
        <v>27.929245910360422</v>
      </c>
      <c r="E24" s="7">
        <f t="shared" si="1"/>
        <v>375.95</v>
      </c>
      <c r="F24" s="7">
        <f t="shared" si="2"/>
        <v>0.37595000000000001</v>
      </c>
      <c r="G24" s="9">
        <f t="shared" si="3"/>
        <v>0.37595000000000001</v>
      </c>
    </row>
    <row r="25" spans="1:7" x14ac:dyDescent="0.25">
      <c r="A25" s="6">
        <v>24</v>
      </c>
      <c r="B25" s="7">
        <f t="shared" si="4"/>
        <v>393600</v>
      </c>
      <c r="C25" s="7">
        <v>2</v>
      </c>
      <c r="D25" s="8">
        <f t="shared" si="0"/>
        <v>26.676829268292682</v>
      </c>
      <c r="E25" s="7">
        <f t="shared" si="1"/>
        <v>393.6</v>
      </c>
      <c r="F25" s="7">
        <f t="shared" si="2"/>
        <v>0.39360000000000001</v>
      </c>
      <c r="G25" s="9">
        <f t="shared" si="3"/>
        <v>0.39360000000000001</v>
      </c>
    </row>
    <row r="26" spans="1:7" x14ac:dyDescent="0.25">
      <c r="A26" s="6">
        <v>25</v>
      </c>
      <c r="B26" s="7">
        <f t="shared" si="4"/>
        <v>411250</v>
      </c>
      <c r="C26" s="7">
        <v>2</v>
      </c>
      <c r="D26" s="8">
        <f t="shared" si="0"/>
        <v>25.531914893617021</v>
      </c>
      <c r="E26" s="7">
        <f t="shared" si="1"/>
        <v>411.25</v>
      </c>
      <c r="F26" s="7">
        <f t="shared" si="2"/>
        <v>0.41125</v>
      </c>
      <c r="G26" s="9">
        <f t="shared" si="3"/>
        <v>0.41125</v>
      </c>
    </row>
    <row r="27" spans="1:7" x14ac:dyDescent="0.25">
      <c r="A27" s="6">
        <v>26</v>
      </c>
      <c r="B27" s="7">
        <f t="shared" si="4"/>
        <v>428900</v>
      </c>
      <c r="C27" s="7">
        <v>2</v>
      </c>
      <c r="D27" s="8">
        <f t="shared" si="0"/>
        <v>24.481231056190254</v>
      </c>
      <c r="E27" s="7">
        <f t="shared" si="1"/>
        <v>428.9</v>
      </c>
      <c r="F27" s="7">
        <f t="shared" si="2"/>
        <v>0.4289</v>
      </c>
      <c r="G27" s="9">
        <f t="shared" si="3"/>
        <v>0.4289</v>
      </c>
    </row>
    <row r="28" spans="1:7" x14ac:dyDescent="0.25">
      <c r="A28" s="6">
        <v>27</v>
      </c>
      <c r="B28" s="7">
        <f t="shared" si="4"/>
        <v>446550</v>
      </c>
      <c r="C28" s="7">
        <v>2</v>
      </c>
      <c r="D28" s="8">
        <f t="shared" si="0"/>
        <v>23.513604299630501</v>
      </c>
      <c r="E28" s="7">
        <f t="shared" si="1"/>
        <v>446.55</v>
      </c>
      <c r="F28" s="7">
        <f t="shared" si="2"/>
        <v>0.44655</v>
      </c>
      <c r="G28" s="9">
        <f t="shared" si="3"/>
        <v>0.44655</v>
      </c>
    </row>
    <row r="29" spans="1:7" x14ac:dyDescent="0.25">
      <c r="A29" s="6">
        <v>28</v>
      </c>
      <c r="B29" s="7">
        <f t="shared" si="4"/>
        <v>464200</v>
      </c>
      <c r="C29" s="7">
        <v>2</v>
      </c>
      <c r="D29" s="8">
        <f t="shared" si="0"/>
        <v>22.619560534252479</v>
      </c>
      <c r="E29" s="7">
        <f t="shared" si="1"/>
        <v>464.2</v>
      </c>
      <c r="F29" s="7">
        <f t="shared" si="2"/>
        <v>0.4642</v>
      </c>
      <c r="G29" s="9">
        <f t="shared" si="3"/>
        <v>0.4642</v>
      </c>
    </row>
    <row r="30" spans="1:7" x14ac:dyDescent="0.25">
      <c r="A30" s="6">
        <v>29</v>
      </c>
      <c r="B30" s="7">
        <f t="shared" si="4"/>
        <v>481850</v>
      </c>
      <c r="C30" s="7">
        <v>1</v>
      </c>
      <c r="D30" s="8">
        <f t="shared" si="0"/>
        <v>43.582027601950813</v>
      </c>
      <c r="E30" s="7">
        <f t="shared" si="1"/>
        <v>481.85</v>
      </c>
      <c r="F30" s="7">
        <f t="shared" si="2"/>
        <v>0.48185</v>
      </c>
      <c r="G30" s="9">
        <f t="shared" si="3"/>
        <v>0.48185</v>
      </c>
    </row>
    <row r="31" spans="1:7" x14ac:dyDescent="0.25">
      <c r="A31" s="6">
        <v>30</v>
      </c>
      <c r="B31" s="7">
        <f t="shared" si="4"/>
        <v>499500</v>
      </c>
      <c r="C31" s="7">
        <v>1</v>
      </c>
      <c r="D31" s="8">
        <f t="shared" si="0"/>
        <v>42.042042042042041</v>
      </c>
      <c r="E31" s="7">
        <f t="shared" si="1"/>
        <v>499.5</v>
      </c>
      <c r="F31" s="7">
        <f t="shared" si="2"/>
        <v>0.4995</v>
      </c>
      <c r="G31" s="9"/>
    </row>
    <row r="32" spans="1:7" x14ac:dyDescent="0.25">
      <c r="A32" s="6">
        <v>31</v>
      </c>
      <c r="B32" s="7">
        <f t="shared" si="4"/>
        <v>517150</v>
      </c>
      <c r="C32" s="7">
        <v>1</v>
      </c>
      <c r="D32" s="8">
        <f t="shared" si="0"/>
        <v>40.607173934061684</v>
      </c>
      <c r="E32" s="7">
        <f t="shared" si="1"/>
        <v>517.15</v>
      </c>
      <c r="F32" s="7">
        <f t="shared" si="2"/>
        <v>0.51715</v>
      </c>
      <c r="G32" s="9"/>
    </row>
    <row r="33" spans="1:7" x14ac:dyDescent="0.25">
      <c r="A33" s="6">
        <v>32</v>
      </c>
      <c r="B33" s="7">
        <f t="shared" si="4"/>
        <v>534800</v>
      </c>
      <c r="C33" s="7">
        <v>1</v>
      </c>
      <c r="D33" s="8">
        <f t="shared" si="0"/>
        <v>39.267015706806284</v>
      </c>
      <c r="E33" s="7">
        <f t="shared" si="1"/>
        <v>534.79999999999995</v>
      </c>
      <c r="F33" s="7">
        <f t="shared" si="2"/>
        <v>0.53479999999999994</v>
      </c>
      <c r="G33" s="9"/>
    </row>
    <row r="34" spans="1:7" x14ac:dyDescent="0.25">
      <c r="A34" s="6">
        <v>33</v>
      </c>
      <c r="B34" s="7">
        <f t="shared" si="4"/>
        <v>552450</v>
      </c>
      <c r="C34" s="7">
        <v>1</v>
      </c>
      <c r="D34" s="8">
        <f t="shared" ref="D34:D65" si="5">21000000/B34/C34</f>
        <v>38.012489818083083</v>
      </c>
      <c r="E34" s="7">
        <f t="shared" ref="E34:E65" si="6">B34/1000</f>
        <v>552.45000000000005</v>
      </c>
      <c r="F34" s="7">
        <f t="shared" ref="F34:F65" si="7">E34/1000</f>
        <v>0.55245</v>
      </c>
      <c r="G34" s="9"/>
    </row>
    <row r="35" spans="1:7" x14ac:dyDescent="0.25">
      <c r="A35" s="6">
        <v>34</v>
      </c>
      <c r="B35" s="7">
        <f t="shared" si="4"/>
        <v>570100</v>
      </c>
      <c r="C35" s="7">
        <v>1</v>
      </c>
      <c r="D35" s="8">
        <f t="shared" si="5"/>
        <v>36.835642869671986</v>
      </c>
      <c r="E35" s="7">
        <f t="shared" si="6"/>
        <v>570.1</v>
      </c>
      <c r="F35" s="7">
        <f t="shared" si="7"/>
        <v>0.57010000000000005</v>
      </c>
      <c r="G35" s="9"/>
    </row>
    <row r="36" spans="1:7" x14ac:dyDescent="0.25">
      <c r="A36" s="6">
        <v>35</v>
      </c>
      <c r="B36" s="7">
        <f t="shared" si="4"/>
        <v>587750</v>
      </c>
      <c r="C36" s="7">
        <v>1</v>
      </c>
      <c r="D36" s="8">
        <f t="shared" si="5"/>
        <v>35.729476818375161</v>
      </c>
      <c r="E36" s="7">
        <f t="shared" si="6"/>
        <v>587.75</v>
      </c>
      <c r="F36" s="7">
        <f t="shared" si="7"/>
        <v>0.58774999999999999</v>
      </c>
      <c r="G36" s="9"/>
    </row>
    <row r="37" spans="1:7" x14ac:dyDescent="0.25">
      <c r="A37" s="6">
        <v>36</v>
      </c>
      <c r="B37" s="7">
        <f t="shared" si="4"/>
        <v>605400</v>
      </c>
      <c r="C37" s="7">
        <v>1</v>
      </c>
      <c r="D37" s="8">
        <f t="shared" si="5"/>
        <v>34.68780971258672</v>
      </c>
      <c r="E37" s="7">
        <f t="shared" si="6"/>
        <v>605.4</v>
      </c>
      <c r="F37" s="7">
        <f t="shared" si="7"/>
        <v>0.60539999999999994</v>
      </c>
      <c r="G37" s="9"/>
    </row>
    <row r="38" spans="1:7" x14ac:dyDescent="0.25">
      <c r="A38" s="6">
        <v>37</v>
      </c>
      <c r="B38" s="7">
        <f t="shared" si="4"/>
        <v>623050</v>
      </c>
      <c r="C38" s="7">
        <v>1</v>
      </c>
      <c r="D38" s="8">
        <f t="shared" si="5"/>
        <v>33.705160099510472</v>
      </c>
      <c r="E38" s="7">
        <f t="shared" si="6"/>
        <v>623.04999999999995</v>
      </c>
      <c r="F38" s="7">
        <f t="shared" si="7"/>
        <v>0.62304999999999999</v>
      </c>
      <c r="G38" s="9"/>
    </row>
    <row r="39" spans="1:7" x14ac:dyDescent="0.25">
      <c r="A39" s="6">
        <v>38</v>
      </c>
      <c r="B39" s="7">
        <f t="shared" si="4"/>
        <v>640700</v>
      </c>
      <c r="C39" s="7">
        <v>1</v>
      </c>
      <c r="D39" s="8">
        <f t="shared" si="5"/>
        <v>32.776650538473547</v>
      </c>
      <c r="E39" s="7">
        <f t="shared" si="6"/>
        <v>640.70000000000005</v>
      </c>
      <c r="F39" s="7">
        <f t="shared" si="7"/>
        <v>0.64070000000000005</v>
      </c>
      <c r="G39" s="9"/>
    </row>
    <row r="40" spans="1:7" x14ac:dyDescent="0.25">
      <c r="A40" s="6">
        <v>39</v>
      </c>
      <c r="B40" s="7">
        <f t="shared" si="4"/>
        <v>658350</v>
      </c>
      <c r="C40" s="7">
        <v>1</v>
      </c>
      <c r="D40" s="8">
        <f t="shared" si="5"/>
        <v>31.897926634768741</v>
      </c>
      <c r="E40" s="7">
        <f t="shared" si="6"/>
        <v>658.35</v>
      </c>
      <c r="F40" s="7">
        <f t="shared" si="7"/>
        <v>0.65834999999999999</v>
      </c>
      <c r="G40" s="9"/>
    </row>
    <row r="41" spans="1:7" x14ac:dyDescent="0.25">
      <c r="A41" s="6">
        <v>40</v>
      </c>
      <c r="B41" s="7">
        <f t="shared" si="4"/>
        <v>676000</v>
      </c>
      <c r="C41" s="7">
        <v>1</v>
      </c>
      <c r="D41" s="8">
        <f t="shared" si="5"/>
        <v>31.065088757396449</v>
      </c>
      <c r="E41" s="7">
        <f t="shared" si="6"/>
        <v>676</v>
      </c>
      <c r="F41" s="7">
        <f t="shared" si="7"/>
        <v>0.67600000000000005</v>
      </c>
      <c r="G41" s="9"/>
    </row>
    <row r="42" spans="1:7" x14ac:dyDescent="0.25">
      <c r="A42" s="6">
        <v>41</v>
      </c>
      <c r="B42" s="7">
        <f t="shared" si="4"/>
        <v>693650</v>
      </c>
      <c r="C42" s="7">
        <v>1</v>
      </c>
      <c r="D42" s="8">
        <f t="shared" si="5"/>
        <v>30.274634181503639</v>
      </c>
      <c r="E42" s="7">
        <f t="shared" si="6"/>
        <v>693.65</v>
      </c>
      <c r="F42" s="7">
        <f t="shared" si="7"/>
        <v>0.69364999999999999</v>
      </c>
      <c r="G42" s="9"/>
    </row>
    <row r="43" spans="1:7" x14ac:dyDescent="0.25">
      <c r="A43" s="6">
        <v>42</v>
      </c>
      <c r="B43" s="7">
        <f t="shared" si="4"/>
        <v>711300</v>
      </c>
      <c r="C43" s="7">
        <v>1</v>
      </c>
      <c r="D43" s="8">
        <f t="shared" si="5"/>
        <v>29.523407844791226</v>
      </c>
      <c r="E43" s="7">
        <f t="shared" si="6"/>
        <v>711.3</v>
      </c>
      <c r="F43" s="7">
        <f t="shared" si="7"/>
        <v>0.71129999999999993</v>
      </c>
      <c r="G43" s="9"/>
    </row>
    <row r="44" spans="1:7" x14ac:dyDescent="0.25">
      <c r="A44" s="6">
        <v>43</v>
      </c>
      <c r="B44" s="7">
        <f t="shared" si="4"/>
        <v>728950</v>
      </c>
      <c r="C44" s="7">
        <v>1</v>
      </c>
      <c r="D44" s="8">
        <f t="shared" si="5"/>
        <v>28.808560257905206</v>
      </c>
      <c r="E44" s="7">
        <f t="shared" si="6"/>
        <v>728.95</v>
      </c>
      <c r="F44" s="7">
        <f t="shared" si="7"/>
        <v>0.7289500000000001</v>
      </c>
      <c r="G44" s="9"/>
    </row>
    <row r="45" spans="1:7" x14ac:dyDescent="0.25">
      <c r="A45" s="6">
        <v>44</v>
      </c>
      <c r="B45" s="7">
        <f t="shared" si="4"/>
        <v>746600</v>
      </c>
      <c r="C45" s="7">
        <v>1</v>
      </c>
      <c r="D45" s="8">
        <f t="shared" si="5"/>
        <v>28.127511384945084</v>
      </c>
      <c r="E45" s="7">
        <f t="shared" si="6"/>
        <v>746.6</v>
      </c>
      <c r="F45" s="7">
        <f t="shared" si="7"/>
        <v>0.74660000000000004</v>
      </c>
      <c r="G45" s="9"/>
    </row>
    <row r="46" spans="1:7" x14ac:dyDescent="0.25">
      <c r="A46" s="6">
        <v>45</v>
      </c>
      <c r="B46" s="7">
        <f t="shared" si="4"/>
        <v>764250</v>
      </c>
      <c r="C46" s="7">
        <v>1</v>
      </c>
      <c r="D46" s="8">
        <f t="shared" si="5"/>
        <v>27.47791952894995</v>
      </c>
      <c r="E46" s="7">
        <f t="shared" si="6"/>
        <v>764.25</v>
      </c>
      <c r="F46" s="7">
        <f t="shared" si="7"/>
        <v>0.76424999999999998</v>
      </c>
      <c r="G46" s="9"/>
    </row>
    <row r="47" spans="1:7" x14ac:dyDescent="0.25">
      <c r="A47" s="6">
        <v>46</v>
      </c>
      <c r="B47" s="7">
        <f t="shared" si="4"/>
        <v>781900</v>
      </c>
      <c r="C47" s="7">
        <v>1</v>
      </c>
      <c r="D47" s="8">
        <f t="shared" si="5"/>
        <v>26.85765443151298</v>
      </c>
      <c r="E47" s="7">
        <f t="shared" si="6"/>
        <v>781.9</v>
      </c>
      <c r="F47" s="7">
        <f t="shared" si="7"/>
        <v>0.78189999999999993</v>
      </c>
      <c r="G47" s="9"/>
    </row>
    <row r="48" spans="1:7" x14ac:dyDescent="0.25">
      <c r="A48" s="6">
        <v>47</v>
      </c>
      <c r="B48" s="7">
        <f t="shared" si="4"/>
        <v>799550</v>
      </c>
      <c r="C48" s="7">
        <v>1</v>
      </c>
      <c r="D48" s="8">
        <f t="shared" si="5"/>
        <v>26.264773935338628</v>
      </c>
      <c r="E48" s="7">
        <f t="shared" si="6"/>
        <v>799.55</v>
      </c>
      <c r="F48" s="7">
        <f t="shared" si="7"/>
        <v>0.79954999999999998</v>
      </c>
      <c r="G48" s="9"/>
    </row>
    <row r="49" spans="1:7" x14ac:dyDescent="0.25">
      <c r="A49" s="6">
        <v>48</v>
      </c>
      <c r="B49" s="7">
        <f t="shared" si="4"/>
        <v>817200</v>
      </c>
      <c r="C49" s="7">
        <v>1</v>
      </c>
      <c r="D49" s="8">
        <f t="shared" si="5"/>
        <v>25.697503671071953</v>
      </c>
      <c r="E49" s="7">
        <f t="shared" si="6"/>
        <v>817.2</v>
      </c>
      <c r="F49" s="7">
        <f t="shared" si="7"/>
        <v>0.81720000000000004</v>
      </c>
      <c r="G49" s="9"/>
    </row>
    <row r="50" spans="1:7" x14ac:dyDescent="0.25">
      <c r="A50" s="6">
        <v>49</v>
      </c>
      <c r="B50" s="7">
        <f t="shared" si="4"/>
        <v>834850</v>
      </c>
      <c r="C50" s="7">
        <v>1</v>
      </c>
      <c r="D50" s="8">
        <f t="shared" si="5"/>
        <v>25.154219320836077</v>
      </c>
      <c r="E50" s="7">
        <f t="shared" si="6"/>
        <v>834.85</v>
      </c>
      <c r="F50" s="7">
        <f t="shared" si="7"/>
        <v>0.83484999999999998</v>
      </c>
      <c r="G50" s="9"/>
    </row>
    <row r="51" spans="1:7" x14ac:dyDescent="0.25">
      <c r="A51" s="6">
        <v>50</v>
      </c>
      <c r="B51" s="7">
        <f t="shared" si="4"/>
        <v>852500</v>
      </c>
      <c r="C51" s="7">
        <v>1</v>
      </c>
      <c r="D51" s="8">
        <f t="shared" si="5"/>
        <v>24.633431085043988</v>
      </c>
      <c r="E51" s="7">
        <f t="shared" si="6"/>
        <v>852.5</v>
      </c>
      <c r="F51" s="7">
        <f t="shared" si="7"/>
        <v>0.85250000000000004</v>
      </c>
      <c r="G51" s="9"/>
    </row>
    <row r="52" spans="1:7" x14ac:dyDescent="0.25">
      <c r="A52" s="6">
        <v>51</v>
      </c>
      <c r="B52" s="7">
        <f t="shared" si="4"/>
        <v>870150</v>
      </c>
      <c r="C52" s="7">
        <v>1</v>
      </c>
      <c r="D52" s="8">
        <f t="shared" si="5"/>
        <v>24.133770039648336</v>
      </c>
      <c r="E52" s="7">
        <f t="shared" si="6"/>
        <v>870.15</v>
      </c>
      <c r="F52" s="7">
        <f t="shared" si="7"/>
        <v>0.87014999999999998</v>
      </c>
      <c r="G52" s="9"/>
    </row>
    <row r="53" spans="1:7" x14ac:dyDescent="0.25">
      <c r="A53" s="6">
        <v>52</v>
      </c>
      <c r="B53" s="7">
        <f t="shared" si="4"/>
        <v>887800</v>
      </c>
      <c r="C53" s="7">
        <v>1</v>
      </c>
      <c r="D53" s="8">
        <f t="shared" si="5"/>
        <v>23.653976120747917</v>
      </c>
      <c r="E53" s="7">
        <f t="shared" si="6"/>
        <v>887.8</v>
      </c>
      <c r="F53" s="7">
        <f t="shared" si="7"/>
        <v>0.88779999999999992</v>
      </c>
      <c r="G53" s="9"/>
    </row>
    <row r="54" spans="1:7" x14ac:dyDescent="0.25">
      <c r="A54" s="6">
        <v>53</v>
      </c>
      <c r="B54" s="7">
        <f t="shared" si="4"/>
        <v>905450</v>
      </c>
      <c r="C54" s="7">
        <v>1</v>
      </c>
      <c r="D54" s="8">
        <f t="shared" si="5"/>
        <v>23.192887514495556</v>
      </c>
      <c r="E54" s="7">
        <f t="shared" si="6"/>
        <v>905.45</v>
      </c>
      <c r="F54" s="7">
        <f t="shared" si="7"/>
        <v>0.90545000000000009</v>
      </c>
      <c r="G54" s="9"/>
    </row>
    <row r="55" spans="1:7" x14ac:dyDescent="0.25">
      <c r="A55" s="6">
        <v>54</v>
      </c>
      <c r="B55" s="7">
        <f t="shared" si="4"/>
        <v>923100</v>
      </c>
      <c r="C55" s="7">
        <v>1</v>
      </c>
      <c r="D55" s="8">
        <f t="shared" si="5"/>
        <v>22.749431264218394</v>
      </c>
      <c r="E55" s="7">
        <f t="shared" si="6"/>
        <v>923.1</v>
      </c>
      <c r="F55" s="7">
        <f t="shared" si="7"/>
        <v>0.92310000000000003</v>
      </c>
      <c r="G55" s="9"/>
    </row>
    <row r="56" spans="1:7" x14ac:dyDescent="0.25">
      <c r="A56" s="6">
        <v>55</v>
      </c>
      <c r="B56" s="7">
        <f t="shared" si="4"/>
        <v>940750</v>
      </c>
      <c r="C56" s="7">
        <v>1</v>
      </c>
      <c r="D56" s="8">
        <f t="shared" si="5"/>
        <v>22.322614934892375</v>
      </c>
      <c r="E56" s="7">
        <f t="shared" si="6"/>
        <v>940.75</v>
      </c>
      <c r="F56" s="7">
        <f t="shared" si="7"/>
        <v>0.94074999999999998</v>
      </c>
      <c r="G56" s="9"/>
    </row>
    <row r="57" spans="1:7" x14ac:dyDescent="0.25">
      <c r="A57" s="6">
        <v>56</v>
      </c>
      <c r="B57" s="7">
        <f t="shared" si="4"/>
        <v>958400</v>
      </c>
      <c r="C57" s="7">
        <v>1</v>
      </c>
      <c r="D57" s="8">
        <f t="shared" si="5"/>
        <v>21.91151919866444</v>
      </c>
      <c r="E57" s="7">
        <f t="shared" si="6"/>
        <v>958.4</v>
      </c>
      <c r="F57" s="7">
        <f t="shared" si="7"/>
        <v>0.95840000000000003</v>
      </c>
      <c r="G57" s="9"/>
    </row>
    <row r="58" spans="1:7" x14ac:dyDescent="0.25">
      <c r="A58" s="6">
        <v>57</v>
      </c>
      <c r="B58" s="7">
        <f t="shared" si="4"/>
        <v>976050</v>
      </c>
      <c r="C58" s="7">
        <v>1</v>
      </c>
      <c r="D58" s="8">
        <f t="shared" si="5"/>
        <v>21.515291224834794</v>
      </c>
      <c r="E58" s="7">
        <f t="shared" si="6"/>
        <v>976.05</v>
      </c>
      <c r="F58" s="7">
        <f t="shared" si="7"/>
        <v>0.97604999999999997</v>
      </c>
      <c r="G58" s="9"/>
    </row>
    <row r="59" spans="1:7" x14ac:dyDescent="0.25">
      <c r="A59" s="6">
        <v>58</v>
      </c>
      <c r="B59" s="7">
        <f t="shared" si="4"/>
        <v>993700</v>
      </c>
      <c r="C59" s="7">
        <v>1</v>
      </c>
      <c r="D59" s="8">
        <f t="shared" si="5"/>
        <v>21.133138774277953</v>
      </c>
      <c r="E59" s="7">
        <f t="shared" si="6"/>
        <v>993.7</v>
      </c>
      <c r="F59" s="7">
        <f t="shared" si="7"/>
        <v>0.99370000000000003</v>
      </c>
      <c r="G59" s="9"/>
    </row>
    <row r="60" spans="1:7" x14ac:dyDescent="0.25">
      <c r="A60" s="6">
        <v>59</v>
      </c>
      <c r="B60" s="7">
        <f t="shared" si="4"/>
        <v>1011350</v>
      </c>
      <c r="C60" s="7">
        <v>1</v>
      </c>
      <c r="D60" s="8">
        <f t="shared" si="5"/>
        <v>20.764324912246007</v>
      </c>
      <c r="E60" s="7">
        <f t="shared" si="6"/>
        <v>1011.35</v>
      </c>
      <c r="F60" s="7">
        <f t="shared" si="7"/>
        <v>1.01135</v>
      </c>
      <c r="G60" s="9"/>
    </row>
    <row r="61" spans="1:7" x14ac:dyDescent="0.25">
      <c r="A61" s="6">
        <v>60</v>
      </c>
      <c r="B61" s="7">
        <f t="shared" si="4"/>
        <v>1029000</v>
      </c>
      <c r="C61" s="7">
        <v>1</v>
      </c>
      <c r="D61" s="8">
        <f t="shared" si="5"/>
        <v>20.408163265306122</v>
      </c>
      <c r="E61" s="7">
        <f t="shared" si="6"/>
        <v>1029</v>
      </c>
      <c r="F61" s="7">
        <f t="shared" si="7"/>
        <v>1.0289999999999999</v>
      </c>
      <c r="G61" s="9"/>
    </row>
    <row r="62" spans="1:7" x14ac:dyDescent="0.25">
      <c r="A62" s="6">
        <v>61</v>
      </c>
      <c r="B62" s="7">
        <f t="shared" si="4"/>
        <v>1046650</v>
      </c>
      <c r="C62" s="7">
        <v>1</v>
      </c>
      <c r="D62" s="8">
        <f t="shared" si="5"/>
        <v>20.064013758180863</v>
      </c>
      <c r="E62" s="7">
        <f t="shared" si="6"/>
        <v>1046.6500000000001</v>
      </c>
      <c r="F62" s="7">
        <f t="shared" si="7"/>
        <v>1.0466500000000001</v>
      </c>
      <c r="G62" s="9"/>
    </row>
    <row r="63" spans="1:7" x14ac:dyDescent="0.25">
      <c r="A63" s="6">
        <v>62</v>
      </c>
      <c r="B63" s="7">
        <f t="shared" si="4"/>
        <v>1064300</v>
      </c>
      <c r="C63" s="7">
        <v>1</v>
      </c>
      <c r="D63" s="8">
        <f t="shared" si="5"/>
        <v>19.731278774781547</v>
      </c>
      <c r="E63" s="7">
        <f t="shared" si="6"/>
        <v>1064.3</v>
      </c>
      <c r="F63" s="7">
        <f t="shared" si="7"/>
        <v>1.0643</v>
      </c>
      <c r="G63" s="9"/>
    </row>
    <row r="64" spans="1:7" x14ac:dyDescent="0.25">
      <c r="A64" s="6">
        <v>63</v>
      </c>
      <c r="B64" s="7">
        <f t="shared" si="4"/>
        <v>1081950</v>
      </c>
      <c r="C64" s="7">
        <v>1</v>
      </c>
      <c r="D64" s="8">
        <f t="shared" si="5"/>
        <v>19.409399694995148</v>
      </c>
      <c r="E64" s="7">
        <f t="shared" si="6"/>
        <v>1081.95</v>
      </c>
      <c r="F64" s="7">
        <f t="shared" si="7"/>
        <v>1.08195</v>
      </c>
      <c r="G64" s="9"/>
    </row>
    <row r="65" spans="1:7" x14ac:dyDescent="0.25">
      <c r="A65" s="6">
        <v>64</v>
      </c>
      <c r="B65" s="7">
        <f t="shared" si="4"/>
        <v>1099600</v>
      </c>
      <c r="C65" s="7">
        <v>1</v>
      </c>
      <c r="D65" s="8">
        <f t="shared" si="5"/>
        <v>19.097853765005457</v>
      </c>
      <c r="E65" s="7">
        <f t="shared" si="6"/>
        <v>1099.5999999999999</v>
      </c>
      <c r="F65" s="7">
        <f t="shared" si="7"/>
        <v>1.0995999999999999</v>
      </c>
      <c r="G65" s="9"/>
    </row>
    <row r="66" spans="1:7" x14ac:dyDescent="0.25">
      <c r="A66" s="6">
        <v>65</v>
      </c>
      <c r="B66" s="7">
        <f t="shared" si="4"/>
        <v>1117250</v>
      </c>
      <c r="C66" s="7">
        <v>1</v>
      </c>
      <c r="D66" s="8">
        <f t="shared" ref="D66:D97" si="8">21000000/B66/C66</f>
        <v>18.796151264264935</v>
      </c>
      <c r="E66" s="7">
        <f t="shared" ref="E66:E97" si="9">B66/1000</f>
        <v>1117.25</v>
      </c>
      <c r="F66" s="7">
        <f t="shared" ref="F66:F97" si="10">E66/1000</f>
        <v>1.1172500000000001</v>
      </c>
      <c r="G66" s="9"/>
    </row>
    <row r="67" spans="1:7" x14ac:dyDescent="0.25">
      <c r="A67" s="6">
        <v>66</v>
      </c>
      <c r="B67" s="7">
        <f t="shared" ref="B67:B130" si="11">B68-17650</f>
        <v>1134900</v>
      </c>
      <c r="C67" s="7">
        <v>1</v>
      </c>
      <c r="D67" s="8">
        <f t="shared" si="8"/>
        <v>18.503832936822629</v>
      </c>
      <c r="E67" s="7">
        <f t="shared" si="9"/>
        <v>1134.9000000000001</v>
      </c>
      <c r="F67" s="7">
        <f t="shared" si="10"/>
        <v>1.1349</v>
      </c>
      <c r="G67" s="9"/>
    </row>
    <row r="68" spans="1:7" x14ac:dyDescent="0.25">
      <c r="A68" s="6">
        <v>67</v>
      </c>
      <c r="B68" s="7">
        <f t="shared" si="11"/>
        <v>1152550</v>
      </c>
      <c r="C68" s="7">
        <v>1</v>
      </c>
      <c r="D68" s="8">
        <f t="shared" si="8"/>
        <v>18.220467658669907</v>
      </c>
      <c r="E68" s="7">
        <f t="shared" si="9"/>
        <v>1152.55</v>
      </c>
      <c r="F68" s="7">
        <f t="shared" si="10"/>
        <v>1.15255</v>
      </c>
      <c r="G68" s="9"/>
    </row>
    <row r="69" spans="1:7" x14ac:dyDescent="0.25">
      <c r="A69" s="6">
        <v>68</v>
      </c>
      <c r="B69" s="7">
        <f t="shared" si="11"/>
        <v>1170200</v>
      </c>
      <c r="C69" s="7">
        <v>1</v>
      </c>
      <c r="D69" s="8">
        <f t="shared" si="8"/>
        <v>17.945650316185269</v>
      </c>
      <c r="E69" s="7">
        <f t="shared" si="9"/>
        <v>1170.2</v>
      </c>
      <c r="F69" s="7">
        <f t="shared" si="10"/>
        <v>1.1702000000000001</v>
      </c>
      <c r="G69" s="9"/>
    </row>
    <row r="70" spans="1:7" x14ac:dyDescent="0.25">
      <c r="A70" s="6">
        <v>69</v>
      </c>
      <c r="B70" s="7">
        <f t="shared" si="11"/>
        <v>1187850</v>
      </c>
      <c r="C70" s="7">
        <v>1</v>
      </c>
      <c r="D70" s="8">
        <f t="shared" si="8"/>
        <v>17.67899987372143</v>
      </c>
      <c r="E70" s="7">
        <f t="shared" si="9"/>
        <v>1187.8499999999999</v>
      </c>
      <c r="F70" s="7">
        <f t="shared" si="10"/>
        <v>1.1878499999999999</v>
      </c>
      <c r="G70" s="9"/>
    </row>
    <row r="71" spans="1:7" x14ac:dyDescent="0.25">
      <c r="A71" s="6">
        <v>70</v>
      </c>
      <c r="B71" s="7">
        <f t="shared" si="11"/>
        <v>1205500</v>
      </c>
      <c r="C71" s="7">
        <v>1</v>
      </c>
      <c r="D71" s="8">
        <f t="shared" si="8"/>
        <v>17.420157610949815</v>
      </c>
      <c r="E71" s="7">
        <f t="shared" si="9"/>
        <v>1205.5</v>
      </c>
      <c r="F71" s="7">
        <f t="shared" si="10"/>
        <v>1.2055</v>
      </c>
      <c r="G71" s="9"/>
    </row>
    <row r="72" spans="1:7" x14ac:dyDescent="0.25">
      <c r="A72" s="6">
        <v>71</v>
      </c>
      <c r="B72" s="7">
        <f t="shared" si="11"/>
        <v>1223150</v>
      </c>
      <c r="C72" s="7">
        <v>1</v>
      </c>
      <c r="D72" s="8">
        <f t="shared" si="8"/>
        <v>17.168785512815273</v>
      </c>
      <c r="E72" s="7">
        <f t="shared" si="9"/>
        <v>1223.1500000000001</v>
      </c>
      <c r="F72" s="7">
        <f t="shared" si="10"/>
        <v>1.2231500000000002</v>
      </c>
      <c r="G72" s="9"/>
    </row>
    <row r="73" spans="1:7" x14ac:dyDescent="0.25">
      <c r="A73" s="6">
        <v>72</v>
      </c>
      <c r="B73" s="7">
        <f t="shared" si="11"/>
        <v>1240800</v>
      </c>
      <c r="C73" s="7">
        <v>1</v>
      </c>
      <c r="D73" s="8">
        <f t="shared" si="8"/>
        <v>16.924564796905223</v>
      </c>
      <c r="E73" s="7">
        <f t="shared" si="9"/>
        <v>1240.8</v>
      </c>
      <c r="F73" s="7">
        <f t="shared" si="10"/>
        <v>1.2407999999999999</v>
      </c>
      <c r="G73" s="9"/>
    </row>
    <row r="74" spans="1:7" x14ac:dyDescent="0.25">
      <c r="A74" s="6">
        <v>73</v>
      </c>
      <c r="B74" s="7">
        <f t="shared" si="11"/>
        <v>1258450</v>
      </c>
      <c r="C74" s="7">
        <v>1</v>
      </c>
      <c r="D74" s="8">
        <f t="shared" si="8"/>
        <v>16.687194564742342</v>
      </c>
      <c r="E74" s="7">
        <f t="shared" si="9"/>
        <v>1258.45</v>
      </c>
      <c r="F74" s="7">
        <f t="shared" si="10"/>
        <v>1.2584500000000001</v>
      </c>
      <c r="G74" s="9"/>
    </row>
    <row r="75" spans="1:7" x14ac:dyDescent="0.25">
      <c r="A75" s="6">
        <v>74</v>
      </c>
      <c r="B75" s="7">
        <f t="shared" si="11"/>
        <v>1276100</v>
      </c>
      <c r="C75" s="7">
        <v>1</v>
      </c>
      <c r="D75" s="8">
        <f t="shared" si="8"/>
        <v>16.456390565002742</v>
      </c>
      <c r="E75" s="7">
        <f t="shared" si="9"/>
        <v>1276.0999999999999</v>
      </c>
      <c r="F75" s="7">
        <f t="shared" si="10"/>
        <v>1.2761</v>
      </c>
      <c r="G75" s="9"/>
    </row>
    <row r="76" spans="1:7" x14ac:dyDescent="0.25">
      <c r="A76" s="6">
        <v>75</v>
      </c>
      <c r="B76" s="7">
        <f t="shared" si="11"/>
        <v>1293750</v>
      </c>
      <c r="C76" s="7">
        <v>1</v>
      </c>
      <c r="D76" s="8">
        <f t="shared" si="8"/>
        <v>16.231884057971016</v>
      </c>
      <c r="E76" s="7">
        <f t="shared" si="9"/>
        <v>1293.75</v>
      </c>
      <c r="F76" s="7">
        <f t="shared" si="10"/>
        <v>1.29375</v>
      </c>
      <c r="G76" s="9"/>
    </row>
    <row r="77" spans="1:7" x14ac:dyDescent="0.25">
      <c r="A77" s="6">
        <v>76</v>
      </c>
      <c r="B77" s="7">
        <f t="shared" si="11"/>
        <v>1311400</v>
      </c>
      <c r="C77" s="7">
        <v>1</v>
      </c>
      <c r="D77" s="8">
        <f t="shared" si="8"/>
        <v>16.013420771694374</v>
      </c>
      <c r="E77" s="7">
        <f t="shared" si="9"/>
        <v>1311.4</v>
      </c>
      <c r="F77" s="7">
        <f t="shared" si="10"/>
        <v>1.3114000000000001</v>
      </c>
      <c r="G77" s="9"/>
    </row>
    <row r="78" spans="1:7" x14ac:dyDescent="0.25">
      <c r="A78" s="6">
        <v>77</v>
      </c>
      <c r="B78" s="7">
        <f t="shared" si="11"/>
        <v>1329050</v>
      </c>
      <c r="C78" s="7">
        <v>1</v>
      </c>
      <c r="D78" s="8">
        <f t="shared" si="8"/>
        <v>15.800759941311464</v>
      </c>
      <c r="E78" s="7">
        <f t="shared" si="9"/>
        <v>1329.05</v>
      </c>
      <c r="F78" s="7">
        <f t="shared" si="10"/>
        <v>1.3290500000000001</v>
      </c>
      <c r="G78" s="9"/>
    </row>
    <row r="79" spans="1:7" x14ac:dyDescent="0.25">
      <c r="A79" s="6">
        <v>78</v>
      </c>
      <c r="B79" s="7">
        <f t="shared" si="11"/>
        <v>1346700</v>
      </c>
      <c r="C79" s="7">
        <v>1</v>
      </c>
      <c r="D79" s="8">
        <f t="shared" si="8"/>
        <v>15.59367342392515</v>
      </c>
      <c r="E79" s="7">
        <f t="shared" si="9"/>
        <v>1346.7</v>
      </c>
      <c r="F79" s="7">
        <f t="shared" si="10"/>
        <v>1.3467</v>
      </c>
      <c r="G79" s="9"/>
    </row>
    <row r="80" spans="1:7" x14ac:dyDescent="0.25">
      <c r="A80" s="6">
        <v>79</v>
      </c>
      <c r="B80" s="7">
        <f t="shared" si="11"/>
        <v>1364350</v>
      </c>
      <c r="C80" s="7">
        <v>1</v>
      </c>
      <c r="D80" s="8">
        <f t="shared" si="8"/>
        <v>15.391944882178327</v>
      </c>
      <c r="E80" s="7">
        <f t="shared" si="9"/>
        <v>1364.35</v>
      </c>
      <c r="F80" s="7">
        <f t="shared" si="10"/>
        <v>1.36435</v>
      </c>
      <c r="G80" s="9"/>
    </row>
    <row r="81" spans="1:7" x14ac:dyDescent="0.25">
      <c r="A81" s="6">
        <v>80</v>
      </c>
      <c r="B81" s="7">
        <f t="shared" si="11"/>
        <v>1382000</v>
      </c>
      <c r="C81" s="7">
        <v>1</v>
      </c>
      <c r="D81" s="8">
        <f t="shared" si="8"/>
        <v>15.195369030390738</v>
      </c>
      <c r="E81" s="7">
        <f t="shared" si="9"/>
        <v>1382</v>
      </c>
      <c r="F81" s="7">
        <f t="shared" si="10"/>
        <v>1.3819999999999999</v>
      </c>
      <c r="G81" s="9"/>
    </row>
    <row r="82" spans="1:7" x14ac:dyDescent="0.25">
      <c r="A82" s="6">
        <v>81</v>
      </c>
      <c r="B82" s="7">
        <f t="shared" si="11"/>
        <v>1399650</v>
      </c>
      <c r="C82" s="7">
        <v>1</v>
      </c>
      <c r="D82" s="8">
        <f t="shared" si="8"/>
        <v>15.003750937734434</v>
      </c>
      <c r="E82" s="7">
        <f t="shared" si="9"/>
        <v>1399.65</v>
      </c>
      <c r="F82" s="7">
        <f t="shared" si="10"/>
        <v>1.3996500000000001</v>
      </c>
      <c r="G82" s="9"/>
    </row>
    <row r="83" spans="1:7" x14ac:dyDescent="0.25">
      <c r="A83" s="6">
        <v>82</v>
      </c>
      <c r="B83" s="7">
        <f t="shared" si="11"/>
        <v>1417300</v>
      </c>
      <c r="C83" s="7">
        <v>1</v>
      </c>
      <c r="D83" s="8">
        <f t="shared" si="8"/>
        <v>14.816905383475623</v>
      </c>
      <c r="E83" s="7">
        <f t="shared" si="9"/>
        <v>1417.3</v>
      </c>
      <c r="F83" s="7">
        <f t="shared" si="10"/>
        <v>1.4173</v>
      </c>
      <c r="G83" s="9"/>
    </row>
    <row r="84" spans="1:7" x14ac:dyDescent="0.25">
      <c r="A84" s="6">
        <v>83</v>
      </c>
      <c r="B84" s="7">
        <f t="shared" si="11"/>
        <v>1434950</v>
      </c>
      <c r="C84" s="7">
        <v>1</v>
      </c>
      <c r="D84" s="8">
        <f t="shared" si="8"/>
        <v>14.634656259799993</v>
      </c>
      <c r="E84" s="7">
        <f t="shared" si="9"/>
        <v>1434.95</v>
      </c>
      <c r="F84" s="7">
        <f t="shared" si="10"/>
        <v>1.4349499999999999</v>
      </c>
      <c r="G84" s="9"/>
    </row>
    <row r="85" spans="1:7" x14ac:dyDescent="0.25">
      <c r="A85" s="6">
        <v>84</v>
      </c>
      <c r="B85" s="7">
        <f t="shared" si="11"/>
        <v>1452600</v>
      </c>
      <c r="C85" s="7">
        <v>1</v>
      </c>
      <c r="D85" s="8">
        <f t="shared" si="8"/>
        <v>14.456836018174307</v>
      </c>
      <c r="E85" s="7">
        <f t="shared" si="9"/>
        <v>1452.6</v>
      </c>
      <c r="F85" s="7">
        <f t="shared" si="10"/>
        <v>1.4525999999999999</v>
      </c>
      <c r="G85" s="9"/>
    </row>
    <row r="86" spans="1:7" x14ac:dyDescent="0.25">
      <c r="A86" s="6">
        <v>85</v>
      </c>
      <c r="B86" s="7">
        <f t="shared" si="11"/>
        <v>1470250</v>
      </c>
      <c r="C86" s="7">
        <v>1</v>
      </c>
      <c r="D86" s="8">
        <f t="shared" si="8"/>
        <v>14.283285155585785</v>
      </c>
      <c r="E86" s="7">
        <f t="shared" si="9"/>
        <v>1470.25</v>
      </c>
      <c r="F86" s="7">
        <f t="shared" si="10"/>
        <v>1.4702500000000001</v>
      </c>
      <c r="G86" s="9"/>
    </row>
    <row r="87" spans="1:7" x14ac:dyDescent="0.25">
      <c r="A87" s="6">
        <v>86</v>
      </c>
      <c r="B87" s="7">
        <f t="shared" si="11"/>
        <v>1487900</v>
      </c>
      <c r="C87" s="7">
        <v>1</v>
      </c>
      <c r="D87" s="8">
        <f t="shared" si="8"/>
        <v>14.11385173734794</v>
      </c>
      <c r="E87" s="7">
        <f t="shared" si="9"/>
        <v>1487.9</v>
      </c>
      <c r="F87" s="7">
        <f t="shared" si="10"/>
        <v>1.4879</v>
      </c>
      <c r="G87" s="9"/>
    </row>
    <row r="88" spans="1:7" x14ac:dyDescent="0.25">
      <c r="A88" s="6">
        <v>87</v>
      </c>
      <c r="B88" s="7">
        <f t="shared" si="11"/>
        <v>1505550</v>
      </c>
      <c r="C88" s="7">
        <v>1</v>
      </c>
      <c r="D88" s="8">
        <f t="shared" si="8"/>
        <v>13.948390953472153</v>
      </c>
      <c r="E88" s="7">
        <f t="shared" si="9"/>
        <v>1505.55</v>
      </c>
      <c r="F88" s="7">
        <f t="shared" si="10"/>
        <v>1.5055499999999999</v>
      </c>
      <c r="G88" s="9"/>
    </row>
    <row r="89" spans="1:7" x14ac:dyDescent="0.25">
      <c r="A89" s="6">
        <v>88</v>
      </c>
      <c r="B89" s="7">
        <f t="shared" si="11"/>
        <v>1523200</v>
      </c>
      <c r="C89" s="7">
        <v>1</v>
      </c>
      <c r="D89" s="8">
        <f t="shared" si="8"/>
        <v>13.786764705882353</v>
      </c>
      <c r="E89" s="7">
        <f t="shared" si="9"/>
        <v>1523.2</v>
      </c>
      <c r="F89" s="7">
        <f t="shared" si="10"/>
        <v>1.5232000000000001</v>
      </c>
      <c r="G89" s="9"/>
    </row>
    <row r="90" spans="1:7" x14ac:dyDescent="0.25">
      <c r="A90" s="6">
        <v>89</v>
      </c>
      <c r="B90" s="7">
        <f t="shared" si="11"/>
        <v>1540850</v>
      </c>
      <c r="C90" s="7">
        <v>1</v>
      </c>
      <c r="D90" s="8">
        <f t="shared" si="8"/>
        <v>13.628841223999741</v>
      </c>
      <c r="E90" s="7">
        <f t="shared" si="9"/>
        <v>1540.85</v>
      </c>
      <c r="F90" s="7">
        <f t="shared" si="10"/>
        <v>1.5408499999999998</v>
      </c>
      <c r="G90" s="9"/>
    </row>
    <row r="91" spans="1:7" x14ac:dyDescent="0.25">
      <c r="A91" s="6">
        <v>90</v>
      </c>
      <c r="B91" s="7">
        <f t="shared" si="11"/>
        <v>1558500</v>
      </c>
      <c r="C91" s="7">
        <v>1</v>
      </c>
      <c r="D91" s="8">
        <f t="shared" si="8"/>
        <v>13.474494706448509</v>
      </c>
      <c r="E91" s="7">
        <f t="shared" si="9"/>
        <v>1558.5</v>
      </c>
      <c r="F91" s="7">
        <f t="shared" si="10"/>
        <v>1.5585</v>
      </c>
      <c r="G91" s="9"/>
    </row>
    <row r="92" spans="1:7" x14ac:dyDescent="0.25">
      <c r="A92" s="6">
        <v>91</v>
      </c>
      <c r="B92" s="7">
        <f t="shared" si="11"/>
        <v>1576150</v>
      </c>
      <c r="C92" s="7">
        <v>1</v>
      </c>
      <c r="D92" s="8">
        <f t="shared" si="8"/>
        <v>13.32360498683501</v>
      </c>
      <c r="E92" s="7">
        <f t="shared" si="9"/>
        <v>1576.15</v>
      </c>
      <c r="F92" s="7">
        <f t="shared" si="10"/>
        <v>1.5761500000000002</v>
      </c>
      <c r="G92" s="9"/>
    </row>
    <row r="93" spans="1:7" x14ac:dyDescent="0.25">
      <c r="A93" s="6">
        <v>92</v>
      </c>
      <c r="B93" s="7">
        <f t="shared" si="11"/>
        <v>1593800</v>
      </c>
      <c r="C93" s="7">
        <v>1</v>
      </c>
      <c r="D93" s="8">
        <f t="shared" si="8"/>
        <v>13.17605722173422</v>
      </c>
      <c r="E93" s="7">
        <f t="shared" si="9"/>
        <v>1593.8</v>
      </c>
      <c r="F93" s="7">
        <f t="shared" si="10"/>
        <v>1.5937999999999999</v>
      </c>
      <c r="G93" s="9"/>
    </row>
    <row r="94" spans="1:7" x14ac:dyDescent="0.25">
      <c r="A94" s="6">
        <v>93</v>
      </c>
      <c r="B94" s="7">
        <f t="shared" si="11"/>
        <v>1611450</v>
      </c>
      <c r="C94" s="7">
        <v>1</v>
      </c>
      <c r="D94" s="8">
        <f t="shared" si="8"/>
        <v>13.031741599180862</v>
      </c>
      <c r="E94" s="7">
        <f t="shared" si="9"/>
        <v>1611.45</v>
      </c>
      <c r="F94" s="7">
        <f t="shared" si="10"/>
        <v>1.61145</v>
      </c>
      <c r="G94" s="9"/>
    </row>
    <row r="95" spans="1:7" x14ac:dyDescent="0.25">
      <c r="A95" s="6">
        <v>94</v>
      </c>
      <c r="B95" s="7">
        <f t="shared" si="11"/>
        <v>1629100</v>
      </c>
      <c r="C95" s="7">
        <v>1</v>
      </c>
      <c r="D95" s="8">
        <f t="shared" si="8"/>
        <v>12.890553066110122</v>
      </c>
      <c r="E95" s="7">
        <f t="shared" si="9"/>
        <v>1629.1</v>
      </c>
      <c r="F95" s="7">
        <f t="shared" si="10"/>
        <v>1.6291</v>
      </c>
      <c r="G95" s="9"/>
    </row>
    <row r="96" spans="1:7" x14ac:dyDescent="0.25">
      <c r="A96" s="6">
        <v>95</v>
      </c>
      <c r="B96" s="7">
        <f t="shared" si="11"/>
        <v>1646750</v>
      </c>
      <c r="C96" s="7">
        <v>1</v>
      </c>
      <c r="D96" s="8">
        <f t="shared" si="8"/>
        <v>12.752391073326249</v>
      </c>
      <c r="E96" s="7">
        <f t="shared" si="9"/>
        <v>1646.75</v>
      </c>
      <c r="F96" s="7">
        <f t="shared" si="10"/>
        <v>1.6467499999999999</v>
      </c>
      <c r="G96" s="9"/>
    </row>
    <row r="97" spans="1:7" x14ac:dyDescent="0.25">
      <c r="A97" s="6">
        <v>96</v>
      </c>
      <c r="B97" s="7">
        <f t="shared" si="11"/>
        <v>1664400</v>
      </c>
      <c r="C97" s="7">
        <v>1</v>
      </c>
      <c r="D97" s="8">
        <f t="shared" si="8"/>
        <v>12.61715933669791</v>
      </c>
      <c r="E97" s="7">
        <f t="shared" si="9"/>
        <v>1664.4</v>
      </c>
      <c r="F97" s="7">
        <f t="shared" si="10"/>
        <v>1.6644000000000001</v>
      </c>
      <c r="G97" s="9"/>
    </row>
    <row r="98" spans="1:7" x14ac:dyDescent="0.25">
      <c r="A98" s="6">
        <v>97</v>
      </c>
      <c r="B98" s="7">
        <f t="shared" si="11"/>
        <v>1682050</v>
      </c>
      <c r="C98" s="7">
        <v>1</v>
      </c>
      <c r="D98" s="8">
        <f t="shared" ref="D98:D129" si="12">21000000/B98/C98</f>
        <v>12.484765613388426</v>
      </c>
      <c r="E98" s="7">
        <f t="shared" ref="E98:E129" si="13">B98/1000</f>
        <v>1682.05</v>
      </c>
      <c r="F98" s="7">
        <f t="shared" ref="F98:F129" si="14">E98/1000</f>
        <v>1.68205</v>
      </c>
      <c r="G98" s="9"/>
    </row>
    <row r="99" spans="1:7" x14ac:dyDescent="0.25">
      <c r="A99" s="6">
        <v>98</v>
      </c>
      <c r="B99" s="7">
        <f t="shared" si="11"/>
        <v>1699700</v>
      </c>
      <c r="C99" s="7">
        <v>1</v>
      </c>
      <c r="D99" s="8">
        <f t="shared" si="12"/>
        <v>12.355121492028005</v>
      </c>
      <c r="E99" s="7">
        <f t="shared" si="13"/>
        <v>1699.7</v>
      </c>
      <c r="F99" s="7">
        <f t="shared" si="14"/>
        <v>1.6997</v>
      </c>
      <c r="G99" s="9"/>
    </row>
    <row r="100" spans="1:7" x14ac:dyDescent="0.25">
      <c r="A100" s="6">
        <v>99</v>
      </c>
      <c r="B100" s="7">
        <f t="shared" si="11"/>
        <v>1717350</v>
      </c>
      <c r="C100" s="7">
        <v>1</v>
      </c>
      <c r="D100" s="8">
        <f t="shared" si="12"/>
        <v>12.228142195824963</v>
      </c>
      <c r="E100" s="7">
        <f t="shared" si="13"/>
        <v>1717.35</v>
      </c>
      <c r="F100" s="7">
        <f t="shared" si="14"/>
        <v>1.7173499999999999</v>
      </c>
      <c r="G100" s="9"/>
    </row>
    <row r="101" spans="1:7" x14ac:dyDescent="0.25">
      <c r="A101" s="6">
        <v>100</v>
      </c>
      <c r="B101" s="7">
        <f t="shared" si="11"/>
        <v>1735000</v>
      </c>
      <c r="C101" s="7">
        <v>1</v>
      </c>
      <c r="D101" s="8">
        <f t="shared" si="12"/>
        <v>12.103746397694524</v>
      </c>
      <c r="E101" s="7">
        <f t="shared" si="13"/>
        <v>1735</v>
      </c>
      <c r="F101" s="7">
        <f t="shared" si="14"/>
        <v>1.7350000000000001</v>
      </c>
      <c r="G101" s="9"/>
    </row>
    <row r="102" spans="1:7" x14ac:dyDescent="0.25">
      <c r="A102" s="6">
        <v>101</v>
      </c>
      <c r="B102" s="7">
        <f t="shared" si="11"/>
        <v>1752650</v>
      </c>
      <c r="C102" s="7">
        <v>1</v>
      </c>
      <c r="D102" s="8">
        <f t="shared" si="12"/>
        <v>11.98185604655807</v>
      </c>
      <c r="E102" s="7">
        <f t="shared" si="13"/>
        <v>1752.65</v>
      </c>
      <c r="F102" s="7">
        <f t="shared" si="14"/>
        <v>1.75265</v>
      </c>
      <c r="G102" s="9"/>
    </row>
    <row r="103" spans="1:7" x14ac:dyDescent="0.25">
      <c r="A103" s="6">
        <v>102</v>
      </c>
      <c r="B103" s="7">
        <f t="shared" si="11"/>
        <v>1770300</v>
      </c>
      <c r="C103" s="7">
        <v>1</v>
      </c>
      <c r="D103" s="8">
        <f t="shared" si="12"/>
        <v>11.862396204033216</v>
      </c>
      <c r="E103" s="7">
        <f t="shared" si="13"/>
        <v>1770.3</v>
      </c>
      <c r="F103" s="7">
        <f t="shared" si="14"/>
        <v>1.7703</v>
      </c>
      <c r="G103" s="9"/>
    </row>
    <row r="104" spans="1:7" x14ac:dyDescent="0.25">
      <c r="A104" s="6">
        <v>103</v>
      </c>
      <c r="B104" s="7">
        <f t="shared" si="11"/>
        <v>1787950</v>
      </c>
      <c r="C104" s="7">
        <v>1</v>
      </c>
      <c r="D104" s="8">
        <f t="shared" si="12"/>
        <v>11.745294890796723</v>
      </c>
      <c r="E104" s="7">
        <f t="shared" si="13"/>
        <v>1787.95</v>
      </c>
      <c r="F104" s="7">
        <f t="shared" si="14"/>
        <v>1.7879500000000002</v>
      </c>
      <c r="G104" s="9"/>
    </row>
    <row r="105" spans="1:7" x14ac:dyDescent="0.25">
      <c r="A105" s="6">
        <v>104</v>
      </c>
      <c r="B105" s="7">
        <f t="shared" si="11"/>
        <v>1805600</v>
      </c>
      <c r="C105" s="7">
        <v>1</v>
      </c>
      <c r="D105" s="8">
        <f t="shared" si="12"/>
        <v>11.630482941958352</v>
      </c>
      <c r="E105" s="7">
        <f t="shared" si="13"/>
        <v>1805.6</v>
      </c>
      <c r="F105" s="7">
        <f t="shared" si="14"/>
        <v>1.8055999999999999</v>
      </c>
      <c r="G105" s="9"/>
    </row>
    <row r="106" spans="1:7" x14ac:dyDescent="0.25">
      <c r="A106" s="6">
        <v>105</v>
      </c>
      <c r="B106" s="7">
        <f t="shared" si="11"/>
        <v>1823250</v>
      </c>
      <c r="C106" s="7">
        <v>1</v>
      </c>
      <c r="D106" s="8">
        <f t="shared" si="12"/>
        <v>11.517893870835048</v>
      </c>
      <c r="E106" s="7">
        <f t="shared" si="13"/>
        <v>1823.25</v>
      </c>
      <c r="F106" s="7">
        <f t="shared" si="14"/>
        <v>1.82325</v>
      </c>
      <c r="G106" s="9"/>
    </row>
    <row r="107" spans="1:7" x14ac:dyDescent="0.25">
      <c r="A107" s="6">
        <v>106</v>
      </c>
      <c r="B107" s="7">
        <f t="shared" si="11"/>
        <v>1840900</v>
      </c>
      <c r="C107" s="7">
        <v>1</v>
      </c>
      <c r="D107" s="8">
        <f t="shared" si="12"/>
        <v>11.407463740561681</v>
      </c>
      <c r="E107" s="7">
        <f t="shared" si="13"/>
        <v>1840.9</v>
      </c>
      <c r="F107" s="7">
        <f t="shared" si="14"/>
        <v>1.8409</v>
      </c>
      <c r="G107" s="9"/>
    </row>
    <row r="108" spans="1:7" x14ac:dyDescent="0.25">
      <c r="A108" s="6">
        <v>107</v>
      </c>
      <c r="B108" s="7">
        <f t="shared" si="11"/>
        <v>1858550</v>
      </c>
      <c r="C108" s="7">
        <v>1</v>
      </c>
      <c r="D108" s="8">
        <f t="shared" si="12"/>
        <v>11.299131043017406</v>
      </c>
      <c r="E108" s="7">
        <f t="shared" si="13"/>
        <v>1858.55</v>
      </c>
      <c r="F108" s="7">
        <f t="shared" si="14"/>
        <v>1.8585499999999999</v>
      </c>
      <c r="G108" s="9"/>
    </row>
    <row r="109" spans="1:7" x14ac:dyDescent="0.25">
      <c r="A109" s="6">
        <v>108</v>
      </c>
      <c r="B109" s="7">
        <f t="shared" si="11"/>
        <v>1876200</v>
      </c>
      <c r="C109" s="7">
        <v>1</v>
      </c>
      <c r="D109" s="8">
        <f t="shared" si="12"/>
        <v>11.192836584585866</v>
      </c>
      <c r="E109" s="7">
        <f t="shared" si="13"/>
        <v>1876.2</v>
      </c>
      <c r="F109" s="7">
        <f t="shared" si="14"/>
        <v>1.8762000000000001</v>
      </c>
      <c r="G109" s="9"/>
    </row>
    <row r="110" spans="1:7" x14ac:dyDescent="0.25">
      <c r="A110" s="6">
        <v>109</v>
      </c>
      <c r="B110" s="7">
        <f t="shared" si="11"/>
        <v>1893850</v>
      </c>
      <c r="C110" s="7">
        <v>1</v>
      </c>
      <c r="D110" s="8">
        <f t="shared" si="12"/>
        <v>11.088523378303456</v>
      </c>
      <c r="E110" s="7">
        <f t="shared" si="13"/>
        <v>1893.85</v>
      </c>
      <c r="F110" s="7">
        <f t="shared" si="14"/>
        <v>1.8938499999999998</v>
      </c>
      <c r="G110" s="9"/>
    </row>
    <row r="111" spans="1:7" x14ac:dyDescent="0.25">
      <c r="A111" s="6">
        <v>110</v>
      </c>
      <c r="B111" s="7">
        <f t="shared" si="11"/>
        <v>1911500</v>
      </c>
      <c r="C111" s="7">
        <v>1</v>
      </c>
      <c r="D111" s="8">
        <f t="shared" si="12"/>
        <v>10.986136541982736</v>
      </c>
      <c r="E111" s="7">
        <f t="shared" si="13"/>
        <v>1911.5</v>
      </c>
      <c r="F111" s="7">
        <f t="shared" si="14"/>
        <v>1.9115</v>
      </c>
      <c r="G111" s="9"/>
    </row>
    <row r="112" spans="1:7" x14ac:dyDescent="0.25">
      <c r="A112" s="6">
        <v>111</v>
      </c>
      <c r="B112" s="7">
        <f t="shared" si="11"/>
        <v>1929150</v>
      </c>
      <c r="C112" s="7">
        <v>1</v>
      </c>
      <c r="D112" s="8">
        <f t="shared" si="12"/>
        <v>10.885623201928311</v>
      </c>
      <c r="E112" s="7">
        <f t="shared" si="13"/>
        <v>1929.15</v>
      </c>
      <c r="F112" s="7">
        <f t="shared" si="14"/>
        <v>1.9291500000000001</v>
      </c>
      <c r="G112" s="9"/>
    </row>
    <row r="113" spans="1:7" x14ac:dyDescent="0.25">
      <c r="A113" s="6">
        <v>112</v>
      </c>
      <c r="B113" s="7">
        <f t="shared" si="11"/>
        <v>1946800</v>
      </c>
      <c r="C113" s="7">
        <v>1</v>
      </c>
      <c r="D113" s="8">
        <f t="shared" si="12"/>
        <v>10.786932401890281</v>
      </c>
      <c r="E113" s="7">
        <f t="shared" si="13"/>
        <v>1946.8</v>
      </c>
      <c r="F113" s="7">
        <f t="shared" si="14"/>
        <v>1.9467999999999999</v>
      </c>
      <c r="G113" s="9"/>
    </row>
    <row r="114" spans="1:7" x14ac:dyDescent="0.25">
      <c r="A114" s="6">
        <v>113</v>
      </c>
      <c r="B114" s="7">
        <f t="shared" si="11"/>
        <v>1964450</v>
      </c>
      <c r="C114" s="7">
        <v>1</v>
      </c>
      <c r="D114" s="8">
        <f t="shared" si="12"/>
        <v>10.690015016925857</v>
      </c>
      <c r="E114" s="7">
        <f t="shared" si="13"/>
        <v>1964.45</v>
      </c>
      <c r="F114" s="7">
        <f t="shared" si="14"/>
        <v>1.96445</v>
      </c>
      <c r="G114" s="9"/>
    </row>
    <row r="115" spans="1:7" x14ac:dyDescent="0.25">
      <c r="A115" s="6">
        <v>114</v>
      </c>
      <c r="B115" s="7">
        <f t="shared" si="11"/>
        <v>1982100</v>
      </c>
      <c r="C115" s="7">
        <v>1</v>
      </c>
      <c r="D115" s="8">
        <f t="shared" si="12"/>
        <v>10.594823671863175</v>
      </c>
      <c r="E115" s="7">
        <f t="shared" si="13"/>
        <v>1982.1</v>
      </c>
      <c r="F115" s="7">
        <f t="shared" si="14"/>
        <v>1.9821</v>
      </c>
      <c r="G115" s="9"/>
    </row>
    <row r="116" spans="1:7" x14ac:dyDescent="0.25">
      <c r="A116" s="6">
        <v>115</v>
      </c>
      <c r="B116" s="7">
        <f t="shared" si="11"/>
        <v>1999750</v>
      </c>
      <c r="C116" s="7">
        <v>1</v>
      </c>
      <c r="D116" s="8">
        <f t="shared" si="12"/>
        <v>10.501312664083011</v>
      </c>
      <c r="E116" s="7">
        <f t="shared" si="13"/>
        <v>1999.75</v>
      </c>
      <c r="F116" s="7">
        <f t="shared" si="14"/>
        <v>1.9997499999999999</v>
      </c>
      <c r="G116" s="9"/>
    </row>
    <row r="117" spans="1:7" x14ac:dyDescent="0.25">
      <c r="A117" s="6">
        <v>116</v>
      </c>
      <c r="B117" s="7">
        <f t="shared" si="11"/>
        <v>2017400</v>
      </c>
      <c r="C117" s="7">
        <v>1</v>
      </c>
      <c r="D117" s="8">
        <f t="shared" si="12"/>
        <v>10.409437890353921</v>
      </c>
      <c r="E117" s="7">
        <f t="shared" si="13"/>
        <v>2017.4</v>
      </c>
      <c r="F117" s="7">
        <f t="shared" si="14"/>
        <v>2.0174000000000003</v>
      </c>
      <c r="G117" s="9"/>
    </row>
    <row r="118" spans="1:7" x14ac:dyDescent="0.25">
      <c r="A118" s="6">
        <v>117</v>
      </c>
      <c r="B118" s="7">
        <f t="shared" si="11"/>
        <v>2035050</v>
      </c>
      <c r="C118" s="7">
        <v>1</v>
      </c>
      <c r="D118" s="8">
        <f t="shared" si="12"/>
        <v>10.319156777474754</v>
      </c>
      <c r="E118" s="7">
        <f t="shared" si="13"/>
        <v>2035.05</v>
      </c>
      <c r="F118" s="7">
        <f t="shared" si="14"/>
        <v>2.03505</v>
      </c>
      <c r="G118" s="9"/>
    </row>
    <row r="119" spans="1:7" x14ac:dyDescent="0.25">
      <c r="A119" s="6">
        <v>118</v>
      </c>
      <c r="B119" s="7">
        <f t="shared" si="11"/>
        <v>2052700</v>
      </c>
      <c r="C119" s="7">
        <v>1</v>
      </c>
      <c r="D119" s="8">
        <f t="shared" si="12"/>
        <v>10.230428216495348</v>
      </c>
      <c r="E119" s="7">
        <f t="shared" si="13"/>
        <v>2052.6999999999998</v>
      </c>
      <c r="F119" s="7">
        <f t="shared" si="14"/>
        <v>2.0526999999999997</v>
      </c>
      <c r="G119" s="9"/>
    </row>
    <row r="120" spans="1:7" x14ac:dyDescent="0.25">
      <c r="A120" s="6">
        <v>119</v>
      </c>
      <c r="B120" s="7">
        <f t="shared" si="11"/>
        <v>2070350</v>
      </c>
      <c r="C120" s="7">
        <v>1</v>
      </c>
      <c r="D120" s="8">
        <f t="shared" si="12"/>
        <v>10.143212500301882</v>
      </c>
      <c r="E120" s="7">
        <f t="shared" si="13"/>
        <v>2070.35</v>
      </c>
      <c r="F120" s="7">
        <f t="shared" si="14"/>
        <v>2.0703499999999999</v>
      </c>
      <c r="G120" s="9"/>
    </row>
    <row r="121" spans="1:7" x14ac:dyDescent="0.25">
      <c r="A121" s="6">
        <v>120</v>
      </c>
      <c r="B121" s="7">
        <f t="shared" si="11"/>
        <v>2088000</v>
      </c>
      <c r="C121" s="7">
        <v>1</v>
      </c>
      <c r="D121" s="8">
        <f t="shared" si="12"/>
        <v>10.057471264367816</v>
      </c>
      <c r="E121" s="7">
        <f t="shared" si="13"/>
        <v>2088</v>
      </c>
      <c r="F121" s="7">
        <f t="shared" si="14"/>
        <v>2.0880000000000001</v>
      </c>
      <c r="G121" s="9"/>
    </row>
    <row r="122" spans="1:7" x14ac:dyDescent="0.25">
      <c r="A122" s="6">
        <v>121</v>
      </c>
      <c r="B122" s="7">
        <f t="shared" si="11"/>
        <v>2105650</v>
      </c>
      <c r="C122" s="7">
        <v>1</v>
      </c>
      <c r="D122" s="8">
        <f t="shared" si="12"/>
        <v>9.9731674304846489</v>
      </c>
      <c r="E122" s="7">
        <f t="shared" si="13"/>
        <v>2105.65</v>
      </c>
      <c r="F122" s="7">
        <f t="shared" si="14"/>
        <v>2.1056500000000002</v>
      </c>
      <c r="G122" s="9"/>
    </row>
    <row r="123" spans="1:7" x14ac:dyDescent="0.25">
      <c r="A123" s="6">
        <v>122</v>
      </c>
      <c r="B123" s="7">
        <f t="shared" si="11"/>
        <v>2123300</v>
      </c>
      <c r="C123" s="7">
        <v>1</v>
      </c>
      <c r="D123" s="8">
        <f t="shared" si="12"/>
        <v>9.8902651532991097</v>
      </c>
      <c r="E123" s="7">
        <f t="shared" si="13"/>
        <v>2123.3000000000002</v>
      </c>
      <c r="F123" s="7">
        <f t="shared" si="14"/>
        <v>2.1233</v>
      </c>
      <c r="G123" s="9"/>
    </row>
    <row r="124" spans="1:7" x14ac:dyDescent="0.25">
      <c r="A124" s="6">
        <v>123</v>
      </c>
      <c r="B124" s="7">
        <f t="shared" si="11"/>
        <v>2140950</v>
      </c>
      <c r="C124" s="7">
        <v>1</v>
      </c>
      <c r="D124" s="8">
        <f t="shared" si="12"/>
        <v>9.8087297694948496</v>
      </c>
      <c r="E124" s="7">
        <f t="shared" si="13"/>
        <v>2140.9499999999998</v>
      </c>
      <c r="F124" s="7">
        <f t="shared" si="14"/>
        <v>2.1409499999999997</v>
      </c>
      <c r="G124" s="9"/>
    </row>
    <row r="125" spans="1:7" x14ac:dyDescent="0.25">
      <c r="A125" s="6">
        <v>124</v>
      </c>
      <c r="B125" s="7">
        <f t="shared" si="11"/>
        <v>2158600</v>
      </c>
      <c r="C125" s="7">
        <v>1</v>
      </c>
      <c r="D125" s="8">
        <f t="shared" si="12"/>
        <v>9.7285277494672471</v>
      </c>
      <c r="E125" s="7">
        <f t="shared" si="13"/>
        <v>2158.6</v>
      </c>
      <c r="F125" s="7">
        <f t="shared" si="14"/>
        <v>2.1585999999999999</v>
      </c>
      <c r="G125" s="9"/>
    </row>
    <row r="126" spans="1:7" x14ac:dyDescent="0.25">
      <c r="A126" s="6">
        <v>125</v>
      </c>
      <c r="B126" s="7">
        <f t="shared" si="11"/>
        <v>2176250</v>
      </c>
      <c r="C126" s="7">
        <v>1</v>
      </c>
      <c r="D126" s="8">
        <f t="shared" si="12"/>
        <v>9.6496266513497986</v>
      </c>
      <c r="E126" s="7">
        <f t="shared" si="13"/>
        <v>2176.25</v>
      </c>
      <c r="F126" s="7">
        <f t="shared" si="14"/>
        <v>2.17625</v>
      </c>
      <c r="G126" s="9"/>
    </row>
    <row r="127" spans="1:7" x14ac:dyDescent="0.25">
      <c r="A127" s="6">
        <v>126</v>
      </c>
      <c r="B127" s="7">
        <f t="shared" si="11"/>
        <v>2193900</v>
      </c>
      <c r="C127" s="7">
        <v>1</v>
      </c>
      <c r="D127" s="8">
        <f t="shared" si="12"/>
        <v>9.5719950772596754</v>
      </c>
      <c r="E127" s="7">
        <f t="shared" si="13"/>
        <v>2193.9</v>
      </c>
      <c r="F127" s="7">
        <f t="shared" si="14"/>
        <v>2.1939000000000002</v>
      </c>
      <c r="G127" s="9"/>
    </row>
    <row r="128" spans="1:7" x14ac:dyDescent="0.25">
      <c r="A128" s="6">
        <v>127</v>
      </c>
      <c r="B128" s="7">
        <f t="shared" si="11"/>
        <v>2211550</v>
      </c>
      <c r="C128" s="7">
        <v>1</v>
      </c>
      <c r="D128" s="8">
        <f t="shared" si="12"/>
        <v>9.4956026316384428</v>
      </c>
      <c r="E128" s="7">
        <f t="shared" si="13"/>
        <v>2211.5500000000002</v>
      </c>
      <c r="F128" s="7">
        <f t="shared" si="14"/>
        <v>2.2115500000000003</v>
      </c>
      <c r="G128" s="9"/>
    </row>
    <row r="129" spans="1:7" x14ac:dyDescent="0.25">
      <c r="A129" s="6">
        <v>128</v>
      </c>
      <c r="B129" s="7">
        <f t="shared" si="11"/>
        <v>2229200</v>
      </c>
      <c r="C129" s="7">
        <v>1</v>
      </c>
      <c r="D129" s="8">
        <f t="shared" si="12"/>
        <v>9.4204198815718652</v>
      </c>
      <c r="E129" s="7">
        <f t="shared" si="13"/>
        <v>2229.1999999999998</v>
      </c>
      <c r="F129" s="7">
        <f t="shared" si="14"/>
        <v>2.2291999999999996</v>
      </c>
      <c r="G129" s="9"/>
    </row>
    <row r="130" spans="1:7" x14ac:dyDescent="0.25">
      <c r="A130" s="6">
        <v>129</v>
      </c>
      <c r="B130" s="7">
        <f t="shared" si="11"/>
        <v>2246850</v>
      </c>
      <c r="C130" s="7">
        <v>1</v>
      </c>
      <c r="D130" s="8">
        <f t="shared" ref="D130:D161" si="15">21000000/B130/C130</f>
        <v>9.3464183189799055</v>
      </c>
      <c r="E130" s="7">
        <f t="shared" ref="E130:E161" si="16">B130/1000</f>
        <v>2246.85</v>
      </c>
      <c r="F130" s="7">
        <f t="shared" ref="F130:F161" si="17">E130/1000</f>
        <v>2.2468499999999998</v>
      </c>
      <c r="G130" s="9"/>
    </row>
    <row r="131" spans="1:7" x14ac:dyDescent="0.25">
      <c r="A131" s="6">
        <v>130</v>
      </c>
      <c r="B131" s="7">
        <f t="shared" ref="B131:B194" si="18">B132-17650</f>
        <v>2264500</v>
      </c>
      <c r="C131" s="7">
        <v>1</v>
      </c>
      <c r="D131" s="8">
        <f t="shared" si="15"/>
        <v>9.2735703245749619</v>
      </c>
      <c r="E131" s="7">
        <f t="shared" si="16"/>
        <v>2264.5</v>
      </c>
      <c r="F131" s="7">
        <f t="shared" si="17"/>
        <v>2.2645</v>
      </c>
      <c r="G131" s="9"/>
    </row>
    <row r="132" spans="1:7" x14ac:dyDescent="0.25">
      <c r="A132" s="6">
        <v>131</v>
      </c>
      <c r="B132" s="7">
        <f t="shared" si="18"/>
        <v>2282150</v>
      </c>
      <c r="C132" s="7">
        <v>1</v>
      </c>
      <c r="D132" s="8">
        <f t="shared" si="15"/>
        <v>9.2018491334925407</v>
      </c>
      <c r="E132" s="7">
        <f t="shared" si="16"/>
        <v>2282.15</v>
      </c>
      <c r="F132" s="7">
        <f t="shared" si="17"/>
        <v>2.2821500000000001</v>
      </c>
      <c r="G132" s="9"/>
    </row>
    <row r="133" spans="1:7" x14ac:dyDescent="0.25">
      <c r="A133" s="6">
        <v>132</v>
      </c>
      <c r="B133" s="7">
        <f t="shared" si="18"/>
        <v>2299800</v>
      </c>
      <c r="C133" s="7">
        <v>1</v>
      </c>
      <c r="D133" s="8">
        <f t="shared" si="15"/>
        <v>9.131228802504566</v>
      </c>
      <c r="E133" s="7">
        <f t="shared" si="16"/>
        <v>2299.8000000000002</v>
      </c>
      <c r="F133" s="7">
        <f t="shared" si="17"/>
        <v>2.2998000000000003</v>
      </c>
      <c r="G133" s="9"/>
    </row>
    <row r="134" spans="1:7" x14ac:dyDescent="0.25">
      <c r="A134" s="6">
        <v>133</v>
      </c>
      <c r="B134" s="7">
        <f t="shared" si="18"/>
        <v>2317450</v>
      </c>
      <c r="C134" s="7">
        <v>1</v>
      </c>
      <c r="D134" s="8">
        <f t="shared" si="15"/>
        <v>9.0616841787309319</v>
      </c>
      <c r="E134" s="7">
        <f t="shared" si="16"/>
        <v>2317.4499999999998</v>
      </c>
      <c r="F134" s="7">
        <f t="shared" si="17"/>
        <v>2.31745</v>
      </c>
      <c r="G134" s="9"/>
    </row>
    <row r="135" spans="1:7" x14ac:dyDescent="0.25">
      <c r="A135" s="6">
        <v>134</v>
      </c>
      <c r="B135" s="7">
        <f t="shared" si="18"/>
        <v>2335100</v>
      </c>
      <c r="C135" s="7">
        <v>1</v>
      </c>
      <c r="D135" s="8">
        <f t="shared" si="15"/>
        <v>8.9931908697700305</v>
      </c>
      <c r="E135" s="7">
        <f t="shared" si="16"/>
        <v>2335.1</v>
      </c>
      <c r="F135" s="7">
        <f t="shared" si="17"/>
        <v>2.3350999999999997</v>
      </c>
      <c r="G135" s="9"/>
    </row>
    <row r="136" spans="1:7" x14ac:dyDescent="0.25">
      <c r="A136" s="6">
        <v>135</v>
      </c>
      <c r="B136" s="7">
        <f t="shared" si="18"/>
        <v>2352750</v>
      </c>
      <c r="C136" s="7">
        <v>1</v>
      </c>
      <c r="D136" s="8">
        <f t="shared" si="15"/>
        <v>8.925725215173733</v>
      </c>
      <c r="E136" s="7">
        <f t="shared" si="16"/>
        <v>2352.75</v>
      </c>
      <c r="F136" s="7">
        <f t="shared" si="17"/>
        <v>2.3527499999999999</v>
      </c>
      <c r="G136" s="9"/>
    </row>
    <row r="137" spans="1:7" x14ac:dyDescent="0.25">
      <c r="A137" s="6">
        <v>136</v>
      </c>
      <c r="B137" s="7">
        <f t="shared" si="18"/>
        <v>2370400</v>
      </c>
      <c r="C137" s="7">
        <v>1</v>
      </c>
      <c r="D137" s="8">
        <f t="shared" si="15"/>
        <v>8.8592642591967596</v>
      </c>
      <c r="E137" s="7">
        <f t="shared" si="16"/>
        <v>2370.4</v>
      </c>
      <c r="F137" s="7">
        <f t="shared" si="17"/>
        <v>2.3704000000000001</v>
      </c>
      <c r="G137" s="9"/>
    </row>
    <row r="138" spans="1:7" x14ac:dyDescent="0.25">
      <c r="A138" s="6">
        <v>137</v>
      </c>
      <c r="B138" s="7">
        <f t="shared" si="18"/>
        <v>2388050</v>
      </c>
      <c r="C138" s="7">
        <v>1</v>
      </c>
      <c r="D138" s="8">
        <f t="shared" si="15"/>
        <v>8.7937857247545068</v>
      </c>
      <c r="E138" s="7">
        <f t="shared" si="16"/>
        <v>2388.0500000000002</v>
      </c>
      <c r="F138" s="7">
        <f t="shared" si="17"/>
        <v>2.3880500000000002</v>
      </c>
      <c r="G138" s="9"/>
    </row>
    <row r="139" spans="1:7" x14ac:dyDescent="0.25">
      <c r="A139" s="6">
        <v>138</v>
      </c>
      <c r="B139" s="7">
        <f t="shared" si="18"/>
        <v>2405700</v>
      </c>
      <c r="C139" s="7">
        <v>1</v>
      </c>
      <c r="D139" s="8">
        <f t="shared" si="15"/>
        <v>8.7292679885272477</v>
      </c>
      <c r="E139" s="7">
        <f t="shared" si="16"/>
        <v>2405.6999999999998</v>
      </c>
      <c r="F139" s="7">
        <f t="shared" si="17"/>
        <v>2.4056999999999999</v>
      </c>
      <c r="G139" s="9"/>
    </row>
    <row r="140" spans="1:7" x14ac:dyDescent="0.25">
      <c r="A140" s="6">
        <v>139</v>
      </c>
      <c r="B140" s="7">
        <f t="shared" si="18"/>
        <v>2423350</v>
      </c>
      <c r="C140" s="7">
        <v>1</v>
      </c>
      <c r="D140" s="8">
        <f t="shared" si="15"/>
        <v>8.6656900571522897</v>
      </c>
      <c r="E140" s="7">
        <f t="shared" si="16"/>
        <v>2423.35</v>
      </c>
      <c r="F140" s="7">
        <f t="shared" si="17"/>
        <v>2.4233500000000001</v>
      </c>
      <c r="G140" s="9"/>
    </row>
    <row r="141" spans="1:7" x14ac:dyDescent="0.25">
      <c r="A141" s="6">
        <v>140</v>
      </c>
      <c r="B141" s="7">
        <f t="shared" si="18"/>
        <v>2441000</v>
      </c>
      <c r="C141" s="7">
        <v>1</v>
      </c>
      <c r="D141" s="8">
        <f t="shared" si="15"/>
        <v>8.6030315444489958</v>
      </c>
      <c r="E141" s="7">
        <f t="shared" si="16"/>
        <v>2441</v>
      </c>
      <c r="F141" s="7">
        <f t="shared" si="17"/>
        <v>2.4409999999999998</v>
      </c>
      <c r="G141" s="9"/>
    </row>
    <row r="142" spans="1:7" x14ac:dyDescent="0.25">
      <c r="A142" s="6">
        <v>141</v>
      </c>
      <c r="B142" s="7">
        <f t="shared" si="18"/>
        <v>2458650</v>
      </c>
      <c r="C142" s="7">
        <v>1</v>
      </c>
      <c r="D142" s="8">
        <f t="shared" si="15"/>
        <v>8.5412726496247942</v>
      </c>
      <c r="E142" s="7">
        <f t="shared" si="16"/>
        <v>2458.65</v>
      </c>
      <c r="F142" s="7">
        <f t="shared" si="17"/>
        <v>2.45865</v>
      </c>
      <c r="G142" s="9"/>
    </row>
    <row r="143" spans="1:7" x14ac:dyDescent="0.25">
      <c r="A143" s="6">
        <v>142</v>
      </c>
      <c r="B143" s="7">
        <f t="shared" si="18"/>
        <v>2476300</v>
      </c>
      <c r="C143" s="7">
        <v>1</v>
      </c>
      <c r="D143" s="8">
        <f t="shared" si="15"/>
        <v>8.4803941364131976</v>
      </c>
      <c r="E143" s="7">
        <f t="shared" si="16"/>
        <v>2476.3000000000002</v>
      </c>
      <c r="F143" s="7">
        <f t="shared" si="17"/>
        <v>2.4763000000000002</v>
      </c>
      <c r="G143" s="9"/>
    </row>
    <row r="144" spans="1:7" x14ac:dyDescent="0.25">
      <c r="A144" s="6">
        <v>143</v>
      </c>
      <c r="B144" s="7">
        <f t="shared" si="18"/>
        <v>2493950</v>
      </c>
      <c r="C144" s="7">
        <v>1</v>
      </c>
      <c r="D144" s="8">
        <f t="shared" si="15"/>
        <v>8.4203773130976955</v>
      </c>
      <c r="E144" s="7">
        <f t="shared" si="16"/>
        <v>2493.9499999999998</v>
      </c>
      <c r="F144" s="7">
        <f t="shared" si="17"/>
        <v>2.4939499999999999</v>
      </c>
      <c r="G144" s="9"/>
    </row>
    <row r="145" spans="1:7" x14ac:dyDescent="0.25">
      <c r="A145" s="6">
        <v>144</v>
      </c>
      <c r="B145" s="7">
        <f t="shared" si="18"/>
        <v>2511600</v>
      </c>
      <c r="C145" s="7">
        <v>1</v>
      </c>
      <c r="D145" s="8">
        <f t="shared" si="15"/>
        <v>8.3612040133779271</v>
      </c>
      <c r="E145" s="7">
        <f t="shared" si="16"/>
        <v>2511.6</v>
      </c>
      <c r="F145" s="7">
        <f t="shared" si="17"/>
        <v>2.5116000000000001</v>
      </c>
      <c r="G145" s="9"/>
    </row>
    <row r="146" spans="1:7" x14ac:dyDescent="0.25">
      <c r="A146" s="6">
        <v>145</v>
      </c>
      <c r="B146" s="7">
        <f t="shared" si="18"/>
        <v>2529250</v>
      </c>
      <c r="C146" s="7">
        <v>1</v>
      </c>
      <c r="D146" s="8">
        <f t="shared" si="15"/>
        <v>8.3028565780369679</v>
      </c>
      <c r="E146" s="7">
        <f t="shared" si="16"/>
        <v>2529.25</v>
      </c>
      <c r="F146" s="7">
        <f t="shared" si="17"/>
        <v>2.5292500000000002</v>
      </c>
      <c r="G146" s="9"/>
    </row>
    <row r="147" spans="1:7" x14ac:dyDescent="0.25">
      <c r="A147" s="6">
        <v>146</v>
      </c>
      <c r="B147" s="7">
        <f t="shared" si="18"/>
        <v>2546900</v>
      </c>
      <c r="C147" s="7">
        <v>1</v>
      </c>
      <c r="D147" s="8">
        <f t="shared" si="15"/>
        <v>8.2453178373709211</v>
      </c>
      <c r="E147" s="7">
        <f t="shared" si="16"/>
        <v>2546.9</v>
      </c>
      <c r="F147" s="7">
        <f t="shared" si="17"/>
        <v>2.5468999999999999</v>
      </c>
      <c r="G147" s="9"/>
    </row>
    <row r="148" spans="1:7" x14ac:dyDescent="0.25">
      <c r="A148" s="6">
        <v>147</v>
      </c>
      <c r="B148" s="7">
        <f t="shared" si="18"/>
        <v>2564550</v>
      </c>
      <c r="C148" s="7">
        <v>1</v>
      </c>
      <c r="D148" s="8">
        <f t="shared" si="15"/>
        <v>8.1885710943440362</v>
      </c>
      <c r="E148" s="7">
        <f t="shared" si="16"/>
        <v>2564.5500000000002</v>
      </c>
      <c r="F148" s="7">
        <f t="shared" si="17"/>
        <v>2.5645500000000001</v>
      </c>
      <c r="G148" s="9"/>
    </row>
    <row r="149" spans="1:7" x14ac:dyDescent="0.25">
      <c r="A149" s="6">
        <v>148</v>
      </c>
      <c r="B149" s="7">
        <f t="shared" si="18"/>
        <v>2582200</v>
      </c>
      <c r="C149" s="7">
        <v>1</v>
      </c>
      <c r="D149" s="8">
        <f t="shared" si="15"/>
        <v>8.1326001084346675</v>
      </c>
      <c r="E149" s="7">
        <f t="shared" si="16"/>
        <v>2582.1999999999998</v>
      </c>
      <c r="F149" s="7">
        <f t="shared" si="17"/>
        <v>2.5821999999999998</v>
      </c>
      <c r="G149" s="9"/>
    </row>
    <row r="150" spans="1:7" x14ac:dyDescent="0.25">
      <c r="A150" s="6">
        <v>149</v>
      </c>
      <c r="B150" s="7">
        <f t="shared" si="18"/>
        <v>2599850</v>
      </c>
      <c r="C150" s="7">
        <v>1</v>
      </c>
      <c r="D150" s="8">
        <f t="shared" si="15"/>
        <v>8.0773890801392394</v>
      </c>
      <c r="E150" s="7">
        <f t="shared" si="16"/>
        <v>2599.85</v>
      </c>
      <c r="F150" s="7">
        <f t="shared" si="17"/>
        <v>2.59985</v>
      </c>
      <c r="G150" s="9"/>
    </row>
    <row r="151" spans="1:7" x14ac:dyDescent="0.25">
      <c r="A151" s="6">
        <v>150</v>
      </c>
      <c r="B151" s="7">
        <f t="shared" si="18"/>
        <v>2617500</v>
      </c>
      <c r="C151" s="7">
        <v>1</v>
      </c>
      <c r="D151" s="8">
        <f t="shared" si="15"/>
        <v>8.0229226361031518</v>
      </c>
      <c r="E151" s="7">
        <f t="shared" si="16"/>
        <v>2617.5</v>
      </c>
      <c r="F151" s="7">
        <f t="shared" si="17"/>
        <v>2.6175000000000002</v>
      </c>
      <c r="G151" s="9"/>
    </row>
    <row r="152" spans="1:7" x14ac:dyDescent="0.25">
      <c r="A152" s="6">
        <v>151</v>
      </c>
      <c r="B152" s="7">
        <f t="shared" si="18"/>
        <v>2635150</v>
      </c>
      <c r="C152" s="7">
        <v>1</v>
      </c>
      <c r="D152" s="8">
        <f t="shared" si="15"/>
        <v>7.9691858148492498</v>
      </c>
      <c r="E152" s="7">
        <f t="shared" si="16"/>
        <v>2635.15</v>
      </c>
      <c r="F152" s="7">
        <f t="shared" si="17"/>
        <v>2.6351499999999999</v>
      </c>
      <c r="G152" s="9"/>
    </row>
    <row r="153" spans="1:7" x14ac:dyDescent="0.25">
      <c r="A153" s="6">
        <v>152</v>
      </c>
      <c r="B153" s="7">
        <f t="shared" si="18"/>
        <v>2652800</v>
      </c>
      <c r="C153" s="7">
        <v>1</v>
      </c>
      <c r="D153" s="8">
        <f t="shared" si="15"/>
        <v>7.9161640530759954</v>
      </c>
      <c r="E153" s="7">
        <f t="shared" si="16"/>
        <v>2652.8</v>
      </c>
      <c r="F153" s="7">
        <f t="shared" si="17"/>
        <v>2.6528</v>
      </c>
      <c r="G153" s="9"/>
    </row>
    <row r="154" spans="1:7" x14ac:dyDescent="0.25">
      <c r="A154" s="6">
        <v>153</v>
      </c>
      <c r="B154" s="7">
        <f t="shared" si="18"/>
        <v>2670450</v>
      </c>
      <c r="C154" s="7">
        <v>1</v>
      </c>
      <c r="D154" s="8">
        <f t="shared" si="15"/>
        <v>7.863843172499017</v>
      </c>
      <c r="E154" s="7">
        <f t="shared" si="16"/>
        <v>2670.45</v>
      </c>
      <c r="F154" s="7">
        <f t="shared" si="17"/>
        <v>2.6704499999999998</v>
      </c>
      <c r="G154" s="9"/>
    </row>
    <row r="155" spans="1:7" x14ac:dyDescent="0.25">
      <c r="A155" s="6">
        <v>154</v>
      </c>
      <c r="B155" s="7">
        <f t="shared" si="18"/>
        <v>2688100</v>
      </c>
      <c r="C155" s="7">
        <v>1</v>
      </c>
      <c r="D155" s="8">
        <f t="shared" si="15"/>
        <v>7.8122093672110413</v>
      </c>
      <c r="E155" s="7">
        <f t="shared" si="16"/>
        <v>2688.1</v>
      </c>
      <c r="F155" s="7">
        <f t="shared" si="17"/>
        <v>2.6880999999999999</v>
      </c>
      <c r="G155" s="9"/>
    </row>
    <row r="156" spans="1:7" x14ac:dyDescent="0.25">
      <c r="A156" s="6">
        <v>155</v>
      </c>
      <c r="B156" s="7">
        <f t="shared" si="18"/>
        <v>2705750</v>
      </c>
      <c r="C156" s="7">
        <v>1</v>
      </c>
      <c r="D156" s="8">
        <f t="shared" si="15"/>
        <v>7.7612491915365425</v>
      </c>
      <c r="E156" s="7">
        <f t="shared" si="16"/>
        <v>2705.75</v>
      </c>
      <c r="F156" s="7">
        <f t="shared" si="17"/>
        <v>2.7057500000000001</v>
      </c>
      <c r="G156" s="9"/>
    </row>
    <row r="157" spans="1:7" x14ac:dyDescent="0.25">
      <c r="A157" s="6">
        <v>156</v>
      </c>
      <c r="B157" s="7">
        <f t="shared" si="18"/>
        <v>2723400</v>
      </c>
      <c r="C157" s="7">
        <v>1</v>
      </c>
      <c r="D157" s="8">
        <f t="shared" si="15"/>
        <v>7.710949548358669</v>
      </c>
      <c r="E157" s="7">
        <f t="shared" si="16"/>
        <v>2723.4</v>
      </c>
      <c r="F157" s="7">
        <f t="shared" si="17"/>
        <v>2.7234000000000003</v>
      </c>
      <c r="G157" s="9"/>
    </row>
    <row r="158" spans="1:7" x14ac:dyDescent="0.25">
      <c r="A158" s="6">
        <v>157</v>
      </c>
      <c r="B158" s="7">
        <f t="shared" si="18"/>
        <v>2741050</v>
      </c>
      <c r="C158" s="7">
        <v>1</v>
      </c>
      <c r="D158" s="8">
        <f t="shared" si="15"/>
        <v>7.6612976778971564</v>
      </c>
      <c r="E158" s="7">
        <f t="shared" si="16"/>
        <v>2741.05</v>
      </c>
      <c r="F158" s="7">
        <f t="shared" si="17"/>
        <v>2.74105</v>
      </c>
      <c r="G158" s="9"/>
    </row>
    <row r="159" spans="1:7" x14ac:dyDescent="0.25">
      <c r="A159" s="6">
        <v>158</v>
      </c>
      <c r="B159" s="7">
        <f t="shared" si="18"/>
        <v>2758700</v>
      </c>
      <c r="C159" s="7">
        <v>1</v>
      </c>
      <c r="D159" s="8">
        <f t="shared" si="15"/>
        <v>7.6122811469170264</v>
      </c>
      <c r="E159" s="7">
        <f t="shared" si="16"/>
        <v>2758.7</v>
      </c>
      <c r="F159" s="7">
        <f t="shared" si="17"/>
        <v>2.7586999999999997</v>
      </c>
      <c r="G159" s="9"/>
    </row>
    <row r="160" spans="1:7" x14ac:dyDescent="0.25">
      <c r="A160" s="6">
        <v>159</v>
      </c>
      <c r="B160" s="7">
        <f t="shared" si="18"/>
        <v>2776350</v>
      </c>
      <c r="C160" s="7">
        <v>1</v>
      </c>
      <c r="D160" s="8">
        <f t="shared" si="15"/>
        <v>7.5638878383489114</v>
      </c>
      <c r="E160" s="7">
        <f t="shared" si="16"/>
        <v>2776.35</v>
      </c>
      <c r="F160" s="7">
        <f t="shared" si="17"/>
        <v>2.7763499999999999</v>
      </c>
      <c r="G160" s="9"/>
    </row>
    <row r="161" spans="1:7" x14ac:dyDescent="0.25">
      <c r="A161" s="6">
        <v>160</v>
      </c>
      <c r="B161" s="7">
        <f t="shared" si="18"/>
        <v>2794000</v>
      </c>
      <c r="C161" s="7">
        <v>1</v>
      </c>
      <c r="D161" s="8">
        <f t="shared" si="15"/>
        <v>7.5161059413027917</v>
      </c>
      <c r="E161" s="7">
        <f t="shared" si="16"/>
        <v>2794</v>
      </c>
      <c r="F161" s="7">
        <f t="shared" si="17"/>
        <v>2.794</v>
      </c>
      <c r="G161" s="9"/>
    </row>
    <row r="162" spans="1:7" x14ac:dyDescent="0.25">
      <c r="A162" s="6">
        <v>161</v>
      </c>
      <c r="B162" s="7">
        <f t="shared" si="18"/>
        <v>2811650</v>
      </c>
      <c r="C162" s="7">
        <v>1</v>
      </c>
      <c r="D162" s="8">
        <f t="shared" ref="D162:D193" si="19">21000000/B162/C162</f>
        <v>7.468923941457863</v>
      </c>
      <c r="E162" s="7">
        <f t="shared" ref="E162:E193" si="20">B162/1000</f>
        <v>2811.65</v>
      </c>
      <c r="F162" s="7">
        <f t="shared" ref="F162:F193" si="21">E162/1000</f>
        <v>2.8116500000000002</v>
      </c>
      <c r="G162" s="9"/>
    </row>
    <row r="163" spans="1:7" x14ac:dyDescent="0.25">
      <c r="A163" s="6">
        <v>162</v>
      </c>
      <c r="B163" s="7">
        <f t="shared" si="18"/>
        <v>2829300</v>
      </c>
      <c r="C163" s="7">
        <v>1</v>
      </c>
      <c r="D163" s="8">
        <f t="shared" si="19"/>
        <v>7.4223306118121091</v>
      </c>
      <c r="E163" s="7">
        <f t="shared" si="20"/>
        <v>2829.3</v>
      </c>
      <c r="F163" s="7">
        <f t="shared" si="21"/>
        <v>2.8293000000000004</v>
      </c>
      <c r="G163" s="9"/>
    </row>
    <row r="164" spans="1:7" x14ac:dyDescent="0.25">
      <c r="A164" s="6">
        <v>163</v>
      </c>
      <c r="B164" s="7">
        <f t="shared" si="18"/>
        <v>2846950</v>
      </c>
      <c r="C164" s="7">
        <v>1</v>
      </c>
      <c r="D164" s="8">
        <f t="shared" si="19"/>
        <v>7.3763150037759706</v>
      </c>
      <c r="E164" s="7">
        <f t="shared" si="20"/>
        <v>2846.95</v>
      </c>
      <c r="F164" s="7">
        <f t="shared" si="21"/>
        <v>2.8469499999999996</v>
      </c>
      <c r="G164" s="9"/>
    </row>
    <row r="165" spans="1:7" x14ac:dyDescent="0.25">
      <c r="A165" s="6">
        <v>164</v>
      </c>
      <c r="B165" s="7">
        <f t="shared" si="18"/>
        <v>2864600</v>
      </c>
      <c r="C165" s="7">
        <v>1</v>
      </c>
      <c r="D165" s="8">
        <f t="shared" si="19"/>
        <v>7.3308664385952662</v>
      </c>
      <c r="E165" s="7">
        <f t="shared" si="20"/>
        <v>2864.6</v>
      </c>
      <c r="F165" s="7">
        <f t="shared" si="21"/>
        <v>2.8645999999999998</v>
      </c>
      <c r="G165" s="9"/>
    </row>
    <row r="166" spans="1:7" x14ac:dyDescent="0.25">
      <c r="A166" s="6">
        <v>165</v>
      </c>
      <c r="B166" s="7">
        <f t="shared" si="18"/>
        <v>2882250</v>
      </c>
      <c r="C166" s="7">
        <v>1</v>
      </c>
      <c r="D166" s="8">
        <f t="shared" si="19"/>
        <v>7.285974499089253</v>
      </c>
      <c r="E166" s="7">
        <f t="shared" si="20"/>
        <v>2882.25</v>
      </c>
      <c r="F166" s="7">
        <f t="shared" si="21"/>
        <v>2.88225</v>
      </c>
      <c r="G166" s="9"/>
    </row>
    <row r="167" spans="1:7" x14ac:dyDescent="0.25">
      <c r="A167" s="6">
        <v>166</v>
      </c>
      <c r="B167" s="7">
        <f t="shared" si="18"/>
        <v>2899900</v>
      </c>
      <c r="C167" s="7">
        <v>1</v>
      </c>
      <c r="D167" s="8">
        <f t="shared" si="19"/>
        <v>7.2416290216904029</v>
      </c>
      <c r="E167" s="7">
        <f t="shared" si="20"/>
        <v>2899.9</v>
      </c>
      <c r="F167" s="7">
        <f t="shared" si="21"/>
        <v>2.8999000000000001</v>
      </c>
      <c r="G167" s="9"/>
    </row>
    <row r="168" spans="1:7" x14ac:dyDescent="0.25">
      <c r="A168" s="6">
        <v>167</v>
      </c>
      <c r="B168" s="7">
        <f t="shared" si="18"/>
        <v>2917550</v>
      </c>
      <c r="C168" s="7">
        <v>1</v>
      </c>
      <c r="D168" s="8">
        <f t="shared" si="19"/>
        <v>7.1978200887731143</v>
      </c>
      <c r="E168" s="7">
        <f t="shared" si="20"/>
        <v>2917.55</v>
      </c>
      <c r="F168" s="7">
        <f t="shared" si="21"/>
        <v>2.9175500000000003</v>
      </c>
      <c r="G168" s="9"/>
    </row>
    <row r="169" spans="1:7" x14ac:dyDescent="0.25">
      <c r="A169" s="6">
        <v>168</v>
      </c>
      <c r="B169" s="7">
        <f t="shared" si="18"/>
        <v>2935200</v>
      </c>
      <c r="C169" s="7">
        <v>1</v>
      </c>
      <c r="D169" s="8">
        <f t="shared" si="19"/>
        <v>7.1545380212591985</v>
      </c>
      <c r="E169" s="7">
        <f t="shared" si="20"/>
        <v>2935.2</v>
      </c>
      <c r="F169" s="7">
        <f t="shared" si="21"/>
        <v>2.9352</v>
      </c>
      <c r="G169" s="9"/>
    </row>
    <row r="170" spans="1:7" x14ac:dyDescent="0.25">
      <c r="A170" s="6">
        <v>169</v>
      </c>
      <c r="B170" s="7">
        <f t="shared" si="18"/>
        <v>2952850</v>
      </c>
      <c r="C170" s="7">
        <v>1</v>
      </c>
      <c r="D170" s="8">
        <f t="shared" si="19"/>
        <v>7.111773371488562</v>
      </c>
      <c r="E170" s="7">
        <f t="shared" si="20"/>
        <v>2952.85</v>
      </c>
      <c r="F170" s="7">
        <f t="shared" si="21"/>
        <v>2.9528499999999998</v>
      </c>
      <c r="G170" s="9"/>
    </row>
    <row r="171" spans="1:7" x14ac:dyDescent="0.25">
      <c r="A171" s="6">
        <v>170</v>
      </c>
      <c r="B171" s="7">
        <f t="shared" si="18"/>
        <v>2970500</v>
      </c>
      <c r="C171" s="7">
        <v>1</v>
      </c>
      <c r="D171" s="8">
        <f t="shared" si="19"/>
        <v>7.0695169163440497</v>
      </c>
      <c r="E171" s="7">
        <f t="shared" si="20"/>
        <v>2970.5</v>
      </c>
      <c r="F171" s="7">
        <f t="shared" si="21"/>
        <v>2.9704999999999999</v>
      </c>
      <c r="G171" s="9"/>
    </row>
    <row r="172" spans="1:7" x14ac:dyDescent="0.25">
      <c r="A172" s="6">
        <v>171</v>
      </c>
      <c r="B172" s="7">
        <f t="shared" si="18"/>
        <v>2988150</v>
      </c>
      <c r="C172" s="7">
        <v>1</v>
      </c>
      <c r="D172" s="8">
        <f t="shared" si="19"/>
        <v>7.0277596506199487</v>
      </c>
      <c r="E172" s="7">
        <f t="shared" si="20"/>
        <v>2988.15</v>
      </c>
      <c r="F172" s="7">
        <f t="shared" si="21"/>
        <v>2.9881500000000001</v>
      </c>
      <c r="G172" s="9"/>
    </row>
    <row r="173" spans="1:7" x14ac:dyDescent="0.25">
      <c r="A173" s="6">
        <v>172</v>
      </c>
      <c r="B173" s="7">
        <f t="shared" si="18"/>
        <v>3005800</v>
      </c>
      <c r="C173" s="7">
        <v>1</v>
      </c>
      <c r="D173" s="8">
        <f t="shared" si="19"/>
        <v>6.9864927806241264</v>
      </c>
      <c r="E173" s="7">
        <f t="shared" si="20"/>
        <v>3005.8</v>
      </c>
      <c r="F173" s="7">
        <f t="shared" si="21"/>
        <v>3.0058000000000002</v>
      </c>
      <c r="G173" s="9"/>
    </row>
    <row r="174" spans="1:7" x14ac:dyDescent="0.25">
      <c r="A174" s="6">
        <v>173</v>
      </c>
      <c r="B174" s="7">
        <f t="shared" si="18"/>
        <v>3023450</v>
      </c>
      <c r="C174" s="7">
        <v>1</v>
      </c>
      <c r="D174" s="8">
        <f t="shared" si="19"/>
        <v>6.9457077180042663</v>
      </c>
      <c r="E174" s="7">
        <f t="shared" si="20"/>
        <v>3023.45</v>
      </c>
      <c r="F174" s="7">
        <f t="shared" si="21"/>
        <v>3.02345</v>
      </c>
      <c r="G174" s="9"/>
    </row>
    <row r="175" spans="1:7" x14ac:dyDescent="0.25">
      <c r="A175" s="6">
        <v>174</v>
      </c>
      <c r="B175" s="7">
        <f t="shared" si="18"/>
        <v>3041100</v>
      </c>
      <c r="C175" s="7">
        <v>1</v>
      </c>
      <c r="D175" s="8">
        <f t="shared" si="19"/>
        <v>6.9053960737890892</v>
      </c>
      <c r="E175" s="7">
        <f t="shared" si="20"/>
        <v>3041.1</v>
      </c>
      <c r="F175" s="7">
        <f t="shared" si="21"/>
        <v>3.0410999999999997</v>
      </c>
      <c r="G175" s="9"/>
    </row>
    <row r="176" spans="1:7" x14ac:dyDescent="0.25">
      <c r="A176" s="6">
        <v>175</v>
      </c>
      <c r="B176" s="7">
        <f t="shared" si="18"/>
        <v>3058750</v>
      </c>
      <c r="C176" s="7">
        <v>1</v>
      </c>
      <c r="D176" s="8">
        <f t="shared" si="19"/>
        <v>6.865549652635881</v>
      </c>
      <c r="E176" s="7">
        <f t="shared" si="20"/>
        <v>3058.75</v>
      </c>
      <c r="F176" s="7">
        <f t="shared" si="21"/>
        <v>3.0587499999999999</v>
      </c>
      <c r="G176" s="9"/>
    </row>
    <row r="177" spans="1:7" x14ac:dyDescent="0.25">
      <c r="A177" s="6">
        <v>176</v>
      </c>
      <c r="B177" s="7">
        <f t="shared" si="18"/>
        <v>3076400</v>
      </c>
      <c r="C177" s="7">
        <v>1</v>
      </c>
      <c r="D177" s="8">
        <f t="shared" si="19"/>
        <v>6.8261604472760373</v>
      </c>
      <c r="E177" s="7">
        <f t="shared" si="20"/>
        <v>3076.4</v>
      </c>
      <c r="F177" s="7">
        <f t="shared" si="21"/>
        <v>3.0764</v>
      </c>
      <c r="G177" s="9"/>
    </row>
    <row r="178" spans="1:7" x14ac:dyDescent="0.25">
      <c r="A178" s="6">
        <v>177</v>
      </c>
      <c r="B178" s="7">
        <f t="shared" si="18"/>
        <v>3094050</v>
      </c>
      <c r="C178" s="7">
        <v>1</v>
      </c>
      <c r="D178" s="8">
        <f t="shared" si="19"/>
        <v>6.7872206331507252</v>
      </c>
      <c r="E178" s="7">
        <f t="shared" si="20"/>
        <v>3094.05</v>
      </c>
      <c r="F178" s="7">
        <f t="shared" si="21"/>
        <v>3.0940500000000002</v>
      </c>
      <c r="G178" s="9"/>
    </row>
    <row r="179" spans="1:7" x14ac:dyDescent="0.25">
      <c r="A179" s="6">
        <v>178</v>
      </c>
      <c r="B179" s="7">
        <f t="shared" si="18"/>
        <v>3111700</v>
      </c>
      <c r="C179" s="7">
        <v>1</v>
      </c>
      <c r="D179" s="8">
        <f t="shared" si="19"/>
        <v>6.7487225632291032</v>
      </c>
      <c r="E179" s="7">
        <f t="shared" si="20"/>
        <v>3111.7</v>
      </c>
      <c r="F179" s="7">
        <f t="shared" si="21"/>
        <v>3.1116999999999999</v>
      </c>
      <c r="G179" s="9"/>
    </row>
    <row r="180" spans="1:7" x14ac:dyDescent="0.25">
      <c r="A180" s="6">
        <v>179</v>
      </c>
      <c r="B180" s="7">
        <f t="shared" si="18"/>
        <v>3129350</v>
      </c>
      <c r="C180" s="7">
        <v>1</v>
      </c>
      <c r="D180" s="8">
        <f t="shared" si="19"/>
        <v>6.7106587630019012</v>
      </c>
      <c r="E180" s="7">
        <f t="shared" si="20"/>
        <v>3129.35</v>
      </c>
      <c r="F180" s="7">
        <f t="shared" si="21"/>
        <v>3.1293500000000001</v>
      </c>
      <c r="G180" s="9"/>
    </row>
    <row r="181" spans="1:7" x14ac:dyDescent="0.25">
      <c r="A181" s="6">
        <v>180</v>
      </c>
      <c r="B181" s="7">
        <f t="shared" si="18"/>
        <v>3147000</v>
      </c>
      <c r="C181" s="7">
        <v>1</v>
      </c>
      <c r="D181" s="8">
        <f t="shared" si="19"/>
        <v>6.6730219256434697</v>
      </c>
      <c r="E181" s="7">
        <f t="shared" si="20"/>
        <v>3147</v>
      </c>
      <c r="F181" s="7">
        <f t="shared" si="21"/>
        <v>3.1469999999999998</v>
      </c>
      <c r="G181" s="9"/>
    </row>
    <row r="182" spans="1:7" x14ac:dyDescent="0.25">
      <c r="A182" s="6">
        <v>181</v>
      </c>
      <c r="B182" s="7">
        <f t="shared" si="18"/>
        <v>3164650</v>
      </c>
      <c r="C182" s="7">
        <v>1</v>
      </c>
      <c r="D182" s="8">
        <f t="shared" si="19"/>
        <v>6.6358049073357241</v>
      </c>
      <c r="E182" s="7">
        <f t="shared" si="20"/>
        <v>3164.65</v>
      </c>
      <c r="F182" s="7">
        <f t="shared" si="21"/>
        <v>3.16465</v>
      </c>
      <c r="G182" s="9"/>
    </row>
    <row r="183" spans="1:7" x14ac:dyDescent="0.25">
      <c r="A183" s="6">
        <v>182</v>
      </c>
      <c r="B183" s="7">
        <f t="shared" si="18"/>
        <v>3182300</v>
      </c>
      <c r="C183" s="7">
        <v>1</v>
      </c>
      <c r="D183" s="8">
        <f t="shared" si="19"/>
        <v>6.5990007227476983</v>
      </c>
      <c r="E183" s="7">
        <f t="shared" si="20"/>
        <v>3182.3</v>
      </c>
      <c r="F183" s="7">
        <f t="shared" si="21"/>
        <v>3.1823000000000001</v>
      </c>
      <c r="G183" s="9"/>
    </row>
    <row r="184" spans="1:7" x14ac:dyDescent="0.25">
      <c r="A184" s="6">
        <v>183</v>
      </c>
      <c r="B184" s="7">
        <f t="shared" si="18"/>
        <v>3199950</v>
      </c>
      <c r="C184" s="7">
        <v>1</v>
      </c>
      <c r="D184" s="8">
        <f t="shared" si="19"/>
        <v>6.5626025406646979</v>
      </c>
      <c r="E184" s="7">
        <f t="shared" si="20"/>
        <v>3199.95</v>
      </c>
      <c r="F184" s="7">
        <f t="shared" si="21"/>
        <v>3.1999499999999999</v>
      </c>
      <c r="G184" s="9"/>
    </row>
    <row r="185" spans="1:7" x14ac:dyDescent="0.25">
      <c r="A185" s="6">
        <v>184</v>
      </c>
      <c r="B185" s="7">
        <f t="shared" si="18"/>
        <v>3217600</v>
      </c>
      <c r="C185" s="7">
        <v>1</v>
      </c>
      <c r="D185" s="8">
        <f t="shared" si="19"/>
        <v>6.5266036797613127</v>
      </c>
      <c r="E185" s="7">
        <f t="shared" si="20"/>
        <v>3217.6</v>
      </c>
      <c r="F185" s="7">
        <f t="shared" si="21"/>
        <v>3.2176</v>
      </c>
      <c r="G185" s="9"/>
    </row>
    <row r="186" spans="1:7" x14ac:dyDescent="0.25">
      <c r="A186" s="6">
        <v>185</v>
      </c>
      <c r="B186" s="7">
        <f t="shared" si="18"/>
        <v>3235250</v>
      </c>
      <c r="C186" s="7">
        <v>1</v>
      </c>
      <c r="D186" s="8">
        <f t="shared" si="19"/>
        <v>6.4909976045127884</v>
      </c>
      <c r="E186" s="7">
        <f t="shared" si="20"/>
        <v>3235.25</v>
      </c>
      <c r="F186" s="7">
        <f t="shared" si="21"/>
        <v>3.2352500000000002</v>
      </c>
      <c r="G186" s="9"/>
    </row>
    <row r="187" spans="1:7" x14ac:dyDescent="0.25">
      <c r="A187" s="6">
        <v>186</v>
      </c>
      <c r="B187" s="7">
        <f t="shared" si="18"/>
        <v>3252900</v>
      </c>
      <c r="C187" s="7">
        <v>1</v>
      </c>
      <c r="D187" s="8">
        <f t="shared" si="19"/>
        <v>6.455777921239509</v>
      </c>
      <c r="E187" s="7">
        <f t="shared" si="20"/>
        <v>3252.9</v>
      </c>
      <c r="F187" s="7">
        <f t="shared" si="21"/>
        <v>3.2528999999999999</v>
      </c>
      <c r="G187" s="9"/>
    </row>
    <row r="188" spans="1:7" x14ac:dyDescent="0.25">
      <c r="A188" s="6">
        <v>187</v>
      </c>
      <c r="B188" s="7">
        <f t="shared" si="18"/>
        <v>3270550</v>
      </c>
      <c r="C188" s="7">
        <v>1</v>
      </c>
      <c r="D188" s="8">
        <f t="shared" si="19"/>
        <v>6.4209383742795554</v>
      </c>
      <c r="E188" s="7">
        <f t="shared" si="20"/>
        <v>3270.55</v>
      </c>
      <c r="F188" s="7">
        <f t="shared" si="21"/>
        <v>3.2705500000000001</v>
      </c>
      <c r="G188" s="9"/>
    </row>
    <row r="189" spans="1:7" x14ac:dyDescent="0.25">
      <c r="A189" s="6">
        <v>188</v>
      </c>
      <c r="B189" s="7">
        <f t="shared" si="18"/>
        <v>3288200</v>
      </c>
      <c r="C189" s="7">
        <v>1</v>
      </c>
      <c r="D189" s="8">
        <f t="shared" si="19"/>
        <v>6.3864728422845323</v>
      </c>
      <c r="E189" s="7">
        <f t="shared" si="20"/>
        <v>3288.2</v>
      </c>
      <c r="F189" s="7">
        <f t="shared" si="21"/>
        <v>3.2881999999999998</v>
      </c>
      <c r="G189" s="9"/>
    </row>
    <row r="190" spans="1:7" x14ac:dyDescent="0.25">
      <c r="A190" s="6">
        <v>189</v>
      </c>
      <c r="B190" s="7">
        <f t="shared" si="18"/>
        <v>3305850</v>
      </c>
      <c r="C190" s="7">
        <v>1</v>
      </c>
      <c r="D190" s="8">
        <f t="shared" si="19"/>
        <v>6.3523753346340577</v>
      </c>
      <c r="E190" s="7">
        <f t="shared" si="20"/>
        <v>3305.85</v>
      </c>
      <c r="F190" s="7">
        <f t="shared" si="21"/>
        <v>3.30585</v>
      </c>
      <c r="G190" s="9"/>
    </row>
    <row r="191" spans="1:7" x14ac:dyDescent="0.25">
      <c r="A191" s="6">
        <v>190</v>
      </c>
      <c r="B191" s="7">
        <f t="shared" si="18"/>
        <v>3323500</v>
      </c>
      <c r="C191" s="7">
        <v>1</v>
      </c>
      <c r="D191" s="8">
        <f t="shared" si="19"/>
        <v>6.3186399879644952</v>
      </c>
      <c r="E191" s="7">
        <f t="shared" si="20"/>
        <v>3323.5</v>
      </c>
      <c r="F191" s="7">
        <f t="shared" si="21"/>
        <v>3.3235000000000001</v>
      </c>
      <c r="G191" s="9"/>
    </row>
    <row r="192" spans="1:7" x14ac:dyDescent="0.25">
      <c r="A192" s="6">
        <v>191</v>
      </c>
      <c r="B192" s="7">
        <f t="shared" si="18"/>
        <v>3341150</v>
      </c>
      <c r="C192" s="7">
        <v>1</v>
      </c>
      <c r="D192" s="8">
        <f t="shared" si="19"/>
        <v>6.2852610628077157</v>
      </c>
      <c r="E192" s="7">
        <f t="shared" si="20"/>
        <v>3341.15</v>
      </c>
      <c r="F192" s="7">
        <f t="shared" si="21"/>
        <v>3.3411500000000003</v>
      </c>
      <c r="G192" s="9"/>
    </row>
    <row r="193" spans="1:7" x14ac:dyDescent="0.25">
      <c r="A193" s="6">
        <v>192</v>
      </c>
      <c r="B193" s="7">
        <f t="shared" si="18"/>
        <v>3358800</v>
      </c>
      <c r="C193" s="7">
        <v>1</v>
      </c>
      <c r="D193" s="8">
        <f t="shared" si="19"/>
        <v>6.2522329403358343</v>
      </c>
      <c r="E193" s="7">
        <f t="shared" si="20"/>
        <v>3358.8</v>
      </c>
      <c r="F193" s="7">
        <f t="shared" si="21"/>
        <v>3.3588</v>
      </c>
      <c r="G193" s="9"/>
    </row>
    <row r="194" spans="1:7" x14ac:dyDescent="0.25">
      <c r="A194" s="6">
        <v>193</v>
      </c>
      <c r="B194" s="7">
        <f t="shared" si="18"/>
        <v>3376450</v>
      </c>
      <c r="C194" s="7">
        <v>1</v>
      </c>
      <c r="D194" s="8">
        <f t="shared" ref="D194:D201" si="22">21000000/B194/C194</f>
        <v>6.2195501192080442</v>
      </c>
      <c r="E194" s="7">
        <f t="shared" ref="E194:E201" si="23">B194/1000</f>
        <v>3376.45</v>
      </c>
      <c r="F194" s="7">
        <f t="shared" ref="F194:F201" si="24">E194/1000</f>
        <v>3.3764499999999997</v>
      </c>
      <c r="G194" s="9"/>
    </row>
    <row r="195" spans="1:7" x14ac:dyDescent="0.25">
      <c r="A195" s="6">
        <v>194</v>
      </c>
      <c r="B195" s="7">
        <f t="shared" ref="B195:B199" si="25">B196-17650</f>
        <v>3394100</v>
      </c>
      <c r="C195" s="7">
        <v>1</v>
      </c>
      <c r="D195" s="8">
        <f t="shared" si="22"/>
        <v>6.1872072125158359</v>
      </c>
      <c r="E195" s="7">
        <f t="shared" si="23"/>
        <v>3394.1</v>
      </c>
      <c r="F195" s="7">
        <f t="shared" si="24"/>
        <v>3.3940999999999999</v>
      </c>
      <c r="G195" s="9"/>
    </row>
    <row r="196" spans="1:7" x14ac:dyDescent="0.25">
      <c r="A196" s="6">
        <v>195</v>
      </c>
      <c r="B196" s="7">
        <f t="shared" si="25"/>
        <v>3411750</v>
      </c>
      <c r="C196" s="7">
        <v>1</v>
      </c>
      <c r="D196" s="8">
        <f t="shared" si="22"/>
        <v>6.155198944823038</v>
      </c>
      <c r="E196" s="7">
        <f t="shared" si="23"/>
        <v>3411.75</v>
      </c>
      <c r="F196" s="7">
        <f t="shared" si="24"/>
        <v>3.4117500000000001</v>
      </c>
      <c r="G196" s="9"/>
    </row>
    <row r="197" spans="1:7" x14ac:dyDescent="0.25">
      <c r="A197" s="6">
        <v>196</v>
      </c>
      <c r="B197" s="7">
        <f t="shared" si="25"/>
        <v>3429400</v>
      </c>
      <c r="C197" s="7">
        <v>1</v>
      </c>
      <c r="D197" s="8">
        <f t="shared" si="22"/>
        <v>6.1235201492972529</v>
      </c>
      <c r="E197" s="7">
        <f t="shared" si="23"/>
        <v>3429.4</v>
      </c>
      <c r="F197" s="7">
        <f t="shared" si="24"/>
        <v>3.4294000000000002</v>
      </c>
      <c r="G197" s="9"/>
    </row>
    <row r="198" spans="1:7" x14ac:dyDescent="0.25">
      <c r="A198" s="6">
        <v>197</v>
      </c>
      <c r="B198" s="7">
        <f t="shared" si="25"/>
        <v>3447050</v>
      </c>
      <c r="C198" s="7">
        <v>1</v>
      </c>
      <c r="D198" s="8">
        <f t="shared" si="22"/>
        <v>6.0921657649294323</v>
      </c>
      <c r="E198" s="7">
        <f t="shared" si="23"/>
        <v>3447.05</v>
      </c>
      <c r="F198" s="7">
        <f t="shared" si="24"/>
        <v>3.4470500000000004</v>
      </c>
      <c r="G198" s="9"/>
    </row>
    <row r="199" spans="1:7" x14ac:dyDescent="0.25">
      <c r="A199" s="6">
        <v>198</v>
      </c>
      <c r="B199" s="7">
        <f t="shared" si="25"/>
        <v>3464700</v>
      </c>
      <c r="C199" s="7">
        <v>1</v>
      </c>
      <c r="D199" s="8">
        <f t="shared" si="22"/>
        <v>6.061130833838428</v>
      </c>
      <c r="E199" s="7">
        <f t="shared" si="23"/>
        <v>3464.7</v>
      </c>
      <c r="F199" s="7">
        <f t="shared" si="24"/>
        <v>3.4646999999999997</v>
      </c>
      <c r="G199" s="9"/>
    </row>
    <row r="200" spans="1:7" x14ac:dyDescent="0.25">
      <c r="A200" s="6">
        <v>199</v>
      </c>
      <c r="B200" s="7">
        <f>B201-17650</f>
        <v>3482350</v>
      </c>
      <c r="C200" s="7">
        <v>1</v>
      </c>
      <c r="D200" s="8">
        <f t="shared" si="22"/>
        <v>6.030410498657516</v>
      </c>
      <c r="E200" s="7">
        <f t="shared" si="23"/>
        <v>3482.35</v>
      </c>
      <c r="F200" s="7">
        <f t="shared" si="24"/>
        <v>3.4823499999999998</v>
      </c>
      <c r="G200" s="9"/>
    </row>
    <row r="201" spans="1:7" x14ac:dyDescent="0.25">
      <c r="A201" s="6">
        <v>200</v>
      </c>
      <c r="B201" s="7">
        <f>3500000</f>
        <v>3500000</v>
      </c>
      <c r="C201" s="7">
        <v>1</v>
      </c>
      <c r="D201" s="8">
        <f t="shared" si="22"/>
        <v>6</v>
      </c>
      <c r="E201" s="7">
        <f t="shared" si="23"/>
        <v>3500</v>
      </c>
      <c r="F201" s="7">
        <f t="shared" si="24"/>
        <v>3.5</v>
      </c>
      <c r="G201" s="9"/>
    </row>
    <row r="202" spans="1:7" x14ac:dyDescent="0.25">
      <c r="A202" s="6"/>
      <c r="B202" s="7"/>
    </row>
    <row r="203" spans="1:7" x14ac:dyDescent="0.25">
      <c r="B203" s="7"/>
    </row>
    <row r="204" spans="1:7" x14ac:dyDescent="0.25">
      <c r="B204" s="7"/>
    </row>
    <row r="205" spans="1:7" x14ac:dyDescent="0.25">
      <c r="B205" s="7"/>
    </row>
    <row r="206" spans="1:7" x14ac:dyDescent="0.25">
      <c r="B206" s="7"/>
    </row>
    <row r="207" spans="1:7" x14ac:dyDescent="0.25">
      <c r="B207" s="7"/>
    </row>
    <row r="208" spans="1:7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abSelected="1" topLeftCell="A43" workbookViewId="0">
      <selection activeCell="E51" sqref="E51:E200"/>
    </sheetView>
  </sheetViews>
  <sheetFormatPr baseColWidth="10" defaultRowHeight="15" x14ac:dyDescent="0.25"/>
  <cols>
    <col min="5" max="5" width="11.42578125" style="31"/>
  </cols>
  <sheetData>
    <row r="1" spans="1:6" x14ac:dyDescent="0.25">
      <c r="A1" s="30">
        <v>8000000</v>
      </c>
      <c r="B1" t="s">
        <v>134</v>
      </c>
      <c r="E1" s="31">
        <f>A1/1000</f>
        <v>8000</v>
      </c>
    </row>
    <row r="2" spans="1:6" x14ac:dyDescent="0.25">
      <c r="A2" s="30">
        <v>5333333</v>
      </c>
      <c r="B2" t="s">
        <v>134</v>
      </c>
      <c r="C2" t="s">
        <v>135</v>
      </c>
      <c r="D2" t="s">
        <v>134</v>
      </c>
      <c r="E2" s="31">
        <f t="shared" ref="E2:E65" si="0">A2/1000</f>
        <v>5333.3329999999996</v>
      </c>
      <c r="F2">
        <v>199</v>
      </c>
    </row>
    <row r="3" spans="1:6" x14ac:dyDescent="0.25">
      <c r="A3" s="30">
        <v>4000000</v>
      </c>
      <c r="B3" t="s">
        <v>134</v>
      </c>
      <c r="C3" t="s">
        <v>136</v>
      </c>
      <c r="D3" t="s">
        <v>134</v>
      </c>
      <c r="E3" s="31">
        <f t="shared" si="0"/>
        <v>4000</v>
      </c>
      <c r="F3">
        <v>198</v>
      </c>
    </row>
    <row r="4" spans="1:6" x14ac:dyDescent="0.25">
      <c r="A4" s="30">
        <v>3200000</v>
      </c>
      <c r="B4" t="s">
        <v>134</v>
      </c>
      <c r="C4" t="s">
        <v>137</v>
      </c>
      <c r="D4" t="s">
        <v>134</v>
      </c>
      <c r="E4" s="31">
        <f t="shared" si="0"/>
        <v>3200</v>
      </c>
      <c r="F4">
        <v>197</v>
      </c>
    </row>
    <row r="5" spans="1:6" x14ac:dyDescent="0.25">
      <c r="A5" s="30">
        <v>2666666</v>
      </c>
      <c r="B5" t="s">
        <v>134</v>
      </c>
      <c r="C5" t="s">
        <v>138</v>
      </c>
      <c r="D5" t="s">
        <v>134</v>
      </c>
      <c r="E5" s="31">
        <f t="shared" si="0"/>
        <v>2666.6660000000002</v>
      </c>
      <c r="F5">
        <v>196</v>
      </c>
    </row>
    <row r="6" spans="1:6" x14ac:dyDescent="0.25">
      <c r="A6" s="30">
        <v>2285714</v>
      </c>
      <c r="B6" t="s">
        <v>134</v>
      </c>
      <c r="C6" t="s">
        <v>139</v>
      </c>
      <c r="D6" t="s">
        <v>134</v>
      </c>
      <c r="E6" s="31">
        <f t="shared" si="0"/>
        <v>2285.7139999999999</v>
      </c>
      <c r="F6">
        <v>195</v>
      </c>
    </row>
    <row r="7" spans="1:6" x14ac:dyDescent="0.25">
      <c r="A7" s="30">
        <v>2000000</v>
      </c>
      <c r="B7" t="s">
        <v>134</v>
      </c>
      <c r="C7" t="s">
        <v>140</v>
      </c>
      <c r="D7" t="s">
        <v>134</v>
      </c>
      <c r="E7" s="31">
        <f t="shared" si="0"/>
        <v>2000</v>
      </c>
      <c r="F7">
        <v>194</v>
      </c>
    </row>
    <row r="8" spans="1:6" x14ac:dyDescent="0.25">
      <c r="A8" s="30">
        <v>1777777</v>
      </c>
      <c r="B8" t="s">
        <v>134</v>
      </c>
      <c r="C8" t="s">
        <v>141</v>
      </c>
      <c r="D8" t="s">
        <v>134</v>
      </c>
      <c r="E8" s="31">
        <f t="shared" si="0"/>
        <v>1777.777</v>
      </c>
      <c r="F8">
        <v>193</v>
      </c>
    </row>
    <row r="9" spans="1:6" x14ac:dyDescent="0.25">
      <c r="A9" s="30">
        <v>1600000</v>
      </c>
      <c r="B9" t="s">
        <v>134</v>
      </c>
      <c r="C9" t="s">
        <v>142</v>
      </c>
      <c r="D9" t="s">
        <v>134</v>
      </c>
      <c r="E9" s="31">
        <f t="shared" si="0"/>
        <v>1600</v>
      </c>
      <c r="F9">
        <v>192</v>
      </c>
    </row>
    <row r="10" spans="1:6" x14ac:dyDescent="0.25">
      <c r="A10" s="30">
        <v>1454545</v>
      </c>
      <c r="B10" t="s">
        <v>134</v>
      </c>
      <c r="C10" t="s">
        <v>143</v>
      </c>
      <c r="D10" t="s">
        <v>134</v>
      </c>
      <c r="E10" s="31">
        <f t="shared" si="0"/>
        <v>1454.5450000000001</v>
      </c>
      <c r="F10">
        <v>191</v>
      </c>
    </row>
    <row r="11" spans="1:6" x14ac:dyDescent="0.25">
      <c r="A11" s="30">
        <v>1333333</v>
      </c>
      <c r="B11" t="s">
        <v>134</v>
      </c>
      <c r="C11" t="s">
        <v>144</v>
      </c>
      <c r="D11" t="s">
        <v>134</v>
      </c>
      <c r="E11" s="31">
        <f t="shared" si="0"/>
        <v>1333.3330000000001</v>
      </c>
      <c r="F11">
        <v>190</v>
      </c>
    </row>
    <row r="12" spans="1:6" x14ac:dyDescent="0.25">
      <c r="A12" s="30">
        <v>1230769</v>
      </c>
      <c r="B12" t="s">
        <v>134</v>
      </c>
      <c r="C12" t="s">
        <v>145</v>
      </c>
      <c r="D12" t="s">
        <v>134</v>
      </c>
      <c r="E12" s="31">
        <f t="shared" si="0"/>
        <v>1230.769</v>
      </c>
      <c r="F12">
        <v>189</v>
      </c>
    </row>
    <row r="13" spans="1:6" x14ac:dyDescent="0.25">
      <c r="A13" s="30">
        <v>1142857</v>
      </c>
      <c r="B13" t="s">
        <v>134</v>
      </c>
      <c r="C13" t="s">
        <v>146</v>
      </c>
      <c r="D13" t="s">
        <v>134</v>
      </c>
      <c r="E13" s="31">
        <f t="shared" si="0"/>
        <v>1142.857</v>
      </c>
      <c r="F13">
        <v>188</v>
      </c>
    </row>
    <row r="14" spans="1:6" x14ac:dyDescent="0.25">
      <c r="A14" s="30">
        <v>1066666</v>
      </c>
      <c r="B14" t="s">
        <v>134</v>
      </c>
      <c r="C14" t="s">
        <v>147</v>
      </c>
      <c r="D14" t="s">
        <v>134</v>
      </c>
      <c r="E14" s="31">
        <f t="shared" si="0"/>
        <v>1066.6659999999999</v>
      </c>
      <c r="F14">
        <v>187</v>
      </c>
    </row>
    <row r="15" spans="1:6" x14ac:dyDescent="0.25">
      <c r="A15" s="30">
        <v>1000000</v>
      </c>
      <c r="B15" t="s">
        <v>134</v>
      </c>
      <c r="C15" t="s">
        <v>148</v>
      </c>
      <c r="D15" t="s">
        <v>134</v>
      </c>
      <c r="E15" s="31">
        <f t="shared" si="0"/>
        <v>1000</v>
      </c>
      <c r="F15">
        <v>186</v>
      </c>
    </row>
    <row r="16" spans="1:6" x14ac:dyDescent="0.25">
      <c r="A16" s="30">
        <v>941176</v>
      </c>
      <c r="B16" t="s">
        <v>134</v>
      </c>
      <c r="C16" t="s">
        <v>149</v>
      </c>
      <c r="D16" t="s">
        <v>134</v>
      </c>
      <c r="E16" s="31">
        <f t="shared" si="0"/>
        <v>941.17600000000004</v>
      </c>
      <c r="F16">
        <v>185</v>
      </c>
    </row>
    <row r="17" spans="1:6" x14ac:dyDescent="0.25">
      <c r="A17" s="30">
        <v>888888</v>
      </c>
      <c r="B17" t="s">
        <v>134</v>
      </c>
      <c r="C17" t="s">
        <v>150</v>
      </c>
      <c r="D17" t="s">
        <v>134</v>
      </c>
      <c r="E17" s="31">
        <f t="shared" si="0"/>
        <v>888.88800000000003</v>
      </c>
      <c r="F17">
        <v>184</v>
      </c>
    </row>
    <row r="18" spans="1:6" x14ac:dyDescent="0.25">
      <c r="A18" s="30">
        <v>842105</v>
      </c>
      <c r="B18" t="s">
        <v>134</v>
      </c>
      <c r="C18" t="s">
        <v>151</v>
      </c>
      <c r="D18" t="s">
        <v>134</v>
      </c>
      <c r="E18" s="31">
        <f t="shared" si="0"/>
        <v>842.10500000000002</v>
      </c>
      <c r="F18">
        <v>183</v>
      </c>
    </row>
    <row r="19" spans="1:6" x14ac:dyDescent="0.25">
      <c r="A19" s="30">
        <v>800000</v>
      </c>
      <c r="B19" t="s">
        <v>134</v>
      </c>
      <c r="C19" t="s">
        <v>152</v>
      </c>
      <c r="D19" t="s">
        <v>134</v>
      </c>
      <c r="E19" s="31">
        <f t="shared" si="0"/>
        <v>800</v>
      </c>
      <c r="F19">
        <v>182</v>
      </c>
    </row>
    <row r="20" spans="1:6" x14ac:dyDescent="0.25">
      <c r="A20" s="30">
        <v>761904</v>
      </c>
      <c r="B20" t="s">
        <v>134</v>
      </c>
      <c r="C20" t="s">
        <v>153</v>
      </c>
      <c r="D20" t="s">
        <v>134</v>
      </c>
      <c r="E20" s="31">
        <f t="shared" si="0"/>
        <v>761.904</v>
      </c>
      <c r="F20">
        <v>181</v>
      </c>
    </row>
    <row r="21" spans="1:6" x14ac:dyDescent="0.25">
      <c r="A21" s="30">
        <v>727272</v>
      </c>
      <c r="B21" t="s">
        <v>134</v>
      </c>
      <c r="C21" t="s">
        <v>154</v>
      </c>
      <c r="D21" t="s">
        <v>134</v>
      </c>
      <c r="E21" s="31">
        <f t="shared" si="0"/>
        <v>727.27200000000005</v>
      </c>
      <c r="F21">
        <v>180</v>
      </c>
    </row>
    <row r="22" spans="1:6" x14ac:dyDescent="0.25">
      <c r="A22" s="30">
        <v>695652</v>
      </c>
      <c r="B22" t="s">
        <v>134</v>
      </c>
      <c r="C22" t="s">
        <v>155</v>
      </c>
      <c r="D22" t="s">
        <v>134</v>
      </c>
      <c r="E22" s="31">
        <f t="shared" si="0"/>
        <v>695.65200000000004</v>
      </c>
      <c r="F22">
        <v>179</v>
      </c>
    </row>
    <row r="23" spans="1:6" x14ac:dyDescent="0.25">
      <c r="A23" s="30">
        <v>666666</v>
      </c>
      <c r="B23" t="s">
        <v>134</v>
      </c>
      <c r="C23" t="s">
        <v>156</v>
      </c>
      <c r="D23" t="s">
        <v>134</v>
      </c>
      <c r="E23" s="31">
        <f t="shared" si="0"/>
        <v>666.66600000000005</v>
      </c>
      <c r="F23">
        <v>178</v>
      </c>
    </row>
    <row r="24" spans="1:6" x14ac:dyDescent="0.25">
      <c r="A24" s="30">
        <v>640000</v>
      </c>
      <c r="B24" t="s">
        <v>134</v>
      </c>
      <c r="C24" t="s">
        <v>157</v>
      </c>
      <c r="D24" t="s">
        <v>134</v>
      </c>
      <c r="E24" s="31">
        <f t="shared" si="0"/>
        <v>640</v>
      </c>
      <c r="F24">
        <v>177</v>
      </c>
    </row>
    <row r="25" spans="1:6" x14ac:dyDescent="0.25">
      <c r="A25" s="30">
        <v>615384</v>
      </c>
      <c r="B25" t="s">
        <v>134</v>
      </c>
      <c r="C25" t="s">
        <v>158</v>
      </c>
      <c r="D25" t="s">
        <v>134</v>
      </c>
      <c r="E25" s="31">
        <f t="shared" si="0"/>
        <v>615.38400000000001</v>
      </c>
      <c r="F25">
        <v>176</v>
      </c>
    </row>
    <row r="26" spans="1:6" x14ac:dyDescent="0.25">
      <c r="A26" s="30">
        <v>592592</v>
      </c>
      <c r="B26" t="s">
        <v>134</v>
      </c>
      <c r="C26" t="s">
        <v>159</v>
      </c>
      <c r="D26" t="s">
        <v>134</v>
      </c>
      <c r="E26" s="31">
        <f t="shared" si="0"/>
        <v>592.59199999999998</v>
      </c>
      <c r="F26">
        <v>175</v>
      </c>
    </row>
    <row r="27" spans="1:6" x14ac:dyDescent="0.25">
      <c r="A27" s="30">
        <v>571428</v>
      </c>
      <c r="B27" t="s">
        <v>134</v>
      </c>
      <c r="C27" t="s">
        <v>160</v>
      </c>
      <c r="D27" t="s">
        <v>134</v>
      </c>
      <c r="E27" s="31">
        <f t="shared" si="0"/>
        <v>571.428</v>
      </c>
      <c r="F27">
        <v>174</v>
      </c>
    </row>
    <row r="28" spans="1:6" x14ac:dyDescent="0.25">
      <c r="A28" s="30">
        <v>551724</v>
      </c>
      <c r="B28" t="s">
        <v>134</v>
      </c>
      <c r="C28" t="s">
        <v>161</v>
      </c>
      <c r="D28" t="s">
        <v>134</v>
      </c>
      <c r="E28" s="31">
        <f t="shared" si="0"/>
        <v>551.72400000000005</v>
      </c>
      <c r="F28">
        <v>173</v>
      </c>
    </row>
    <row r="29" spans="1:6" x14ac:dyDescent="0.25">
      <c r="A29" s="30">
        <v>533333</v>
      </c>
      <c r="B29" t="s">
        <v>134</v>
      </c>
      <c r="C29" t="s">
        <v>162</v>
      </c>
      <c r="D29" t="s">
        <v>134</v>
      </c>
      <c r="E29" s="31">
        <f t="shared" si="0"/>
        <v>533.33299999999997</v>
      </c>
      <c r="F29">
        <v>172</v>
      </c>
    </row>
    <row r="30" spans="1:6" x14ac:dyDescent="0.25">
      <c r="A30" s="30">
        <v>516129</v>
      </c>
      <c r="B30" t="s">
        <v>134</v>
      </c>
      <c r="C30" t="s">
        <v>163</v>
      </c>
      <c r="D30" t="s">
        <v>134</v>
      </c>
      <c r="E30" s="31">
        <f t="shared" si="0"/>
        <v>516.12900000000002</v>
      </c>
      <c r="F30">
        <v>171</v>
      </c>
    </row>
    <row r="31" spans="1:6" x14ac:dyDescent="0.25">
      <c r="A31" s="30">
        <v>500000</v>
      </c>
      <c r="B31" t="s">
        <v>134</v>
      </c>
      <c r="C31" t="s">
        <v>164</v>
      </c>
      <c r="D31" t="s">
        <v>134</v>
      </c>
      <c r="E31" s="31">
        <f t="shared" si="0"/>
        <v>500</v>
      </c>
      <c r="F31">
        <v>170</v>
      </c>
    </row>
    <row r="32" spans="1:6" x14ac:dyDescent="0.25">
      <c r="A32" s="30">
        <v>484848</v>
      </c>
      <c r="B32" t="s">
        <v>134</v>
      </c>
      <c r="C32" t="s">
        <v>165</v>
      </c>
      <c r="D32" t="s">
        <v>134</v>
      </c>
      <c r="E32" s="31">
        <f t="shared" si="0"/>
        <v>484.84800000000001</v>
      </c>
      <c r="F32">
        <v>169</v>
      </c>
    </row>
    <row r="33" spans="1:6" x14ac:dyDescent="0.25">
      <c r="A33" s="30">
        <v>470588</v>
      </c>
      <c r="B33" t="s">
        <v>134</v>
      </c>
      <c r="C33" t="s">
        <v>166</v>
      </c>
      <c r="D33" t="s">
        <v>134</v>
      </c>
      <c r="E33" s="31">
        <f t="shared" si="0"/>
        <v>470.58800000000002</v>
      </c>
      <c r="F33">
        <v>168</v>
      </c>
    </row>
    <row r="34" spans="1:6" x14ac:dyDescent="0.25">
      <c r="A34" s="30">
        <v>457142</v>
      </c>
      <c r="B34" t="s">
        <v>134</v>
      </c>
      <c r="C34" t="s">
        <v>167</v>
      </c>
      <c r="D34" t="s">
        <v>134</v>
      </c>
      <c r="E34" s="31">
        <f t="shared" si="0"/>
        <v>457.142</v>
      </c>
      <c r="F34">
        <v>167</v>
      </c>
    </row>
    <row r="35" spans="1:6" x14ac:dyDescent="0.25">
      <c r="A35" s="30">
        <v>444444</v>
      </c>
      <c r="B35" t="s">
        <v>134</v>
      </c>
      <c r="C35" t="s">
        <v>168</v>
      </c>
      <c r="D35" t="s">
        <v>134</v>
      </c>
      <c r="E35" s="31">
        <f t="shared" si="0"/>
        <v>444.44400000000002</v>
      </c>
      <c r="F35">
        <v>166</v>
      </c>
    </row>
    <row r="36" spans="1:6" x14ac:dyDescent="0.25">
      <c r="A36" s="30">
        <v>432432</v>
      </c>
      <c r="B36" t="s">
        <v>134</v>
      </c>
      <c r="C36" t="s">
        <v>169</v>
      </c>
      <c r="D36" t="s">
        <v>134</v>
      </c>
      <c r="E36" s="31">
        <f t="shared" si="0"/>
        <v>432.43200000000002</v>
      </c>
      <c r="F36">
        <v>165</v>
      </c>
    </row>
    <row r="37" spans="1:6" x14ac:dyDescent="0.25">
      <c r="A37" s="30">
        <v>421052</v>
      </c>
      <c r="B37" t="s">
        <v>134</v>
      </c>
      <c r="C37" t="s">
        <v>170</v>
      </c>
      <c r="D37" t="s">
        <v>134</v>
      </c>
      <c r="E37" s="31">
        <f t="shared" si="0"/>
        <v>421.05200000000002</v>
      </c>
      <c r="F37">
        <v>164</v>
      </c>
    </row>
    <row r="38" spans="1:6" x14ac:dyDescent="0.25">
      <c r="A38" s="30">
        <v>410256</v>
      </c>
      <c r="B38" t="s">
        <v>134</v>
      </c>
      <c r="C38" t="s">
        <v>171</v>
      </c>
      <c r="D38" t="s">
        <v>134</v>
      </c>
      <c r="E38" s="31">
        <f t="shared" si="0"/>
        <v>410.25599999999997</v>
      </c>
      <c r="F38">
        <v>163</v>
      </c>
    </row>
    <row r="39" spans="1:6" x14ac:dyDescent="0.25">
      <c r="A39" s="30">
        <v>400000</v>
      </c>
      <c r="B39" t="s">
        <v>134</v>
      </c>
      <c r="C39" t="s">
        <v>172</v>
      </c>
      <c r="D39" t="s">
        <v>134</v>
      </c>
      <c r="E39" s="31">
        <f t="shared" si="0"/>
        <v>400</v>
      </c>
      <c r="F39">
        <v>162</v>
      </c>
    </row>
    <row r="40" spans="1:6" x14ac:dyDescent="0.25">
      <c r="A40" s="30">
        <v>390243</v>
      </c>
      <c r="B40" t="s">
        <v>134</v>
      </c>
      <c r="C40" t="s">
        <v>173</v>
      </c>
      <c r="D40" t="s">
        <v>134</v>
      </c>
      <c r="E40" s="31">
        <f t="shared" si="0"/>
        <v>390.24299999999999</v>
      </c>
      <c r="F40">
        <v>161</v>
      </c>
    </row>
    <row r="41" spans="1:6" x14ac:dyDescent="0.25">
      <c r="A41" s="30">
        <v>380952</v>
      </c>
      <c r="B41" t="s">
        <v>134</v>
      </c>
      <c r="C41" t="s">
        <v>174</v>
      </c>
      <c r="D41" t="s">
        <v>134</v>
      </c>
      <c r="E41" s="31">
        <f t="shared" si="0"/>
        <v>380.952</v>
      </c>
      <c r="F41">
        <v>160</v>
      </c>
    </row>
    <row r="42" spans="1:6" x14ac:dyDescent="0.25">
      <c r="A42" s="30">
        <v>372093</v>
      </c>
      <c r="B42" t="s">
        <v>134</v>
      </c>
      <c r="C42" t="s">
        <v>175</v>
      </c>
      <c r="D42" t="s">
        <v>134</v>
      </c>
      <c r="E42" s="31">
        <f t="shared" si="0"/>
        <v>372.09300000000002</v>
      </c>
      <c r="F42">
        <v>159</v>
      </c>
    </row>
    <row r="43" spans="1:6" x14ac:dyDescent="0.25">
      <c r="A43" s="30">
        <v>363636</v>
      </c>
      <c r="B43" t="s">
        <v>134</v>
      </c>
      <c r="C43" t="s">
        <v>176</v>
      </c>
      <c r="D43" t="s">
        <v>134</v>
      </c>
      <c r="E43" s="31">
        <f t="shared" si="0"/>
        <v>363.63600000000002</v>
      </c>
      <c r="F43">
        <v>158</v>
      </c>
    </row>
    <row r="44" spans="1:6" x14ac:dyDescent="0.25">
      <c r="A44" s="30">
        <v>355555</v>
      </c>
      <c r="B44" t="s">
        <v>134</v>
      </c>
      <c r="C44" t="s">
        <v>177</v>
      </c>
      <c r="D44" t="s">
        <v>134</v>
      </c>
      <c r="E44" s="31">
        <f t="shared" si="0"/>
        <v>355.55500000000001</v>
      </c>
      <c r="F44">
        <v>157</v>
      </c>
    </row>
    <row r="45" spans="1:6" x14ac:dyDescent="0.25">
      <c r="A45" s="30">
        <v>347826</v>
      </c>
      <c r="B45" t="s">
        <v>134</v>
      </c>
      <c r="C45" t="s">
        <v>178</v>
      </c>
      <c r="D45" t="s">
        <v>134</v>
      </c>
      <c r="E45" s="31">
        <f t="shared" si="0"/>
        <v>347.82600000000002</v>
      </c>
      <c r="F45">
        <v>156</v>
      </c>
    </row>
    <row r="46" spans="1:6" x14ac:dyDescent="0.25">
      <c r="A46" s="30">
        <v>340425</v>
      </c>
      <c r="B46" t="s">
        <v>134</v>
      </c>
      <c r="C46" t="s">
        <v>179</v>
      </c>
      <c r="D46" t="s">
        <v>134</v>
      </c>
      <c r="E46" s="31">
        <f t="shared" si="0"/>
        <v>340.42500000000001</v>
      </c>
      <c r="F46">
        <v>155</v>
      </c>
    </row>
    <row r="47" spans="1:6" x14ac:dyDescent="0.25">
      <c r="A47" s="30">
        <v>333333</v>
      </c>
      <c r="B47" t="s">
        <v>134</v>
      </c>
      <c r="C47" t="s">
        <v>180</v>
      </c>
      <c r="D47" t="s">
        <v>134</v>
      </c>
      <c r="E47" s="31">
        <f t="shared" si="0"/>
        <v>333.33300000000003</v>
      </c>
      <c r="F47">
        <v>154</v>
      </c>
    </row>
    <row r="48" spans="1:6" x14ac:dyDescent="0.25">
      <c r="A48" s="30">
        <v>326530</v>
      </c>
      <c r="B48" t="s">
        <v>134</v>
      </c>
      <c r="C48" t="s">
        <v>181</v>
      </c>
      <c r="D48" t="s">
        <v>134</v>
      </c>
      <c r="E48" s="31">
        <f t="shared" si="0"/>
        <v>326.52999999999997</v>
      </c>
      <c r="F48">
        <v>153</v>
      </c>
    </row>
    <row r="49" spans="1:6" x14ac:dyDescent="0.25">
      <c r="A49" s="30">
        <v>320000</v>
      </c>
      <c r="B49" t="s">
        <v>134</v>
      </c>
      <c r="C49" t="s">
        <v>182</v>
      </c>
      <c r="D49" t="s">
        <v>134</v>
      </c>
      <c r="E49" s="31">
        <f t="shared" si="0"/>
        <v>320</v>
      </c>
      <c r="F49">
        <v>152</v>
      </c>
    </row>
    <row r="50" spans="1:6" x14ac:dyDescent="0.25">
      <c r="A50" s="30">
        <v>313725</v>
      </c>
      <c r="B50" t="s">
        <v>134</v>
      </c>
      <c r="C50" t="s">
        <v>183</v>
      </c>
      <c r="D50" t="s">
        <v>134</v>
      </c>
      <c r="E50" s="31">
        <f t="shared" si="0"/>
        <v>313.72500000000002</v>
      </c>
      <c r="F50">
        <v>151</v>
      </c>
    </row>
    <row r="51" spans="1:6" x14ac:dyDescent="0.25">
      <c r="A51" s="30">
        <v>307692</v>
      </c>
      <c r="B51" t="s">
        <v>134</v>
      </c>
      <c r="C51" t="s">
        <v>184</v>
      </c>
      <c r="D51" t="s">
        <v>134</v>
      </c>
      <c r="E51" s="31">
        <f t="shared" si="0"/>
        <v>307.69200000000001</v>
      </c>
      <c r="F51">
        <v>150</v>
      </c>
    </row>
    <row r="52" spans="1:6" x14ac:dyDescent="0.25">
      <c r="A52" s="30">
        <v>301886</v>
      </c>
      <c r="B52" t="s">
        <v>134</v>
      </c>
      <c r="C52" t="s">
        <v>185</v>
      </c>
      <c r="D52" t="s">
        <v>134</v>
      </c>
      <c r="E52" s="31">
        <f t="shared" si="0"/>
        <v>301.88600000000002</v>
      </c>
      <c r="F52">
        <v>149</v>
      </c>
    </row>
    <row r="53" spans="1:6" x14ac:dyDescent="0.25">
      <c r="A53" s="30">
        <v>296296</v>
      </c>
      <c r="B53" t="s">
        <v>134</v>
      </c>
      <c r="C53" t="s">
        <v>186</v>
      </c>
      <c r="D53" t="s">
        <v>134</v>
      </c>
      <c r="E53" s="31">
        <f t="shared" si="0"/>
        <v>296.29599999999999</v>
      </c>
      <c r="F53">
        <v>148</v>
      </c>
    </row>
    <row r="54" spans="1:6" x14ac:dyDescent="0.25">
      <c r="A54" s="30">
        <v>290909</v>
      </c>
      <c r="B54" t="s">
        <v>134</v>
      </c>
      <c r="C54" t="s">
        <v>187</v>
      </c>
      <c r="D54" t="s">
        <v>134</v>
      </c>
      <c r="E54" s="31">
        <f t="shared" si="0"/>
        <v>290.90899999999999</v>
      </c>
      <c r="F54">
        <v>147</v>
      </c>
    </row>
    <row r="55" spans="1:6" x14ac:dyDescent="0.25">
      <c r="A55" s="30">
        <v>285714</v>
      </c>
      <c r="B55" t="s">
        <v>134</v>
      </c>
      <c r="C55" t="s">
        <v>188</v>
      </c>
      <c r="D55" t="s">
        <v>134</v>
      </c>
      <c r="E55" s="31">
        <f t="shared" si="0"/>
        <v>285.714</v>
      </c>
      <c r="F55">
        <v>146</v>
      </c>
    </row>
    <row r="56" spans="1:6" x14ac:dyDescent="0.25">
      <c r="A56" s="30">
        <v>280701</v>
      </c>
      <c r="B56" t="s">
        <v>134</v>
      </c>
      <c r="C56" t="s">
        <v>189</v>
      </c>
      <c r="D56" t="s">
        <v>134</v>
      </c>
      <c r="E56" s="31">
        <f t="shared" si="0"/>
        <v>280.70100000000002</v>
      </c>
      <c r="F56">
        <v>145</v>
      </c>
    </row>
    <row r="57" spans="1:6" x14ac:dyDescent="0.25">
      <c r="A57" s="30">
        <v>275862</v>
      </c>
      <c r="B57" t="s">
        <v>134</v>
      </c>
      <c r="C57" t="s">
        <v>190</v>
      </c>
      <c r="D57" t="s">
        <v>134</v>
      </c>
      <c r="E57" s="31">
        <f t="shared" si="0"/>
        <v>275.86200000000002</v>
      </c>
      <c r="F57">
        <v>144</v>
      </c>
    </row>
    <row r="58" spans="1:6" x14ac:dyDescent="0.25">
      <c r="A58" s="30">
        <v>271186</v>
      </c>
      <c r="B58" t="s">
        <v>134</v>
      </c>
      <c r="C58" t="s">
        <v>191</v>
      </c>
      <c r="D58" t="s">
        <v>134</v>
      </c>
      <c r="E58" s="31">
        <f t="shared" si="0"/>
        <v>271.18599999999998</v>
      </c>
      <c r="F58">
        <v>143</v>
      </c>
    </row>
    <row r="59" spans="1:6" x14ac:dyDescent="0.25">
      <c r="A59" s="30">
        <v>266666</v>
      </c>
      <c r="B59" t="s">
        <v>134</v>
      </c>
      <c r="C59" t="s">
        <v>192</v>
      </c>
      <c r="D59" t="s">
        <v>134</v>
      </c>
      <c r="E59" s="31">
        <f t="shared" si="0"/>
        <v>266.666</v>
      </c>
      <c r="F59">
        <v>142</v>
      </c>
    </row>
    <row r="60" spans="1:6" x14ac:dyDescent="0.25">
      <c r="A60" s="30">
        <v>262295</v>
      </c>
      <c r="B60" t="s">
        <v>134</v>
      </c>
      <c r="C60" t="s">
        <v>193</v>
      </c>
      <c r="D60" t="s">
        <v>134</v>
      </c>
      <c r="E60" s="31">
        <f t="shared" si="0"/>
        <v>262.29500000000002</v>
      </c>
      <c r="F60">
        <v>141</v>
      </c>
    </row>
    <row r="61" spans="1:6" x14ac:dyDescent="0.25">
      <c r="A61" s="30">
        <v>258064</v>
      </c>
      <c r="B61" t="s">
        <v>134</v>
      </c>
      <c r="C61" t="s">
        <v>194</v>
      </c>
      <c r="D61" t="s">
        <v>134</v>
      </c>
      <c r="E61" s="31">
        <f t="shared" si="0"/>
        <v>258.06400000000002</v>
      </c>
      <c r="F61">
        <v>140</v>
      </c>
    </row>
    <row r="62" spans="1:6" x14ac:dyDescent="0.25">
      <c r="A62" s="30">
        <v>253968</v>
      </c>
      <c r="B62" t="s">
        <v>134</v>
      </c>
      <c r="C62" t="s">
        <v>195</v>
      </c>
      <c r="D62" t="s">
        <v>134</v>
      </c>
      <c r="E62" s="31">
        <f t="shared" si="0"/>
        <v>253.96799999999999</v>
      </c>
      <c r="F62">
        <v>139</v>
      </c>
    </row>
    <row r="63" spans="1:6" x14ac:dyDescent="0.25">
      <c r="A63" s="30">
        <v>250000</v>
      </c>
      <c r="B63" t="s">
        <v>134</v>
      </c>
      <c r="C63" t="s">
        <v>196</v>
      </c>
      <c r="D63" t="s">
        <v>134</v>
      </c>
      <c r="E63" s="31">
        <f t="shared" si="0"/>
        <v>250</v>
      </c>
      <c r="F63">
        <v>138</v>
      </c>
    </row>
    <row r="64" spans="1:6" x14ac:dyDescent="0.25">
      <c r="A64" s="30">
        <v>246153</v>
      </c>
      <c r="B64" t="s">
        <v>134</v>
      </c>
      <c r="C64" t="s">
        <v>197</v>
      </c>
      <c r="D64" t="s">
        <v>134</v>
      </c>
      <c r="E64" s="31">
        <f t="shared" si="0"/>
        <v>246.15299999999999</v>
      </c>
      <c r="F64">
        <v>137</v>
      </c>
    </row>
    <row r="65" spans="1:6" x14ac:dyDescent="0.25">
      <c r="A65" s="30">
        <v>242424</v>
      </c>
      <c r="B65" t="s">
        <v>134</v>
      </c>
      <c r="C65" t="s">
        <v>198</v>
      </c>
      <c r="D65" t="s">
        <v>134</v>
      </c>
      <c r="E65" s="31">
        <f t="shared" si="0"/>
        <v>242.42400000000001</v>
      </c>
      <c r="F65">
        <v>136</v>
      </c>
    </row>
    <row r="66" spans="1:6" x14ac:dyDescent="0.25">
      <c r="A66" s="30">
        <v>238805</v>
      </c>
      <c r="B66" t="s">
        <v>134</v>
      </c>
      <c r="C66" t="s">
        <v>199</v>
      </c>
      <c r="D66" t="s">
        <v>134</v>
      </c>
      <c r="E66" s="31">
        <f t="shared" ref="E66:E129" si="1">A66/1000</f>
        <v>238.80500000000001</v>
      </c>
      <c r="F66">
        <v>135</v>
      </c>
    </row>
    <row r="67" spans="1:6" x14ac:dyDescent="0.25">
      <c r="A67" s="30">
        <v>235294</v>
      </c>
      <c r="B67" t="s">
        <v>134</v>
      </c>
      <c r="C67" t="s">
        <v>200</v>
      </c>
      <c r="D67" t="s">
        <v>134</v>
      </c>
      <c r="E67" s="31">
        <f t="shared" si="1"/>
        <v>235.29400000000001</v>
      </c>
      <c r="F67">
        <v>134</v>
      </c>
    </row>
    <row r="68" spans="1:6" x14ac:dyDescent="0.25">
      <c r="A68" s="30">
        <v>231884</v>
      </c>
      <c r="B68" t="s">
        <v>134</v>
      </c>
      <c r="C68" t="s">
        <v>201</v>
      </c>
      <c r="D68" t="s">
        <v>134</v>
      </c>
      <c r="E68" s="31">
        <f t="shared" si="1"/>
        <v>231.88399999999999</v>
      </c>
      <c r="F68">
        <v>133</v>
      </c>
    </row>
    <row r="69" spans="1:6" x14ac:dyDescent="0.25">
      <c r="A69" s="30">
        <v>228571</v>
      </c>
      <c r="B69" t="s">
        <v>134</v>
      </c>
      <c r="C69" t="s">
        <v>202</v>
      </c>
      <c r="D69" t="s">
        <v>134</v>
      </c>
      <c r="E69" s="31">
        <f t="shared" si="1"/>
        <v>228.571</v>
      </c>
      <c r="F69">
        <v>132</v>
      </c>
    </row>
    <row r="70" spans="1:6" x14ac:dyDescent="0.25">
      <c r="A70" s="30">
        <v>225352</v>
      </c>
      <c r="B70" t="s">
        <v>134</v>
      </c>
      <c r="C70" t="s">
        <v>203</v>
      </c>
      <c r="D70" t="s">
        <v>134</v>
      </c>
      <c r="E70" s="31">
        <f t="shared" si="1"/>
        <v>225.352</v>
      </c>
      <c r="F70">
        <v>131</v>
      </c>
    </row>
    <row r="71" spans="1:6" x14ac:dyDescent="0.25">
      <c r="A71" s="30">
        <v>222222</v>
      </c>
      <c r="B71" t="s">
        <v>134</v>
      </c>
      <c r="C71" t="s">
        <v>204</v>
      </c>
      <c r="D71" t="s">
        <v>134</v>
      </c>
      <c r="E71" s="31">
        <f t="shared" si="1"/>
        <v>222.22200000000001</v>
      </c>
      <c r="F71">
        <v>130</v>
      </c>
    </row>
    <row r="72" spans="1:6" x14ac:dyDescent="0.25">
      <c r="A72" s="30">
        <v>219178</v>
      </c>
      <c r="B72" t="s">
        <v>134</v>
      </c>
      <c r="C72" t="s">
        <v>205</v>
      </c>
      <c r="D72" t="s">
        <v>134</v>
      </c>
      <c r="E72" s="31">
        <f t="shared" si="1"/>
        <v>219.178</v>
      </c>
      <c r="F72">
        <v>129</v>
      </c>
    </row>
    <row r="73" spans="1:6" x14ac:dyDescent="0.25">
      <c r="A73" s="30">
        <v>216216</v>
      </c>
      <c r="B73" t="s">
        <v>134</v>
      </c>
      <c r="C73" t="s">
        <v>206</v>
      </c>
      <c r="D73" t="s">
        <v>134</v>
      </c>
      <c r="E73" s="31">
        <f t="shared" si="1"/>
        <v>216.21600000000001</v>
      </c>
      <c r="F73">
        <v>128</v>
      </c>
    </row>
    <row r="74" spans="1:6" x14ac:dyDescent="0.25">
      <c r="A74" s="30">
        <v>213333</v>
      </c>
      <c r="B74" t="s">
        <v>134</v>
      </c>
      <c r="C74" t="s">
        <v>207</v>
      </c>
      <c r="D74" t="s">
        <v>134</v>
      </c>
      <c r="E74" s="31">
        <f t="shared" si="1"/>
        <v>213.333</v>
      </c>
      <c r="F74">
        <v>127</v>
      </c>
    </row>
    <row r="75" spans="1:6" x14ac:dyDescent="0.25">
      <c r="A75" s="30">
        <v>210526</v>
      </c>
      <c r="B75" t="s">
        <v>134</v>
      </c>
      <c r="C75" t="s">
        <v>208</v>
      </c>
      <c r="D75" t="s">
        <v>134</v>
      </c>
      <c r="E75" s="31">
        <f t="shared" si="1"/>
        <v>210.52600000000001</v>
      </c>
      <c r="F75">
        <v>126</v>
      </c>
    </row>
    <row r="76" spans="1:6" x14ac:dyDescent="0.25">
      <c r="A76" s="30">
        <v>207792</v>
      </c>
      <c r="B76" t="s">
        <v>134</v>
      </c>
      <c r="C76" t="s">
        <v>209</v>
      </c>
      <c r="D76" t="s">
        <v>134</v>
      </c>
      <c r="E76" s="31">
        <f t="shared" si="1"/>
        <v>207.792</v>
      </c>
      <c r="F76">
        <v>125</v>
      </c>
    </row>
    <row r="77" spans="1:6" x14ac:dyDescent="0.25">
      <c r="A77" s="30">
        <v>205128</v>
      </c>
      <c r="B77" t="s">
        <v>134</v>
      </c>
      <c r="C77" t="s">
        <v>210</v>
      </c>
      <c r="D77" t="s">
        <v>134</v>
      </c>
      <c r="E77" s="31">
        <f t="shared" si="1"/>
        <v>205.12799999999999</v>
      </c>
      <c r="F77">
        <v>124</v>
      </c>
    </row>
    <row r="78" spans="1:6" x14ac:dyDescent="0.25">
      <c r="A78" s="30">
        <v>202531</v>
      </c>
      <c r="B78" t="s">
        <v>134</v>
      </c>
      <c r="C78" t="s">
        <v>211</v>
      </c>
      <c r="D78" t="s">
        <v>134</v>
      </c>
      <c r="E78" s="31">
        <f t="shared" si="1"/>
        <v>202.53100000000001</v>
      </c>
      <c r="F78">
        <v>123</v>
      </c>
    </row>
    <row r="79" spans="1:6" x14ac:dyDescent="0.25">
      <c r="A79" s="30">
        <v>200000</v>
      </c>
      <c r="B79" t="s">
        <v>134</v>
      </c>
      <c r="C79" t="s">
        <v>212</v>
      </c>
      <c r="D79" t="s">
        <v>134</v>
      </c>
      <c r="E79" s="31">
        <f t="shared" si="1"/>
        <v>200</v>
      </c>
      <c r="F79">
        <v>122</v>
      </c>
    </row>
    <row r="80" spans="1:6" x14ac:dyDescent="0.25">
      <c r="A80" s="30">
        <v>197530</v>
      </c>
      <c r="B80" t="s">
        <v>134</v>
      </c>
      <c r="C80" t="s">
        <v>213</v>
      </c>
      <c r="D80" t="s">
        <v>134</v>
      </c>
      <c r="E80" s="31">
        <f t="shared" si="1"/>
        <v>197.53</v>
      </c>
      <c r="F80">
        <v>121</v>
      </c>
    </row>
    <row r="81" spans="1:6" x14ac:dyDescent="0.25">
      <c r="A81" s="30">
        <v>195121</v>
      </c>
      <c r="B81" t="s">
        <v>134</v>
      </c>
      <c r="C81" t="s">
        <v>214</v>
      </c>
      <c r="D81" t="s">
        <v>134</v>
      </c>
      <c r="E81" s="31">
        <f t="shared" si="1"/>
        <v>195.12100000000001</v>
      </c>
      <c r="F81">
        <v>120</v>
      </c>
    </row>
    <row r="82" spans="1:6" x14ac:dyDescent="0.25">
      <c r="A82" s="30">
        <v>192771</v>
      </c>
      <c r="B82" t="s">
        <v>134</v>
      </c>
      <c r="C82" t="s">
        <v>215</v>
      </c>
      <c r="D82" t="s">
        <v>134</v>
      </c>
      <c r="E82" s="31">
        <f t="shared" si="1"/>
        <v>192.77099999999999</v>
      </c>
      <c r="F82">
        <v>119</v>
      </c>
    </row>
    <row r="83" spans="1:6" x14ac:dyDescent="0.25">
      <c r="A83" s="30">
        <v>190476</v>
      </c>
      <c r="B83" t="s">
        <v>134</v>
      </c>
      <c r="C83" t="s">
        <v>216</v>
      </c>
      <c r="D83" t="s">
        <v>134</v>
      </c>
      <c r="E83" s="31">
        <f t="shared" si="1"/>
        <v>190.476</v>
      </c>
      <c r="F83">
        <v>118</v>
      </c>
    </row>
    <row r="84" spans="1:6" x14ac:dyDescent="0.25">
      <c r="A84" s="30">
        <v>188235</v>
      </c>
      <c r="B84" t="s">
        <v>134</v>
      </c>
      <c r="C84" t="s">
        <v>217</v>
      </c>
      <c r="D84" t="s">
        <v>134</v>
      </c>
      <c r="E84" s="31">
        <f t="shared" si="1"/>
        <v>188.23500000000001</v>
      </c>
      <c r="F84">
        <v>117</v>
      </c>
    </row>
    <row r="85" spans="1:6" x14ac:dyDescent="0.25">
      <c r="A85" s="30">
        <v>186046</v>
      </c>
      <c r="B85" t="s">
        <v>134</v>
      </c>
      <c r="C85" t="s">
        <v>218</v>
      </c>
      <c r="D85" t="s">
        <v>134</v>
      </c>
      <c r="E85" s="31">
        <f t="shared" si="1"/>
        <v>186.04599999999999</v>
      </c>
      <c r="F85">
        <v>116</v>
      </c>
    </row>
    <row r="86" spans="1:6" x14ac:dyDescent="0.25">
      <c r="A86" s="30">
        <v>183908</v>
      </c>
      <c r="B86" t="s">
        <v>134</v>
      </c>
      <c r="C86" t="s">
        <v>219</v>
      </c>
      <c r="D86" t="s">
        <v>134</v>
      </c>
      <c r="E86" s="31">
        <f t="shared" si="1"/>
        <v>183.90799999999999</v>
      </c>
      <c r="F86">
        <v>115</v>
      </c>
    </row>
    <row r="87" spans="1:6" x14ac:dyDescent="0.25">
      <c r="A87" s="30">
        <v>181818</v>
      </c>
      <c r="B87" t="s">
        <v>134</v>
      </c>
      <c r="C87" t="s">
        <v>220</v>
      </c>
      <c r="D87" t="s">
        <v>134</v>
      </c>
      <c r="E87" s="31">
        <f t="shared" si="1"/>
        <v>181.81800000000001</v>
      </c>
      <c r="F87">
        <v>114</v>
      </c>
    </row>
    <row r="88" spans="1:6" x14ac:dyDescent="0.25">
      <c r="A88" s="30">
        <v>179775</v>
      </c>
      <c r="B88" t="s">
        <v>134</v>
      </c>
      <c r="C88" t="s">
        <v>221</v>
      </c>
      <c r="D88" t="s">
        <v>134</v>
      </c>
      <c r="E88" s="31">
        <f t="shared" si="1"/>
        <v>179.77500000000001</v>
      </c>
      <c r="F88">
        <v>113</v>
      </c>
    </row>
    <row r="89" spans="1:6" x14ac:dyDescent="0.25">
      <c r="A89" s="30">
        <v>177777</v>
      </c>
      <c r="B89" t="s">
        <v>134</v>
      </c>
      <c r="C89" t="s">
        <v>222</v>
      </c>
      <c r="D89" t="s">
        <v>134</v>
      </c>
      <c r="E89" s="31">
        <f t="shared" si="1"/>
        <v>177.77699999999999</v>
      </c>
      <c r="F89">
        <v>112</v>
      </c>
    </row>
    <row r="90" spans="1:6" x14ac:dyDescent="0.25">
      <c r="A90" s="30">
        <v>175824</v>
      </c>
      <c r="B90" t="s">
        <v>134</v>
      </c>
      <c r="C90" t="s">
        <v>223</v>
      </c>
      <c r="D90" t="s">
        <v>134</v>
      </c>
      <c r="E90" s="31">
        <f t="shared" si="1"/>
        <v>175.82400000000001</v>
      </c>
      <c r="F90">
        <v>111</v>
      </c>
    </row>
    <row r="91" spans="1:6" x14ac:dyDescent="0.25">
      <c r="A91" s="30">
        <v>173913</v>
      </c>
      <c r="B91" t="s">
        <v>134</v>
      </c>
      <c r="C91" t="s">
        <v>224</v>
      </c>
      <c r="D91" t="s">
        <v>134</v>
      </c>
      <c r="E91" s="31">
        <f t="shared" si="1"/>
        <v>173.91300000000001</v>
      </c>
      <c r="F91">
        <v>110</v>
      </c>
    </row>
    <row r="92" spans="1:6" x14ac:dyDescent="0.25">
      <c r="A92" s="30">
        <v>172043</v>
      </c>
      <c r="B92" t="s">
        <v>134</v>
      </c>
      <c r="C92" t="s">
        <v>225</v>
      </c>
      <c r="D92" t="s">
        <v>134</v>
      </c>
      <c r="E92" s="31">
        <f t="shared" si="1"/>
        <v>172.04300000000001</v>
      </c>
      <c r="F92">
        <v>109</v>
      </c>
    </row>
    <row r="93" spans="1:6" x14ac:dyDescent="0.25">
      <c r="A93" s="30">
        <v>170212</v>
      </c>
      <c r="B93" t="s">
        <v>134</v>
      </c>
      <c r="C93" t="s">
        <v>226</v>
      </c>
      <c r="D93" t="s">
        <v>134</v>
      </c>
      <c r="E93" s="31">
        <f t="shared" si="1"/>
        <v>170.21199999999999</v>
      </c>
      <c r="F93">
        <v>108</v>
      </c>
    </row>
    <row r="94" spans="1:6" x14ac:dyDescent="0.25">
      <c r="A94" s="30">
        <v>168421</v>
      </c>
      <c r="B94" t="s">
        <v>134</v>
      </c>
      <c r="C94" t="s">
        <v>227</v>
      </c>
      <c r="D94" t="s">
        <v>134</v>
      </c>
      <c r="E94" s="31">
        <f t="shared" si="1"/>
        <v>168.42099999999999</v>
      </c>
      <c r="F94">
        <v>107</v>
      </c>
    </row>
    <row r="95" spans="1:6" x14ac:dyDescent="0.25">
      <c r="A95" s="30">
        <v>166666</v>
      </c>
      <c r="B95" t="s">
        <v>134</v>
      </c>
      <c r="C95" t="s">
        <v>228</v>
      </c>
      <c r="D95" t="s">
        <v>134</v>
      </c>
      <c r="E95" s="31">
        <f t="shared" si="1"/>
        <v>166.666</v>
      </c>
      <c r="F95">
        <v>106</v>
      </c>
    </row>
    <row r="96" spans="1:6" x14ac:dyDescent="0.25">
      <c r="A96" s="30">
        <v>164948</v>
      </c>
      <c r="B96" t="s">
        <v>134</v>
      </c>
      <c r="C96" t="s">
        <v>229</v>
      </c>
      <c r="D96" t="s">
        <v>134</v>
      </c>
      <c r="E96" s="31">
        <f t="shared" si="1"/>
        <v>164.94800000000001</v>
      </c>
      <c r="F96">
        <v>105</v>
      </c>
    </row>
    <row r="97" spans="1:6" x14ac:dyDescent="0.25">
      <c r="A97" s="30">
        <v>163265</v>
      </c>
      <c r="B97" t="s">
        <v>134</v>
      </c>
      <c r="C97" t="s">
        <v>230</v>
      </c>
      <c r="D97" t="s">
        <v>134</v>
      </c>
      <c r="E97" s="31">
        <f t="shared" si="1"/>
        <v>163.26499999999999</v>
      </c>
      <c r="F97">
        <v>104</v>
      </c>
    </row>
    <row r="98" spans="1:6" x14ac:dyDescent="0.25">
      <c r="A98" s="30">
        <v>161616</v>
      </c>
      <c r="B98" t="s">
        <v>134</v>
      </c>
      <c r="C98" t="s">
        <v>231</v>
      </c>
      <c r="D98" t="s">
        <v>134</v>
      </c>
      <c r="E98" s="31">
        <f t="shared" si="1"/>
        <v>161.61600000000001</v>
      </c>
      <c r="F98">
        <v>103</v>
      </c>
    </row>
    <row r="99" spans="1:6" x14ac:dyDescent="0.25">
      <c r="A99" s="30">
        <v>160000</v>
      </c>
      <c r="B99" t="s">
        <v>134</v>
      </c>
      <c r="C99" t="s">
        <v>232</v>
      </c>
      <c r="D99" t="s">
        <v>134</v>
      </c>
      <c r="E99" s="31">
        <f t="shared" si="1"/>
        <v>160</v>
      </c>
      <c r="F99">
        <v>102</v>
      </c>
    </row>
    <row r="100" spans="1:6" x14ac:dyDescent="0.25">
      <c r="A100" s="30">
        <v>158415</v>
      </c>
      <c r="B100" t="s">
        <v>134</v>
      </c>
      <c r="C100" t="s">
        <v>233</v>
      </c>
      <c r="D100" t="s">
        <v>134</v>
      </c>
      <c r="E100" s="31">
        <f t="shared" si="1"/>
        <v>158.41499999999999</v>
      </c>
      <c r="F100">
        <v>101</v>
      </c>
    </row>
    <row r="101" spans="1:6" x14ac:dyDescent="0.25">
      <c r="A101" s="30">
        <v>156862</v>
      </c>
      <c r="B101" t="s">
        <v>134</v>
      </c>
      <c r="C101" t="s">
        <v>234</v>
      </c>
      <c r="D101" t="s">
        <v>134</v>
      </c>
      <c r="E101" s="31">
        <f t="shared" si="1"/>
        <v>156.86199999999999</v>
      </c>
      <c r="F101">
        <v>100</v>
      </c>
    </row>
    <row r="102" spans="1:6" x14ac:dyDescent="0.25">
      <c r="A102" s="30">
        <v>155339</v>
      </c>
      <c r="B102" t="s">
        <v>134</v>
      </c>
      <c r="C102" t="s">
        <v>235</v>
      </c>
      <c r="D102" t="s">
        <v>134</v>
      </c>
      <c r="E102" s="31">
        <f t="shared" si="1"/>
        <v>155.339</v>
      </c>
      <c r="F102">
        <v>99</v>
      </c>
    </row>
    <row r="103" spans="1:6" x14ac:dyDescent="0.25">
      <c r="A103" s="30">
        <v>153846</v>
      </c>
      <c r="B103" t="s">
        <v>134</v>
      </c>
      <c r="C103" t="s">
        <v>236</v>
      </c>
      <c r="D103" t="s">
        <v>134</v>
      </c>
      <c r="E103" s="31">
        <f t="shared" si="1"/>
        <v>153.846</v>
      </c>
      <c r="F103">
        <v>98</v>
      </c>
    </row>
    <row r="104" spans="1:6" x14ac:dyDescent="0.25">
      <c r="A104" s="30">
        <v>152380</v>
      </c>
      <c r="B104" t="s">
        <v>134</v>
      </c>
      <c r="C104" t="s">
        <v>237</v>
      </c>
      <c r="D104" t="s">
        <v>134</v>
      </c>
      <c r="E104" s="31">
        <f t="shared" si="1"/>
        <v>152.38</v>
      </c>
      <c r="F104">
        <v>97</v>
      </c>
    </row>
    <row r="105" spans="1:6" x14ac:dyDescent="0.25">
      <c r="A105" s="30">
        <v>150943</v>
      </c>
      <c r="B105" t="s">
        <v>134</v>
      </c>
      <c r="C105" t="s">
        <v>238</v>
      </c>
      <c r="D105" t="s">
        <v>134</v>
      </c>
      <c r="E105" s="31">
        <f t="shared" si="1"/>
        <v>150.94300000000001</v>
      </c>
      <c r="F105">
        <v>96</v>
      </c>
    </row>
    <row r="106" spans="1:6" x14ac:dyDescent="0.25">
      <c r="A106" s="30">
        <v>149532</v>
      </c>
      <c r="B106" t="s">
        <v>134</v>
      </c>
      <c r="C106" t="s">
        <v>239</v>
      </c>
      <c r="D106" t="s">
        <v>134</v>
      </c>
      <c r="E106" s="31">
        <f t="shared" si="1"/>
        <v>149.53200000000001</v>
      </c>
      <c r="F106">
        <v>95</v>
      </c>
    </row>
    <row r="107" spans="1:6" x14ac:dyDescent="0.25">
      <c r="A107" s="30">
        <v>148148</v>
      </c>
      <c r="B107" t="s">
        <v>134</v>
      </c>
      <c r="C107" t="s">
        <v>240</v>
      </c>
      <c r="D107" t="s">
        <v>134</v>
      </c>
      <c r="E107" s="31">
        <f t="shared" si="1"/>
        <v>148.148</v>
      </c>
      <c r="F107">
        <v>94</v>
      </c>
    </row>
    <row r="108" spans="1:6" x14ac:dyDescent="0.25">
      <c r="A108" s="30">
        <v>146788</v>
      </c>
      <c r="B108" t="s">
        <v>134</v>
      </c>
      <c r="C108" t="s">
        <v>241</v>
      </c>
      <c r="D108" t="s">
        <v>134</v>
      </c>
      <c r="E108" s="31">
        <f t="shared" si="1"/>
        <v>146.78800000000001</v>
      </c>
      <c r="F108">
        <v>93</v>
      </c>
    </row>
    <row r="109" spans="1:6" x14ac:dyDescent="0.25">
      <c r="A109" s="30">
        <v>145454</v>
      </c>
      <c r="B109" t="s">
        <v>134</v>
      </c>
      <c r="C109" t="s">
        <v>242</v>
      </c>
      <c r="D109" t="s">
        <v>134</v>
      </c>
      <c r="E109" s="31">
        <f t="shared" si="1"/>
        <v>145.45400000000001</v>
      </c>
      <c r="F109">
        <v>92</v>
      </c>
    </row>
    <row r="110" spans="1:6" x14ac:dyDescent="0.25">
      <c r="A110" s="30">
        <v>144144</v>
      </c>
      <c r="B110" t="s">
        <v>134</v>
      </c>
      <c r="C110" t="s">
        <v>243</v>
      </c>
      <c r="D110" t="s">
        <v>134</v>
      </c>
      <c r="E110" s="31">
        <f t="shared" si="1"/>
        <v>144.14400000000001</v>
      </c>
      <c r="F110">
        <v>91</v>
      </c>
    </row>
    <row r="111" spans="1:6" x14ac:dyDescent="0.25">
      <c r="A111" s="30">
        <v>142857</v>
      </c>
      <c r="B111" t="s">
        <v>134</v>
      </c>
      <c r="C111" t="s">
        <v>244</v>
      </c>
      <c r="D111" t="s">
        <v>134</v>
      </c>
      <c r="E111" s="31">
        <f t="shared" si="1"/>
        <v>142.857</v>
      </c>
      <c r="F111">
        <v>90</v>
      </c>
    </row>
    <row r="112" spans="1:6" x14ac:dyDescent="0.25">
      <c r="A112" s="30">
        <v>141592</v>
      </c>
      <c r="B112" t="s">
        <v>134</v>
      </c>
      <c r="C112" t="s">
        <v>245</v>
      </c>
      <c r="D112" t="s">
        <v>134</v>
      </c>
      <c r="E112" s="31">
        <f t="shared" si="1"/>
        <v>141.59200000000001</v>
      </c>
      <c r="F112">
        <v>89</v>
      </c>
    </row>
    <row r="113" spans="1:6" x14ac:dyDescent="0.25">
      <c r="A113" s="30">
        <v>140350</v>
      </c>
      <c r="B113" t="s">
        <v>134</v>
      </c>
      <c r="C113" t="s">
        <v>246</v>
      </c>
      <c r="D113" t="s">
        <v>134</v>
      </c>
      <c r="E113" s="31">
        <f t="shared" si="1"/>
        <v>140.35</v>
      </c>
      <c r="F113">
        <v>88</v>
      </c>
    </row>
    <row r="114" spans="1:6" x14ac:dyDescent="0.25">
      <c r="A114" s="30">
        <v>139130</v>
      </c>
      <c r="B114" t="s">
        <v>134</v>
      </c>
      <c r="C114" t="s">
        <v>247</v>
      </c>
      <c r="D114" t="s">
        <v>134</v>
      </c>
      <c r="E114" s="31">
        <f t="shared" si="1"/>
        <v>139.13</v>
      </c>
      <c r="F114">
        <v>87</v>
      </c>
    </row>
    <row r="115" spans="1:6" x14ac:dyDescent="0.25">
      <c r="A115" s="30">
        <v>137931</v>
      </c>
      <c r="B115" t="s">
        <v>134</v>
      </c>
      <c r="C115" t="s">
        <v>248</v>
      </c>
      <c r="D115" t="s">
        <v>134</v>
      </c>
      <c r="E115" s="31">
        <f t="shared" si="1"/>
        <v>137.93100000000001</v>
      </c>
      <c r="F115">
        <v>86</v>
      </c>
    </row>
    <row r="116" spans="1:6" x14ac:dyDescent="0.25">
      <c r="A116" s="30">
        <v>136752</v>
      </c>
      <c r="B116" t="s">
        <v>134</v>
      </c>
      <c r="C116" t="s">
        <v>249</v>
      </c>
      <c r="D116" t="s">
        <v>134</v>
      </c>
      <c r="E116" s="31">
        <f t="shared" si="1"/>
        <v>136.75200000000001</v>
      </c>
      <c r="F116">
        <v>85</v>
      </c>
    </row>
    <row r="117" spans="1:6" x14ac:dyDescent="0.25">
      <c r="A117" s="30">
        <v>135593</v>
      </c>
      <c r="B117" t="s">
        <v>134</v>
      </c>
      <c r="C117" t="s">
        <v>250</v>
      </c>
      <c r="D117" t="s">
        <v>134</v>
      </c>
      <c r="E117" s="31">
        <f t="shared" si="1"/>
        <v>135.59299999999999</v>
      </c>
      <c r="F117">
        <v>84</v>
      </c>
    </row>
    <row r="118" spans="1:6" x14ac:dyDescent="0.25">
      <c r="A118" s="30">
        <v>134453</v>
      </c>
      <c r="B118" t="s">
        <v>134</v>
      </c>
      <c r="C118" t="s">
        <v>251</v>
      </c>
      <c r="D118" t="s">
        <v>134</v>
      </c>
      <c r="E118" s="31">
        <f t="shared" si="1"/>
        <v>134.453</v>
      </c>
      <c r="F118">
        <v>83</v>
      </c>
    </row>
    <row r="119" spans="1:6" x14ac:dyDescent="0.25">
      <c r="A119" s="30">
        <v>133333</v>
      </c>
      <c r="B119" t="s">
        <v>134</v>
      </c>
      <c r="C119" t="s">
        <v>252</v>
      </c>
      <c r="D119" t="s">
        <v>134</v>
      </c>
      <c r="E119" s="31">
        <f t="shared" si="1"/>
        <v>133.333</v>
      </c>
      <c r="F119">
        <v>82</v>
      </c>
    </row>
    <row r="120" spans="1:6" x14ac:dyDescent="0.25">
      <c r="A120" s="30">
        <v>132231</v>
      </c>
      <c r="B120" t="s">
        <v>134</v>
      </c>
      <c r="C120" t="s">
        <v>253</v>
      </c>
      <c r="D120" t="s">
        <v>134</v>
      </c>
      <c r="E120" s="31">
        <f t="shared" si="1"/>
        <v>132.23099999999999</v>
      </c>
      <c r="F120">
        <v>81</v>
      </c>
    </row>
    <row r="121" spans="1:6" x14ac:dyDescent="0.25">
      <c r="A121" s="30">
        <v>131147</v>
      </c>
      <c r="B121" t="s">
        <v>134</v>
      </c>
      <c r="C121" t="s">
        <v>254</v>
      </c>
      <c r="D121" t="s">
        <v>134</v>
      </c>
      <c r="E121" s="31">
        <f t="shared" si="1"/>
        <v>131.14699999999999</v>
      </c>
      <c r="F121">
        <v>80</v>
      </c>
    </row>
    <row r="122" spans="1:6" x14ac:dyDescent="0.25">
      <c r="A122" s="30">
        <v>130081</v>
      </c>
      <c r="B122" t="s">
        <v>134</v>
      </c>
      <c r="C122" t="s">
        <v>255</v>
      </c>
      <c r="D122" t="s">
        <v>134</v>
      </c>
      <c r="E122" s="31">
        <f t="shared" si="1"/>
        <v>130.08099999999999</v>
      </c>
      <c r="F122">
        <v>79</v>
      </c>
    </row>
    <row r="123" spans="1:6" x14ac:dyDescent="0.25">
      <c r="A123" s="30">
        <v>129032</v>
      </c>
      <c r="B123" t="s">
        <v>134</v>
      </c>
      <c r="C123" t="s">
        <v>256</v>
      </c>
      <c r="D123" t="s">
        <v>134</v>
      </c>
      <c r="E123" s="31">
        <f t="shared" si="1"/>
        <v>129.03200000000001</v>
      </c>
      <c r="F123">
        <v>78</v>
      </c>
    </row>
    <row r="124" spans="1:6" x14ac:dyDescent="0.25">
      <c r="A124" s="30">
        <v>128000</v>
      </c>
      <c r="B124" t="s">
        <v>134</v>
      </c>
      <c r="C124" t="s">
        <v>257</v>
      </c>
      <c r="D124" t="s">
        <v>134</v>
      </c>
      <c r="E124" s="31">
        <f t="shared" si="1"/>
        <v>128</v>
      </c>
      <c r="F124">
        <v>77</v>
      </c>
    </row>
    <row r="125" spans="1:6" x14ac:dyDescent="0.25">
      <c r="A125" s="30">
        <v>126984</v>
      </c>
      <c r="B125" t="s">
        <v>134</v>
      </c>
      <c r="C125" t="s">
        <v>258</v>
      </c>
      <c r="D125" t="s">
        <v>134</v>
      </c>
      <c r="E125" s="31">
        <f t="shared" si="1"/>
        <v>126.98399999999999</v>
      </c>
      <c r="F125">
        <v>76</v>
      </c>
    </row>
    <row r="126" spans="1:6" x14ac:dyDescent="0.25">
      <c r="A126" s="30">
        <v>125984</v>
      </c>
      <c r="B126" t="s">
        <v>134</v>
      </c>
      <c r="C126" t="s">
        <v>259</v>
      </c>
      <c r="D126" t="s">
        <v>134</v>
      </c>
      <c r="E126" s="31">
        <f t="shared" si="1"/>
        <v>125.98399999999999</v>
      </c>
      <c r="F126">
        <v>75</v>
      </c>
    </row>
    <row r="127" spans="1:6" x14ac:dyDescent="0.25">
      <c r="A127" s="30">
        <v>125000</v>
      </c>
      <c r="B127" t="s">
        <v>134</v>
      </c>
      <c r="C127" t="s">
        <v>260</v>
      </c>
      <c r="D127" t="s">
        <v>134</v>
      </c>
      <c r="E127" s="31">
        <f t="shared" si="1"/>
        <v>125</v>
      </c>
      <c r="F127">
        <v>74</v>
      </c>
    </row>
    <row r="128" spans="1:6" x14ac:dyDescent="0.25">
      <c r="A128" s="30">
        <v>124031</v>
      </c>
      <c r="B128" t="s">
        <v>134</v>
      </c>
      <c r="C128" t="s">
        <v>261</v>
      </c>
      <c r="D128" t="s">
        <v>134</v>
      </c>
      <c r="E128" s="31">
        <f t="shared" si="1"/>
        <v>124.03100000000001</v>
      </c>
      <c r="F128">
        <v>73</v>
      </c>
    </row>
    <row r="129" spans="1:6" x14ac:dyDescent="0.25">
      <c r="A129" s="30">
        <v>123076</v>
      </c>
      <c r="B129" t="s">
        <v>134</v>
      </c>
      <c r="C129" t="s">
        <v>262</v>
      </c>
      <c r="D129" t="s">
        <v>134</v>
      </c>
      <c r="E129" s="31">
        <f t="shared" si="1"/>
        <v>123.07599999999999</v>
      </c>
      <c r="F129">
        <v>72</v>
      </c>
    </row>
    <row r="130" spans="1:6" x14ac:dyDescent="0.25">
      <c r="A130" s="30">
        <v>122137</v>
      </c>
      <c r="B130" t="s">
        <v>134</v>
      </c>
      <c r="C130" t="s">
        <v>263</v>
      </c>
      <c r="D130" t="s">
        <v>134</v>
      </c>
      <c r="E130" s="31">
        <f t="shared" ref="E130:E193" si="2">A130/1000</f>
        <v>122.137</v>
      </c>
      <c r="F130">
        <v>71</v>
      </c>
    </row>
    <row r="131" spans="1:6" x14ac:dyDescent="0.25">
      <c r="A131" s="30">
        <v>121212</v>
      </c>
      <c r="B131" t="s">
        <v>134</v>
      </c>
      <c r="C131" t="s">
        <v>264</v>
      </c>
      <c r="D131" t="s">
        <v>134</v>
      </c>
      <c r="E131" s="31">
        <f t="shared" si="2"/>
        <v>121.212</v>
      </c>
      <c r="F131">
        <v>70</v>
      </c>
    </row>
    <row r="132" spans="1:6" x14ac:dyDescent="0.25">
      <c r="A132" s="30">
        <v>120300</v>
      </c>
      <c r="B132" t="s">
        <v>134</v>
      </c>
      <c r="C132" t="s">
        <v>265</v>
      </c>
      <c r="D132" t="s">
        <v>134</v>
      </c>
      <c r="E132" s="31">
        <f t="shared" si="2"/>
        <v>120.3</v>
      </c>
      <c r="F132">
        <v>69</v>
      </c>
    </row>
    <row r="133" spans="1:6" x14ac:dyDescent="0.25">
      <c r="A133" s="30">
        <v>119402</v>
      </c>
      <c r="B133" t="s">
        <v>134</v>
      </c>
      <c r="C133" t="s">
        <v>266</v>
      </c>
      <c r="D133" t="s">
        <v>134</v>
      </c>
      <c r="E133" s="31">
        <f t="shared" si="2"/>
        <v>119.402</v>
      </c>
      <c r="F133">
        <v>68</v>
      </c>
    </row>
    <row r="134" spans="1:6" x14ac:dyDescent="0.25">
      <c r="A134" s="30">
        <v>118518</v>
      </c>
      <c r="B134" t="s">
        <v>134</v>
      </c>
      <c r="C134" t="s">
        <v>267</v>
      </c>
      <c r="D134" t="s">
        <v>134</v>
      </c>
      <c r="E134" s="31">
        <f t="shared" si="2"/>
        <v>118.518</v>
      </c>
      <c r="F134">
        <v>67</v>
      </c>
    </row>
    <row r="135" spans="1:6" x14ac:dyDescent="0.25">
      <c r="A135" s="30">
        <v>117647</v>
      </c>
      <c r="B135" t="s">
        <v>134</v>
      </c>
      <c r="C135" t="s">
        <v>268</v>
      </c>
      <c r="D135" t="s">
        <v>134</v>
      </c>
      <c r="E135" s="31">
        <f t="shared" si="2"/>
        <v>117.64700000000001</v>
      </c>
      <c r="F135">
        <v>66</v>
      </c>
    </row>
    <row r="136" spans="1:6" x14ac:dyDescent="0.25">
      <c r="A136" s="30">
        <v>116788</v>
      </c>
      <c r="B136" t="s">
        <v>134</v>
      </c>
      <c r="C136" t="s">
        <v>269</v>
      </c>
      <c r="D136" t="s">
        <v>134</v>
      </c>
      <c r="E136" s="31">
        <f t="shared" si="2"/>
        <v>116.788</v>
      </c>
      <c r="F136">
        <v>65</v>
      </c>
    </row>
    <row r="137" spans="1:6" x14ac:dyDescent="0.25">
      <c r="A137" s="30">
        <v>115942</v>
      </c>
      <c r="B137" t="s">
        <v>134</v>
      </c>
      <c r="C137" t="s">
        <v>270</v>
      </c>
      <c r="D137" t="s">
        <v>134</v>
      </c>
      <c r="E137" s="31">
        <f t="shared" si="2"/>
        <v>115.94199999999999</v>
      </c>
      <c r="F137">
        <v>64</v>
      </c>
    </row>
    <row r="138" spans="1:6" x14ac:dyDescent="0.25">
      <c r="A138" s="30">
        <v>115107</v>
      </c>
      <c r="B138" t="s">
        <v>134</v>
      </c>
      <c r="C138" t="s">
        <v>271</v>
      </c>
      <c r="D138" t="s">
        <v>134</v>
      </c>
      <c r="E138" s="31">
        <f t="shared" si="2"/>
        <v>115.107</v>
      </c>
      <c r="F138">
        <v>63</v>
      </c>
    </row>
    <row r="139" spans="1:6" x14ac:dyDescent="0.25">
      <c r="A139" s="30">
        <v>114285</v>
      </c>
      <c r="B139" t="s">
        <v>134</v>
      </c>
      <c r="C139" t="s">
        <v>272</v>
      </c>
      <c r="D139" t="s">
        <v>134</v>
      </c>
      <c r="E139" s="31">
        <f t="shared" si="2"/>
        <v>114.285</v>
      </c>
      <c r="F139">
        <v>62</v>
      </c>
    </row>
    <row r="140" spans="1:6" x14ac:dyDescent="0.25">
      <c r="A140" s="30">
        <v>113475</v>
      </c>
      <c r="B140" t="s">
        <v>134</v>
      </c>
      <c r="C140" t="s">
        <v>273</v>
      </c>
      <c r="D140" t="s">
        <v>134</v>
      </c>
      <c r="E140" s="31">
        <f t="shared" si="2"/>
        <v>113.47499999999999</v>
      </c>
      <c r="F140">
        <v>61</v>
      </c>
    </row>
    <row r="141" spans="1:6" x14ac:dyDescent="0.25">
      <c r="A141" s="30">
        <v>112676</v>
      </c>
      <c r="B141" t="s">
        <v>134</v>
      </c>
      <c r="C141" t="s">
        <v>274</v>
      </c>
      <c r="D141" t="s">
        <v>134</v>
      </c>
      <c r="E141" s="31">
        <f t="shared" si="2"/>
        <v>112.676</v>
      </c>
      <c r="F141">
        <v>60</v>
      </c>
    </row>
    <row r="142" spans="1:6" x14ac:dyDescent="0.25">
      <c r="A142" s="30">
        <v>111888</v>
      </c>
      <c r="B142" t="s">
        <v>134</v>
      </c>
      <c r="C142" t="s">
        <v>275</v>
      </c>
      <c r="D142" t="s">
        <v>134</v>
      </c>
      <c r="E142" s="31">
        <f t="shared" si="2"/>
        <v>111.88800000000001</v>
      </c>
      <c r="F142">
        <v>59</v>
      </c>
    </row>
    <row r="143" spans="1:6" x14ac:dyDescent="0.25">
      <c r="A143" s="30">
        <v>111111</v>
      </c>
      <c r="B143" t="s">
        <v>134</v>
      </c>
      <c r="C143" t="s">
        <v>276</v>
      </c>
      <c r="D143" t="s">
        <v>134</v>
      </c>
      <c r="E143" s="31">
        <f t="shared" si="2"/>
        <v>111.111</v>
      </c>
      <c r="F143">
        <v>58</v>
      </c>
    </row>
    <row r="144" spans="1:6" x14ac:dyDescent="0.25">
      <c r="A144" s="30">
        <v>110344</v>
      </c>
      <c r="B144" t="s">
        <v>134</v>
      </c>
      <c r="C144" t="s">
        <v>277</v>
      </c>
      <c r="D144" t="s">
        <v>134</v>
      </c>
      <c r="E144" s="31">
        <f t="shared" si="2"/>
        <v>110.34399999999999</v>
      </c>
      <c r="F144">
        <v>57</v>
      </c>
    </row>
    <row r="145" spans="1:6" x14ac:dyDescent="0.25">
      <c r="A145" s="30">
        <v>109589</v>
      </c>
      <c r="B145" t="s">
        <v>134</v>
      </c>
      <c r="C145" t="s">
        <v>278</v>
      </c>
      <c r="D145" t="s">
        <v>134</v>
      </c>
      <c r="E145" s="31">
        <f t="shared" si="2"/>
        <v>109.589</v>
      </c>
      <c r="F145">
        <v>56</v>
      </c>
    </row>
    <row r="146" spans="1:6" x14ac:dyDescent="0.25">
      <c r="A146" s="30">
        <v>108843</v>
      </c>
      <c r="B146" t="s">
        <v>134</v>
      </c>
      <c r="C146" t="s">
        <v>279</v>
      </c>
      <c r="D146" t="s">
        <v>134</v>
      </c>
      <c r="E146" s="31">
        <f t="shared" si="2"/>
        <v>108.843</v>
      </c>
      <c r="F146">
        <v>55</v>
      </c>
    </row>
    <row r="147" spans="1:6" x14ac:dyDescent="0.25">
      <c r="A147" s="30">
        <v>108108</v>
      </c>
      <c r="B147" t="s">
        <v>134</v>
      </c>
      <c r="C147" t="s">
        <v>280</v>
      </c>
      <c r="D147" t="s">
        <v>134</v>
      </c>
      <c r="E147" s="31">
        <f t="shared" si="2"/>
        <v>108.108</v>
      </c>
      <c r="F147">
        <v>54</v>
      </c>
    </row>
    <row r="148" spans="1:6" x14ac:dyDescent="0.25">
      <c r="A148" s="30">
        <v>107382</v>
      </c>
      <c r="B148" t="s">
        <v>134</v>
      </c>
      <c r="C148" t="s">
        <v>281</v>
      </c>
      <c r="D148" t="s">
        <v>134</v>
      </c>
      <c r="E148" s="31">
        <f t="shared" si="2"/>
        <v>107.38200000000001</v>
      </c>
      <c r="F148">
        <v>53</v>
      </c>
    </row>
    <row r="149" spans="1:6" x14ac:dyDescent="0.25">
      <c r="A149" s="30">
        <v>106666</v>
      </c>
      <c r="B149" t="s">
        <v>134</v>
      </c>
      <c r="C149" t="s">
        <v>282</v>
      </c>
      <c r="D149" t="s">
        <v>134</v>
      </c>
      <c r="E149" s="31">
        <f t="shared" si="2"/>
        <v>106.666</v>
      </c>
      <c r="F149">
        <v>52</v>
      </c>
    </row>
    <row r="150" spans="1:6" x14ac:dyDescent="0.25">
      <c r="A150" s="30">
        <v>105960</v>
      </c>
      <c r="B150" t="s">
        <v>134</v>
      </c>
      <c r="C150" t="s">
        <v>283</v>
      </c>
      <c r="D150" t="s">
        <v>134</v>
      </c>
      <c r="E150" s="31">
        <f t="shared" si="2"/>
        <v>105.96</v>
      </c>
      <c r="F150">
        <v>51</v>
      </c>
    </row>
    <row r="151" spans="1:6" x14ac:dyDescent="0.25">
      <c r="A151" s="30">
        <v>105263</v>
      </c>
      <c r="B151" t="s">
        <v>134</v>
      </c>
      <c r="C151" t="s">
        <v>284</v>
      </c>
      <c r="D151" t="s">
        <v>134</v>
      </c>
      <c r="E151" s="31">
        <f t="shared" si="2"/>
        <v>105.26300000000001</v>
      </c>
      <c r="F151">
        <v>50</v>
      </c>
    </row>
    <row r="152" spans="1:6" x14ac:dyDescent="0.25">
      <c r="A152" s="30">
        <v>104575</v>
      </c>
      <c r="B152" t="s">
        <v>134</v>
      </c>
      <c r="C152" t="s">
        <v>285</v>
      </c>
      <c r="D152" t="s">
        <v>134</v>
      </c>
      <c r="E152" s="31">
        <f t="shared" si="2"/>
        <v>104.575</v>
      </c>
      <c r="F152">
        <v>49</v>
      </c>
    </row>
    <row r="153" spans="1:6" x14ac:dyDescent="0.25">
      <c r="A153" s="30">
        <v>103896</v>
      </c>
      <c r="B153" t="s">
        <v>134</v>
      </c>
      <c r="C153" t="s">
        <v>286</v>
      </c>
      <c r="D153" t="s">
        <v>134</v>
      </c>
      <c r="E153" s="31">
        <f t="shared" si="2"/>
        <v>103.896</v>
      </c>
      <c r="F153">
        <v>48</v>
      </c>
    </row>
    <row r="154" spans="1:6" x14ac:dyDescent="0.25">
      <c r="A154" s="30">
        <v>103225</v>
      </c>
      <c r="B154" t="s">
        <v>134</v>
      </c>
      <c r="C154" t="s">
        <v>287</v>
      </c>
      <c r="D154" t="s">
        <v>134</v>
      </c>
      <c r="E154" s="31">
        <f t="shared" si="2"/>
        <v>103.22499999999999</v>
      </c>
      <c r="F154">
        <v>47</v>
      </c>
    </row>
    <row r="155" spans="1:6" x14ac:dyDescent="0.25">
      <c r="A155" s="30">
        <v>102564</v>
      </c>
      <c r="B155" t="s">
        <v>134</v>
      </c>
      <c r="C155" t="s">
        <v>288</v>
      </c>
      <c r="D155" t="s">
        <v>134</v>
      </c>
      <c r="E155" s="31">
        <f t="shared" si="2"/>
        <v>102.56399999999999</v>
      </c>
      <c r="F155">
        <v>46</v>
      </c>
    </row>
    <row r="156" spans="1:6" x14ac:dyDescent="0.25">
      <c r="A156" s="30">
        <v>101910</v>
      </c>
      <c r="B156" t="s">
        <v>134</v>
      </c>
      <c r="C156" t="s">
        <v>289</v>
      </c>
      <c r="D156" t="s">
        <v>134</v>
      </c>
      <c r="E156" s="31">
        <f t="shared" si="2"/>
        <v>101.91</v>
      </c>
      <c r="F156">
        <v>45</v>
      </c>
    </row>
    <row r="157" spans="1:6" x14ac:dyDescent="0.25">
      <c r="A157" s="30">
        <v>101265</v>
      </c>
      <c r="B157" t="s">
        <v>134</v>
      </c>
      <c r="C157" t="s">
        <v>290</v>
      </c>
      <c r="D157" t="s">
        <v>134</v>
      </c>
      <c r="E157" s="31">
        <f t="shared" si="2"/>
        <v>101.265</v>
      </c>
      <c r="F157">
        <v>44</v>
      </c>
    </row>
    <row r="158" spans="1:6" x14ac:dyDescent="0.25">
      <c r="A158" s="30">
        <v>100628</v>
      </c>
      <c r="B158" t="s">
        <v>134</v>
      </c>
      <c r="C158" t="s">
        <v>291</v>
      </c>
      <c r="D158" t="s">
        <v>134</v>
      </c>
      <c r="E158" s="31">
        <f t="shared" si="2"/>
        <v>100.628</v>
      </c>
      <c r="F158">
        <v>43</v>
      </c>
    </row>
    <row r="159" spans="1:6" x14ac:dyDescent="0.25">
      <c r="A159" s="30">
        <v>100000</v>
      </c>
      <c r="B159" t="s">
        <v>134</v>
      </c>
      <c r="C159" t="s">
        <v>292</v>
      </c>
      <c r="D159" t="s">
        <v>134</v>
      </c>
      <c r="E159" s="31">
        <f t="shared" si="2"/>
        <v>100</v>
      </c>
      <c r="F159">
        <v>42</v>
      </c>
    </row>
    <row r="160" spans="1:6" x14ac:dyDescent="0.25">
      <c r="A160" s="30">
        <v>99378</v>
      </c>
      <c r="B160" t="s">
        <v>134</v>
      </c>
      <c r="C160" t="s">
        <v>293</v>
      </c>
      <c r="D160" t="s">
        <v>134</v>
      </c>
      <c r="E160" s="31">
        <f t="shared" si="2"/>
        <v>99.378</v>
      </c>
      <c r="F160">
        <v>41</v>
      </c>
    </row>
    <row r="161" spans="1:6" x14ac:dyDescent="0.25">
      <c r="A161" s="30">
        <v>98765</v>
      </c>
      <c r="B161" t="s">
        <v>134</v>
      </c>
      <c r="C161" t="s">
        <v>294</v>
      </c>
      <c r="D161" t="s">
        <v>134</v>
      </c>
      <c r="E161" s="31">
        <f t="shared" si="2"/>
        <v>98.765000000000001</v>
      </c>
      <c r="F161">
        <v>40</v>
      </c>
    </row>
    <row r="162" spans="1:6" x14ac:dyDescent="0.25">
      <c r="A162" s="30">
        <v>98159</v>
      </c>
      <c r="B162" t="s">
        <v>134</v>
      </c>
      <c r="C162" t="s">
        <v>295</v>
      </c>
      <c r="D162" t="s">
        <v>134</v>
      </c>
      <c r="E162" s="31">
        <f t="shared" si="2"/>
        <v>98.159000000000006</v>
      </c>
      <c r="F162">
        <v>39</v>
      </c>
    </row>
    <row r="163" spans="1:6" x14ac:dyDescent="0.25">
      <c r="A163" s="30">
        <v>97560</v>
      </c>
      <c r="B163" t="s">
        <v>134</v>
      </c>
      <c r="C163" t="s">
        <v>296</v>
      </c>
      <c r="D163" t="s">
        <v>134</v>
      </c>
      <c r="E163" s="31">
        <f t="shared" si="2"/>
        <v>97.56</v>
      </c>
      <c r="F163">
        <v>38</v>
      </c>
    </row>
    <row r="164" spans="1:6" x14ac:dyDescent="0.25">
      <c r="A164" s="30">
        <v>96969</v>
      </c>
      <c r="B164" t="s">
        <v>134</v>
      </c>
      <c r="C164" t="s">
        <v>297</v>
      </c>
      <c r="D164" t="s">
        <v>134</v>
      </c>
      <c r="E164" s="31">
        <f t="shared" si="2"/>
        <v>96.968999999999994</v>
      </c>
      <c r="F164">
        <v>37</v>
      </c>
    </row>
    <row r="165" spans="1:6" x14ac:dyDescent="0.25">
      <c r="A165" s="30">
        <v>96385</v>
      </c>
      <c r="B165" t="s">
        <v>134</v>
      </c>
      <c r="C165" t="s">
        <v>298</v>
      </c>
      <c r="D165" t="s">
        <v>134</v>
      </c>
      <c r="E165" s="31">
        <f t="shared" si="2"/>
        <v>96.385000000000005</v>
      </c>
      <c r="F165">
        <v>36</v>
      </c>
    </row>
    <row r="166" spans="1:6" x14ac:dyDescent="0.25">
      <c r="A166" s="30">
        <v>95808</v>
      </c>
      <c r="B166" t="s">
        <v>134</v>
      </c>
      <c r="C166" t="s">
        <v>299</v>
      </c>
      <c r="D166" t="s">
        <v>134</v>
      </c>
      <c r="E166" s="31">
        <f t="shared" si="2"/>
        <v>95.808000000000007</v>
      </c>
      <c r="F166">
        <v>35</v>
      </c>
    </row>
    <row r="167" spans="1:6" x14ac:dyDescent="0.25">
      <c r="A167" s="30">
        <v>95238</v>
      </c>
      <c r="B167" t="s">
        <v>134</v>
      </c>
      <c r="C167" t="s">
        <v>300</v>
      </c>
      <c r="D167" t="s">
        <v>134</v>
      </c>
      <c r="E167" s="31">
        <f t="shared" si="2"/>
        <v>95.238</v>
      </c>
      <c r="F167">
        <v>34</v>
      </c>
    </row>
    <row r="168" spans="1:6" x14ac:dyDescent="0.25">
      <c r="A168" s="30">
        <v>94674</v>
      </c>
      <c r="B168" t="s">
        <v>134</v>
      </c>
      <c r="C168" t="s">
        <v>301</v>
      </c>
      <c r="D168" t="s">
        <v>134</v>
      </c>
      <c r="E168" s="31">
        <f t="shared" si="2"/>
        <v>94.674000000000007</v>
      </c>
      <c r="F168">
        <v>33</v>
      </c>
    </row>
    <row r="169" spans="1:6" x14ac:dyDescent="0.25">
      <c r="A169" s="30">
        <v>94117</v>
      </c>
      <c r="B169" t="s">
        <v>134</v>
      </c>
      <c r="C169" t="s">
        <v>302</v>
      </c>
      <c r="D169" t="s">
        <v>134</v>
      </c>
      <c r="E169" s="31">
        <f t="shared" si="2"/>
        <v>94.117000000000004</v>
      </c>
      <c r="F169">
        <v>32</v>
      </c>
    </row>
    <row r="170" spans="1:6" x14ac:dyDescent="0.25">
      <c r="A170" s="30">
        <v>93567</v>
      </c>
      <c r="B170" t="s">
        <v>134</v>
      </c>
      <c r="C170" t="s">
        <v>303</v>
      </c>
      <c r="D170" t="s">
        <v>134</v>
      </c>
      <c r="E170" s="31">
        <f t="shared" si="2"/>
        <v>93.566999999999993</v>
      </c>
      <c r="F170">
        <v>31</v>
      </c>
    </row>
    <row r="171" spans="1:6" x14ac:dyDescent="0.25">
      <c r="A171" s="30">
        <v>93023</v>
      </c>
      <c r="B171" t="s">
        <v>134</v>
      </c>
      <c r="C171" t="s">
        <v>304</v>
      </c>
      <c r="D171" t="s">
        <v>134</v>
      </c>
      <c r="E171" s="31">
        <f t="shared" si="2"/>
        <v>93.022999999999996</v>
      </c>
      <c r="F171">
        <v>30</v>
      </c>
    </row>
    <row r="172" spans="1:6" x14ac:dyDescent="0.25">
      <c r="A172" s="30">
        <v>92485</v>
      </c>
      <c r="B172" t="s">
        <v>134</v>
      </c>
      <c r="C172" t="s">
        <v>305</v>
      </c>
      <c r="D172" t="s">
        <v>134</v>
      </c>
      <c r="E172" s="31">
        <f t="shared" si="2"/>
        <v>92.484999999999999</v>
      </c>
      <c r="F172">
        <v>29</v>
      </c>
    </row>
    <row r="173" spans="1:6" x14ac:dyDescent="0.25">
      <c r="A173" s="30">
        <v>91954</v>
      </c>
      <c r="B173" t="s">
        <v>134</v>
      </c>
      <c r="C173" t="s">
        <v>306</v>
      </c>
      <c r="D173" t="s">
        <v>134</v>
      </c>
      <c r="E173" s="31">
        <f t="shared" si="2"/>
        <v>91.953999999999994</v>
      </c>
      <c r="F173">
        <v>28</v>
      </c>
    </row>
    <row r="174" spans="1:6" x14ac:dyDescent="0.25">
      <c r="A174" s="30">
        <v>91428</v>
      </c>
      <c r="B174" t="s">
        <v>134</v>
      </c>
      <c r="C174" t="s">
        <v>307</v>
      </c>
      <c r="D174" t="s">
        <v>134</v>
      </c>
      <c r="E174" s="31">
        <f t="shared" si="2"/>
        <v>91.427999999999997</v>
      </c>
      <c r="F174">
        <v>27</v>
      </c>
    </row>
    <row r="175" spans="1:6" x14ac:dyDescent="0.25">
      <c r="A175" s="30">
        <v>90909</v>
      </c>
      <c r="B175" t="s">
        <v>134</v>
      </c>
      <c r="C175" t="s">
        <v>308</v>
      </c>
      <c r="D175" t="s">
        <v>134</v>
      </c>
      <c r="E175" s="31">
        <f t="shared" si="2"/>
        <v>90.909000000000006</v>
      </c>
      <c r="F175">
        <v>26</v>
      </c>
    </row>
    <row r="176" spans="1:6" x14ac:dyDescent="0.25">
      <c r="A176" s="30">
        <v>90395</v>
      </c>
      <c r="B176" t="s">
        <v>134</v>
      </c>
      <c r="C176" t="s">
        <v>309</v>
      </c>
      <c r="D176" t="s">
        <v>134</v>
      </c>
      <c r="E176" s="31">
        <f t="shared" si="2"/>
        <v>90.394999999999996</v>
      </c>
      <c r="F176">
        <v>25</v>
      </c>
    </row>
    <row r="177" spans="1:6" x14ac:dyDescent="0.25">
      <c r="A177" s="30">
        <v>89887</v>
      </c>
      <c r="B177" t="s">
        <v>134</v>
      </c>
      <c r="C177" t="s">
        <v>310</v>
      </c>
      <c r="D177" t="s">
        <v>134</v>
      </c>
      <c r="E177" s="31">
        <f t="shared" si="2"/>
        <v>89.887</v>
      </c>
      <c r="F177">
        <v>24</v>
      </c>
    </row>
    <row r="178" spans="1:6" x14ac:dyDescent="0.25">
      <c r="A178" s="30">
        <v>89385</v>
      </c>
      <c r="B178" t="s">
        <v>134</v>
      </c>
      <c r="C178" t="s">
        <v>311</v>
      </c>
      <c r="D178" t="s">
        <v>134</v>
      </c>
      <c r="E178" s="31">
        <f t="shared" si="2"/>
        <v>89.385000000000005</v>
      </c>
      <c r="F178">
        <v>23</v>
      </c>
    </row>
    <row r="179" spans="1:6" x14ac:dyDescent="0.25">
      <c r="A179" s="30">
        <v>88888</v>
      </c>
      <c r="B179" t="s">
        <v>134</v>
      </c>
      <c r="C179" t="s">
        <v>312</v>
      </c>
      <c r="D179" t="s">
        <v>134</v>
      </c>
      <c r="E179" s="31">
        <f t="shared" si="2"/>
        <v>88.888000000000005</v>
      </c>
      <c r="F179">
        <v>22</v>
      </c>
    </row>
    <row r="180" spans="1:6" x14ac:dyDescent="0.25">
      <c r="A180" s="30">
        <v>88397</v>
      </c>
      <c r="B180" t="s">
        <v>134</v>
      </c>
      <c r="C180" t="s">
        <v>313</v>
      </c>
      <c r="D180" t="s">
        <v>134</v>
      </c>
      <c r="E180" s="31">
        <f t="shared" si="2"/>
        <v>88.397000000000006</v>
      </c>
      <c r="F180">
        <v>21</v>
      </c>
    </row>
    <row r="181" spans="1:6" x14ac:dyDescent="0.25">
      <c r="A181" s="30">
        <v>87912</v>
      </c>
      <c r="B181" t="s">
        <v>134</v>
      </c>
      <c r="C181" t="s">
        <v>314</v>
      </c>
      <c r="D181" t="s">
        <v>134</v>
      </c>
      <c r="E181" s="31">
        <f t="shared" si="2"/>
        <v>87.912000000000006</v>
      </c>
      <c r="F181">
        <v>20</v>
      </c>
    </row>
    <row r="182" spans="1:6" x14ac:dyDescent="0.25">
      <c r="A182" s="30">
        <v>87431</v>
      </c>
      <c r="B182" t="s">
        <v>134</v>
      </c>
      <c r="C182" t="s">
        <v>315</v>
      </c>
      <c r="D182" t="s">
        <v>134</v>
      </c>
      <c r="E182" s="31">
        <f t="shared" si="2"/>
        <v>87.430999999999997</v>
      </c>
      <c r="F182">
        <v>19</v>
      </c>
    </row>
    <row r="183" spans="1:6" x14ac:dyDescent="0.25">
      <c r="A183" s="30">
        <v>86956</v>
      </c>
      <c r="B183" t="s">
        <v>134</v>
      </c>
      <c r="C183" t="s">
        <v>316</v>
      </c>
      <c r="D183" t="s">
        <v>134</v>
      </c>
      <c r="E183" s="31">
        <f t="shared" si="2"/>
        <v>86.956000000000003</v>
      </c>
      <c r="F183">
        <v>18</v>
      </c>
    </row>
    <row r="184" spans="1:6" x14ac:dyDescent="0.25">
      <c r="A184" s="30">
        <v>86486</v>
      </c>
      <c r="B184" t="s">
        <v>134</v>
      </c>
      <c r="C184" t="s">
        <v>317</v>
      </c>
      <c r="D184" t="s">
        <v>134</v>
      </c>
      <c r="E184" s="31">
        <f t="shared" si="2"/>
        <v>86.486000000000004</v>
      </c>
      <c r="F184">
        <v>17</v>
      </c>
    </row>
    <row r="185" spans="1:6" x14ac:dyDescent="0.25">
      <c r="A185" s="30">
        <v>86021</v>
      </c>
      <c r="B185" t="s">
        <v>134</v>
      </c>
      <c r="C185" t="s">
        <v>318</v>
      </c>
      <c r="D185" t="s">
        <v>134</v>
      </c>
      <c r="E185" s="31">
        <f t="shared" si="2"/>
        <v>86.021000000000001</v>
      </c>
      <c r="F185">
        <v>16</v>
      </c>
    </row>
    <row r="186" spans="1:6" x14ac:dyDescent="0.25">
      <c r="A186" s="30">
        <v>85561</v>
      </c>
      <c r="B186" t="s">
        <v>134</v>
      </c>
      <c r="C186" t="s">
        <v>319</v>
      </c>
      <c r="D186" t="s">
        <v>134</v>
      </c>
      <c r="E186" s="31">
        <f t="shared" si="2"/>
        <v>85.561000000000007</v>
      </c>
      <c r="F186">
        <v>15</v>
      </c>
    </row>
    <row r="187" spans="1:6" x14ac:dyDescent="0.25">
      <c r="A187" s="30">
        <v>85106</v>
      </c>
      <c r="B187" t="s">
        <v>134</v>
      </c>
      <c r="C187" t="s">
        <v>320</v>
      </c>
      <c r="D187" t="s">
        <v>134</v>
      </c>
      <c r="E187" s="31">
        <f t="shared" si="2"/>
        <v>85.105999999999995</v>
      </c>
      <c r="F187">
        <v>14</v>
      </c>
    </row>
    <row r="188" spans="1:6" x14ac:dyDescent="0.25">
      <c r="A188" s="30">
        <v>84656</v>
      </c>
      <c r="B188" t="s">
        <v>134</v>
      </c>
      <c r="C188" t="s">
        <v>321</v>
      </c>
      <c r="D188" t="s">
        <v>134</v>
      </c>
      <c r="E188" s="31">
        <f t="shared" si="2"/>
        <v>84.656000000000006</v>
      </c>
      <c r="F188">
        <v>13</v>
      </c>
    </row>
    <row r="189" spans="1:6" x14ac:dyDescent="0.25">
      <c r="A189" s="30">
        <v>84210</v>
      </c>
      <c r="B189" t="s">
        <v>134</v>
      </c>
      <c r="C189" t="s">
        <v>322</v>
      </c>
      <c r="D189" t="s">
        <v>134</v>
      </c>
      <c r="E189" s="31">
        <f t="shared" si="2"/>
        <v>84.21</v>
      </c>
      <c r="F189">
        <v>12</v>
      </c>
    </row>
    <row r="190" spans="1:6" x14ac:dyDescent="0.25">
      <c r="A190" s="30">
        <v>83769</v>
      </c>
      <c r="B190" t="s">
        <v>134</v>
      </c>
      <c r="C190" t="s">
        <v>323</v>
      </c>
      <c r="D190" t="s">
        <v>134</v>
      </c>
      <c r="E190" s="31">
        <f t="shared" si="2"/>
        <v>83.769000000000005</v>
      </c>
      <c r="F190">
        <v>11</v>
      </c>
    </row>
    <row r="191" spans="1:6" x14ac:dyDescent="0.25">
      <c r="A191" s="30">
        <v>83333</v>
      </c>
      <c r="B191" t="s">
        <v>134</v>
      </c>
      <c r="C191" t="s">
        <v>324</v>
      </c>
      <c r="D191" t="s">
        <v>134</v>
      </c>
      <c r="E191" s="31">
        <f t="shared" si="2"/>
        <v>83.332999999999998</v>
      </c>
      <c r="F191">
        <v>10</v>
      </c>
    </row>
    <row r="192" spans="1:6" x14ac:dyDescent="0.25">
      <c r="A192" s="30">
        <v>82901</v>
      </c>
      <c r="B192" t="s">
        <v>134</v>
      </c>
      <c r="C192" t="s">
        <v>325</v>
      </c>
      <c r="D192" t="s">
        <v>134</v>
      </c>
      <c r="E192" s="31">
        <f t="shared" si="2"/>
        <v>82.900999999999996</v>
      </c>
      <c r="F192">
        <v>9</v>
      </c>
    </row>
    <row r="193" spans="1:6" x14ac:dyDescent="0.25">
      <c r="A193" s="30">
        <v>82474</v>
      </c>
      <c r="B193" t="s">
        <v>134</v>
      </c>
      <c r="C193" t="s">
        <v>326</v>
      </c>
      <c r="D193" t="s">
        <v>134</v>
      </c>
      <c r="E193" s="31">
        <f t="shared" si="2"/>
        <v>82.474000000000004</v>
      </c>
      <c r="F193">
        <v>8</v>
      </c>
    </row>
    <row r="194" spans="1:6" x14ac:dyDescent="0.25">
      <c r="A194" s="30">
        <v>82051</v>
      </c>
      <c r="B194" t="s">
        <v>134</v>
      </c>
      <c r="C194" t="s">
        <v>327</v>
      </c>
      <c r="D194" t="s">
        <v>134</v>
      </c>
      <c r="E194" s="31">
        <f t="shared" ref="E194:E200" si="3">A194/1000</f>
        <v>82.051000000000002</v>
      </c>
      <c r="F194">
        <v>7</v>
      </c>
    </row>
    <row r="195" spans="1:6" x14ac:dyDescent="0.25">
      <c r="A195" s="30">
        <v>81632</v>
      </c>
      <c r="B195" t="s">
        <v>134</v>
      </c>
      <c r="C195" t="s">
        <v>328</v>
      </c>
      <c r="D195" t="s">
        <v>134</v>
      </c>
      <c r="E195" s="31">
        <f t="shared" si="3"/>
        <v>81.632000000000005</v>
      </c>
      <c r="F195">
        <v>6</v>
      </c>
    </row>
    <row r="196" spans="1:6" x14ac:dyDescent="0.25">
      <c r="A196" s="30">
        <v>81218</v>
      </c>
      <c r="B196" t="s">
        <v>134</v>
      </c>
      <c r="C196" t="s">
        <v>329</v>
      </c>
      <c r="D196" t="s">
        <v>134</v>
      </c>
      <c r="E196" s="31">
        <f t="shared" si="3"/>
        <v>81.218000000000004</v>
      </c>
      <c r="F196">
        <v>5</v>
      </c>
    </row>
    <row r="197" spans="1:6" x14ac:dyDescent="0.25">
      <c r="A197" s="30">
        <v>80808</v>
      </c>
      <c r="B197" t="s">
        <v>134</v>
      </c>
      <c r="C197" t="s">
        <v>330</v>
      </c>
      <c r="D197" t="s">
        <v>134</v>
      </c>
      <c r="E197" s="31">
        <f t="shared" si="3"/>
        <v>80.808000000000007</v>
      </c>
      <c r="F197">
        <v>4</v>
      </c>
    </row>
    <row r="198" spans="1:6" x14ac:dyDescent="0.25">
      <c r="A198" s="30">
        <v>80402</v>
      </c>
      <c r="B198" t="s">
        <v>134</v>
      </c>
      <c r="C198" t="s">
        <v>331</v>
      </c>
      <c r="D198" t="s">
        <v>134</v>
      </c>
      <c r="E198" s="31">
        <f t="shared" si="3"/>
        <v>80.402000000000001</v>
      </c>
      <c r="F198">
        <v>3</v>
      </c>
    </row>
    <row r="199" spans="1:6" x14ac:dyDescent="0.25">
      <c r="A199" s="30">
        <v>80002</v>
      </c>
      <c r="B199" t="s">
        <v>134</v>
      </c>
      <c r="C199" t="s">
        <v>331</v>
      </c>
      <c r="D199" t="s">
        <v>134</v>
      </c>
      <c r="E199" s="31">
        <f t="shared" si="3"/>
        <v>80.001999999999995</v>
      </c>
      <c r="F199">
        <v>2</v>
      </c>
    </row>
    <row r="200" spans="1:6" x14ac:dyDescent="0.25">
      <c r="A200" s="30">
        <v>79600</v>
      </c>
      <c r="B200" t="s">
        <v>134</v>
      </c>
      <c r="C200" t="s">
        <v>331</v>
      </c>
      <c r="D200" t="s">
        <v>134</v>
      </c>
      <c r="E200" s="31">
        <f t="shared" si="3"/>
        <v>79.599999999999994</v>
      </c>
      <c r="F200">
        <v>1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STM32</vt:lpstr>
      <vt:lpstr>AD9850</vt:lpstr>
      <vt:lpstr>Arduino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2014-04-14T11:23:42Z</dcterms:modified>
</cp:coreProperties>
</file>