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xr:revisionPtr revIDLastSave="0" documentId="13_ncr:1_{AF8F0411-4637-4AB2-8F38-FDD59369403D}" xr6:coauthVersionLast="31" xr6:coauthVersionMax="31" xr10:uidLastSave="{00000000-0000-0000-0000-000000000000}"/>
  <bookViews>
    <workbookView xWindow="0" yWindow="0" windowWidth="28800" windowHeight="12360" activeTab="2" xr2:uid="{00000000-000D-0000-FFFF-FFFF00000000}"/>
  </bookViews>
  <sheets>
    <sheet name="SavePCAP_Cassandra" sheetId="1" r:id="rId1"/>
    <sheet name="SavePcap_Cassandra,MongoDB" sheetId="2" r:id="rId2"/>
    <sheet name="SavePcap_BigData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N10" i="2"/>
  <c r="J10" i="2"/>
  <c r="F8" i="2"/>
  <c r="F5" i="2"/>
  <c r="F5" i="1"/>
  <c r="F8" i="1"/>
  <c r="N10" i="1"/>
  <c r="J7" i="1"/>
  <c r="J10" i="1"/>
  <c r="J7" i="2" l="1"/>
  <c r="L1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5" i="3"/>
  <c r="L8" i="3"/>
  <c r="L11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L5" i="3" s="1"/>
  <c r="D5" i="3"/>
  <c r="M13" i="2" l="1"/>
  <c r="M12" i="2"/>
  <c r="M11" i="2"/>
  <c r="M10" i="2"/>
  <c r="M9" i="2"/>
  <c r="M8" i="2"/>
  <c r="M7" i="2"/>
  <c r="M6" i="2"/>
  <c r="M5" i="2"/>
  <c r="N7" i="2" l="1"/>
  <c r="I13" i="2"/>
  <c r="D13" i="2"/>
  <c r="I12" i="2"/>
  <c r="D12" i="2"/>
  <c r="I11" i="2"/>
  <c r="D11" i="2"/>
  <c r="I10" i="2"/>
  <c r="D10" i="2"/>
  <c r="I9" i="2"/>
  <c r="D9" i="2"/>
  <c r="I8" i="2"/>
  <c r="N13" i="2"/>
  <c r="D8" i="2"/>
  <c r="I7" i="2"/>
  <c r="D7" i="2"/>
  <c r="I6" i="2"/>
  <c r="D6" i="2"/>
  <c r="I5" i="2"/>
  <c r="D5" i="2"/>
  <c r="J13" i="2" l="1"/>
  <c r="N13" i="1"/>
  <c r="J13" i="1" l="1"/>
  <c r="D13" i="1"/>
  <c r="M6" i="1" l="1"/>
  <c r="M7" i="1"/>
  <c r="M8" i="1"/>
  <c r="M9" i="1"/>
  <c r="M10" i="1"/>
  <c r="M11" i="1"/>
  <c r="M12" i="1"/>
  <c r="M13" i="1"/>
  <c r="M5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N7" i="1" l="1"/>
</calcChain>
</file>

<file path=xl/sharedStrings.xml><?xml version="1.0" encoding="utf-8"?>
<sst xmlns="http://schemas.openxmlformats.org/spreadsheetml/2006/main" count="170" uniqueCount="125">
  <si>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</si>
  <si>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</si>
  <si>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</si>
  <si>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</si>
  <si>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</si>
  <si>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</si>
  <si>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</si>
  <si>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</si>
  <si>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</si>
  <si>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</si>
  <si>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</si>
  <si>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</si>
  <si>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</si>
  <si>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</si>
  <si>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</si>
  <si>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</si>
  <si>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</si>
  <si>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</si>
  <si>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</si>
  <si>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</si>
  <si>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</si>
  <si>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</si>
  <si>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</si>
  <si>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</si>
  <si>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</si>
  <si>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</si>
  <si>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</si>
  <si>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</si>
  <si>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</si>
  <si>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</si>
  <si>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</si>
  <si>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</si>
  <si>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</si>
  <si>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</si>
  <si>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</si>
  <si>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</si>
  <si>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</si>
  <si>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</si>
  <si>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</si>
  <si>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</si>
  <si>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</si>
  <si>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</si>
  <si>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</si>
  <si>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</si>
  <si>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</si>
  <si>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</si>
  <si>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</si>
  <si>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</si>
  <si>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</si>
  <si>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</si>
  <si>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</si>
  <si>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</si>
  <si>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</si>
  <si>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</si>
  <si>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</si>
  <si>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</si>
  <si>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</si>
  <si>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</si>
  <si>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</si>
  <si>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</si>
  <si>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</si>
  <si>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</si>
  <si>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</si>
  <si>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</si>
  <si>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</si>
  <si>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</si>
  <si>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</si>
  <si>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</si>
  <si>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</si>
  <si>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</si>
  <si>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</si>
  <si>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</si>
  <si>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</si>
  <si>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</si>
  <si>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</si>
  <si>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</si>
  <si>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</si>
  <si>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</si>
  <si>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</si>
  <si>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</si>
  <si>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</si>
  <si>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</si>
  <si>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</si>
  <si>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</si>
  <si>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</si>
  <si>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</si>
  <si>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</si>
  <si>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</si>
  <si>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</si>
  <si>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</si>
  <si>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</si>
  <si>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</si>
  <si>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</si>
  <si>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</si>
  <si>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</si>
  <si>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</si>
  <si>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</si>
  <si>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</si>
  <si>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</si>
  <si>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</si>
  <si>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</si>
  <si>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</si>
  <si>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</si>
  <si>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</si>
  <si>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</si>
  <si>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</si>
  <si>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</si>
  <si>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</si>
  <si>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</si>
  <si>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</si>
  <si>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</si>
  <si>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</si>
  <si>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</si>
  <si>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</si>
  <si>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</si>
  <si>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</si>
  <si>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</si>
  <si>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</si>
  <si>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</si>
  <si>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</si>
  <si>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</si>
  <si>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</si>
  <si>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</si>
  <si>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</si>
  <si>
    <t>File process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</si>
</sst>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  <xf numFmtId="3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2" xfId="0" applyBorder="1"/>
    <xf numFmtId="4" fontId="0" fillId="0" borderId="2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Border="1"/>
    <xf numFmtId="3" fontId="0" fillId="0" borderId="4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0" fontId="0" fillId="0" borderId="12" xfId="0" applyBorder="1" applyAlignment="1">
      <alignment horizontal="left"/>
    </xf>
    <xf numFmtId="3" fontId="0" fillId="0" borderId="12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A18" sqref="A18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9.140625" customWidth="1"/>
    <col min="6" max="6" width="18.28515625" bestFit="1" customWidth="1"/>
    <col min="7" max="7" width="9.140625" customWidth="1"/>
    <col min="8" max="8" width="8.140625" bestFit="1" customWidth="1"/>
    <col min="9" max="9" width="8.5703125" customWidth="1"/>
    <col min="10" max="10" width="20.42578125" bestFit="1" customWidth="1"/>
    <col min="11" max="11" width="9.140625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34" t="s">
        <v>20</v>
      </c>
      <c r="B3" s="35"/>
      <c r="C3" s="35"/>
      <c r="D3" s="36"/>
      <c r="H3" s="34" t="s">
        <v>19</v>
      </c>
      <c r="I3" s="35"/>
      <c r="J3" s="36"/>
      <c r="L3" s="34" t="s">
        <v>18</v>
      </c>
      <c r="M3" s="35"/>
      <c r="N3" s="36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25" t="s">
        <v>11</v>
      </c>
      <c r="B5" s="43">
        <v>12651774</v>
      </c>
      <c r="C5" s="44">
        <v>12870</v>
      </c>
      <c r="D5" s="45">
        <f t="shared" ref="D5:D14" si="0">B5/C5</f>
        <v>983.0438228438228</v>
      </c>
      <c r="F5" s="22">
        <f>AVERAGEA(D5:D13)</f>
        <v>739.45715063806938</v>
      </c>
      <c r="H5" s="13">
        <v>23</v>
      </c>
      <c r="I5" s="17">
        <f t="shared" ref="I5:I14" si="1">C5/H5</f>
        <v>559.56521739130437</v>
      </c>
      <c r="L5" s="13">
        <v>32</v>
      </c>
      <c r="M5" s="17">
        <f t="shared" ref="M5:M13" si="2"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 t="shared" si="1"/>
        <v>1599.2857142857142</v>
      </c>
      <c r="J7">
        <f>AVERAGEA(I5:I13)</f>
        <v>2220.0945479641132</v>
      </c>
      <c r="L7" s="13">
        <v>37</v>
      </c>
      <c r="M7" s="17">
        <f t="shared" si="2"/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1">
        <f>SUM(C5:C13)</f>
        <v>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2</v>
      </c>
      <c r="M9" s="17">
        <f t="shared" si="2"/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SUM(H5:H13)</f>
        <v>52</v>
      </c>
      <c r="L10" s="13">
        <v>2</v>
      </c>
      <c r="M10" s="17">
        <f t="shared" si="2"/>
        <v>1131.5</v>
      </c>
      <c r="N10">
        <f>SUM(L5:L13)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 t="shared" si="1"/>
        <v>3565.25</v>
      </c>
      <c r="L11" s="13">
        <v>15</v>
      </c>
      <c r="M11" s="17">
        <f t="shared" si="2"/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 t="shared" si="1"/>
        <v>4057</v>
      </c>
      <c r="J12" s="2" t="s">
        <v>14</v>
      </c>
      <c r="L12" s="13">
        <v>15</v>
      </c>
      <c r="M12" s="17">
        <f t="shared" si="2"/>
        <v>811.4</v>
      </c>
      <c r="N12" s="2" t="s">
        <v>14</v>
      </c>
    </row>
    <row r="13" spans="1:16" x14ac:dyDescent="0.25">
      <c r="A13" s="46" t="s">
        <v>13</v>
      </c>
      <c r="B13" s="47">
        <v>17925021</v>
      </c>
      <c r="C13" s="47">
        <v>17263</v>
      </c>
      <c r="D13" s="30">
        <f t="shared" si="0"/>
        <v>1038.3491281932456</v>
      </c>
      <c r="H13" s="13">
        <v>4</v>
      </c>
      <c r="I13" s="17">
        <f t="shared" si="1"/>
        <v>4315.75</v>
      </c>
      <c r="J13">
        <f>F8/J10</f>
        <v>1631.5192307692307</v>
      </c>
      <c r="L13" s="13">
        <v>23</v>
      </c>
      <c r="M13" s="17">
        <f t="shared" si="2"/>
        <v>750.56521739130437</v>
      </c>
      <c r="N13">
        <f>F8/N10</f>
        <v>662.8046875</v>
      </c>
    </row>
    <row r="14" spans="1:16" x14ac:dyDescent="0.25">
      <c r="A14" s="39"/>
      <c r="B14" s="40"/>
      <c r="C14" s="41"/>
      <c r="D14" s="40"/>
      <c r="H14" s="13"/>
      <c r="I14" s="20"/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3"/>
      <c r="B19" s="23"/>
      <c r="C19" s="23"/>
      <c r="D19" s="23"/>
      <c r="E19" s="18"/>
      <c r="F19" s="18"/>
      <c r="G19" s="18"/>
      <c r="H19" s="18"/>
      <c r="I19" s="18"/>
      <c r="Q19" s="1"/>
    </row>
    <row r="20" spans="1:17" x14ac:dyDescent="0.25">
      <c r="A20" s="23"/>
      <c r="B20" s="23"/>
      <c r="C20" s="23"/>
      <c r="D20" s="23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1"/>
  <sheetViews>
    <sheetView workbookViewId="0">
      <selection activeCell="A18" sqref="A18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6" max="6" width="18.28515625" bestFit="1" customWidth="1"/>
    <col min="8" max="8" width="8.140625" bestFit="1" customWidth="1"/>
    <col min="9" max="9" width="8.5703125" bestFit="1" customWidth="1"/>
    <col min="10" max="10" width="20.42578125" bestFit="1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3" spans="1:14" x14ac:dyDescent="0.25">
      <c r="A3" s="34" t="s">
        <v>20</v>
      </c>
      <c r="B3" s="35"/>
      <c r="C3" s="35"/>
      <c r="D3" s="36"/>
      <c r="H3" s="34" t="s">
        <v>19</v>
      </c>
      <c r="I3" s="35"/>
      <c r="J3" s="36"/>
      <c r="L3" s="34" t="s">
        <v>18</v>
      </c>
      <c r="M3" s="35"/>
      <c r="N3" s="36"/>
    </row>
    <row r="4" spans="1:14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4" x14ac:dyDescent="0.25">
      <c r="A5" s="25" t="s">
        <v>11</v>
      </c>
      <c r="B5" s="43">
        <v>12651774</v>
      </c>
      <c r="C5" s="44">
        <v>12870</v>
      </c>
      <c r="D5" s="45">
        <f t="shared" ref="D5:D13" si="0">B5/C5</f>
        <v>983.0438228438228</v>
      </c>
      <c r="F5" s="22">
        <f>AVERAGEA(D5:D13)</f>
        <v>739.45715063806938</v>
      </c>
      <c r="H5" s="13">
        <v>32</v>
      </c>
      <c r="I5" s="17">
        <f t="shared" ref="I5:I13" si="1">C5/H5</f>
        <v>402.1875</v>
      </c>
      <c r="L5" s="13">
        <v>14</v>
      </c>
      <c r="M5" s="17">
        <f t="shared" ref="M5:M13" si="2">C5/L5</f>
        <v>919.28571428571433</v>
      </c>
    </row>
    <row r="6" spans="1:14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4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18</v>
      </c>
      <c r="I7" s="17">
        <f t="shared" si="1"/>
        <v>1243.8888888888889</v>
      </c>
      <c r="J7">
        <f>AVERAGEA(I5:I13)</f>
        <v>1690.9195987654321</v>
      </c>
      <c r="L7" s="13">
        <v>8</v>
      </c>
      <c r="M7" s="17">
        <f t="shared" si="2"/>
        <v>2798.75</v>
      </c>
      <c r="N7">
        <f>AVERAGEA(M5:M13)</f>
        <v>2429.4780423280422</v>
      </c>
    </row>
    <row r="8" spans="1:14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1">
        <f>SUM(C5:C13)</f>
        <v>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4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1</v>
      </c>
      <c r="M9" s="17">
        <f t="shared" si="2"/>
        <v>1879</v>
      </c>
      <c r="N9" s="2" t="s">
        <v>16</v>
      </c>
    </row>
    <row r="10" spans="1:14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SUM(H5:H13)</f>
        <v>71</v>
      </c>
      <c r="L10" s="13">
        <v>1</v>
      </c>
      <c r="M10" s="17">
        <f t="shared" si="2"/>
        <v>2263</v>
      </c>
      <c r="N10">
        <f>SUM(L5:L13)</f>
        <v>37</v>
      </c>
    </row>
    <row r="11" spans="1:14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6</v>
      </c>
      <c r="I11" s="17">
        <f t="shared" si="1"/>
        <v>2376.8333333333335</v>
      </c>
      <c r="L11" s="13">
        <v>3</v>
      </c>
      <c r="M11" s="17">
        <f t="shared" si="2"/>
        <v>4753.666666666667</v>
      </c>
    </row>
    <row r="12" spans="1:14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5</v>
      </c>
      <c r="I12" s="17">
        <f t="shared" si="1"/>
        <v>2434.1999999999998</v>
      </c>
      <c r="J12" s="2" t="s">
        <v>14</v>
      </c>
      <c r="L12" s="13">
        <v>3</v>
      </c>
      <c r="M12" s="17">
        <f t="shared" si="2"/>
        <v>4057</v>
      </c>
      <c r="N12" s="2" t="s">
        <v>14</v>
      </c>
    </row>
    <row r="13" spans="1:14" x14ac:dyDescent="0.25">
      <c r="A13" s="46" t="s">
        <v>13</v>
      </c>
      <c r="B13" s="47">
        <v>17925021</v>
      </c>
      <c r="C13" s="47">
        <v>17263</v>
      </c>
      <c r="D13" s="30">
        <f t="shared" si="0"/>
        <v>1038.3491281932456</v>
      </c>
      <c r="H13" s="13">
        <v>6</v>
      </c>
      <c r="I13" s="17">
        <f t="shared" si="1"/>
        <v>2877.1666666666665</v>
      </c>
      <c r="J13">
        <f>F8/J10</f>
        <v>1194.9154929577464</v>
      </c>
      <c r="L13" s="13">
        <v>5</v>
      </c>
      <c r="M13" s="17">
        <f t="shared" si="2"/>
        <v>3452.6</v>
      </c>
      <c r="N13">
        <f>F8/N10</f>
        <v>2292.9459459459458</v>
      </c>
    </row>
    <row r="14" spans="1:14" x14ac:dyDescent="0.25">
      <c r="A14" s="39"/>
      <c r="B14" s="40"/>
      <c r="C14" s="41"/>
      <c r="D14" s="40"/>
      <c r="E14" s="42"/>
      <c r="H14" s="13"/>
      <c r="I14" s="20"/>
    </row>
    <row r="17" spans="3:3" x14ac:dyDescent="0.25">
      <c r="C17" s="24"/>
    </row>
    <row r="18" spans="3:3" x14ac:dyDescent="0.25">
      <c r="C18" s="24"/>
    </row>
    <row r="19" spans="3:3" x14ac:dyDescent="0.25">
      <c r="C19" s="24"/>
    </row>
    <row r="20" spans="3:3" x14ac:dyDescent="0.25">
      <c r="C20" s="24"/>
    </row>
    <row r="21" spans="3:3" x14ac:dyDescent="0.25">
      <c r="C21" s="24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0B2E-1797-406B-8C91-F3814EB24900}">
  <dimension ref="A3:L106"/>
  <sheetViews>
    <sheetView tabSelected="1" topLeftCell="A2" workbookViewId="0">
      <selection activeCell="L21" sqref="L21"/>
    </sheetView>
  </sheetViews>
  <sheetFormatPr defaultRowHeight="15" x14ac:dyDescent="0.25"/>
  <cols>
    <col min="1" max="1" width="25" bestFit="1" customWidth="1"/>
    <col min="2" max="2" width="16.42578125" bestFit="1" customWidth="1"/>
    <col min="3" max="3" width="7.42578125" bestFit="1" customWidth="1"/>
    <col min="4" max="4" width="15.140625" customWidth="1"/>
    <col min="5" max="5" width="8.140625" bestFit="1" customWidth="1"/>
    <col min="6" max="6" width="12" bestFit="1" customWidth="1"/>
    <col min="7" max="7" width="9.140625" customWidth="1"/>
    <col min="12" max="12" width="20.42578125" bestFit="1" customWidth="1"/>
  </cols>
  <sheetData>
    <row r="3" spans="1:12" x14ac:dyDescent="0.25">
      <c r="A3" s="37" t="s">
        <v>20</v>
      </c>
      <c r="B3" s="38"/>
      <c r="C3" s="38"/>
      <c r="D3" s="38"/>
      <c r="E3" s="38"/>
      <c r="F3" s="38"/>
    </row>
    <row r="4" spans="1:12" x14ac:dyDescent="0.25">
      <c r="A4" s="4" t="s">
        <v>5</v>
      </c>
      <c r="B4" s="5" t="s">
        <v>4</v>
      </c>
      <c r="C4" s="4" t="s">
        <v>0</v>
      </c>
      <c r="D4" s="6" t="s">
        <v>3</v>
      </c>
      <c r="E4" s="8" t="s">
        <v>1</v>
      </c>
      <c r="F4" s="8" t="s">
        <v>2</v>
      </c>
      <c r="L4" s="8" t="s">
        <v>21</v>
      </c>
    </row>
    <row r="5" spans="1:12" x14ac:dyDescent="0.25">
      <c r="A5" s="25" t="s">
        <v>22</v>
      </c>
      <c r="B5" s="31">
        <v>97661950</v>
      </c>
      <c r="C5" s="31">
        <v>500000</v>
      </c>
      <c r="D5" s="29">
        <f>B5/C5</f>
        <v>195.32390000000001</v>
      </c>
      <c r="E5" s="27">
        <v>53</v>
      </c>
      <c r="F5" s="27">
        <f>C5/E5</f>
        <v>9433.9622641509432</v>
      </c>
      <c r="L5" s="22">
        <f>AVERAGEA(D5:D106)</f>
        <v>219.95874384737456</v>
      </c>
    </row>
    <row r="6" spans="1:12" x14ac:dyDescent="0.25">
      <c r="A6" s="7" t="s">
        <v>23</v>
      </c>
      <c r="B6" s="32">
        <v>95806099</v>
      </c>
      <c r="C6" s="32">
        <v>500000</v>
      </c>
      <c r="D6" s="19">
        <f t="shared" ref="D6:D69" si="0">B6/C6</f>
        <v>191.61219800000001</v>
      </c>
      <c r="E6" s="27">
        <v>39</v>
      </c>
      <c r="F6" s="27">
        <f t="shared" ref="F6:F69" si="1">C6/E6</f>
        <v>12820.51282051282</v>
      </c>
    </row>
    <row r="7" spans="1:12" x14ac:dyDescent="0.25">
      <c r="A7" s="7" t="s">
        <v>24</v>
      </c>
      <c r="B7" s="32">
        <v>95858806</v>
      </c>
      <c r="C7" s="32">
        <v>500000</v>
      </c>
      <c r="D7" s="19">
        <f t="shared" si="0"/>
        <v>191.717612</v>
      </c>
      <c r="E7" s="27">
        <v>36</v>
      </c>
      <c r="F7" s="27">
        <f t="shared" si="1"/>
        <v>13888.888888888889</v>
      </c>
      <c r="L7" s="8" t="s">
        <v>15</v>
      </c>
    </row>
    <row r="8" spans="1:12" x14ac:dyDescent="0.25">
      <c r="A8" s="7" t="s">
        <v>25</v>
      </c>
      <c r="B8" s="32">
        <v>95804731</v>
      </c>
      <c r="C8" s="32">
        <v>500000</v>
      </c>
      <c r="D8" s="19">
        <f t="shared" si="0"/>
        <v>191.60946200000001</v>
      </c>
      <c r="E8" s="27">
        <v>32</v>
      </c>
      <c r="F8" s="27">
        <f t="shared" si="1"/>
        <v>15625</v>
      </c>
      <c r="L8" s="21">
        <f>SUM(C5:C106)</f>
        <v>50851631</v>
      </c>
    </row>
    <row r="9" spans="1:12" x14ac:dyDescent="0.25">
      <c r="A9" s="7" t="s">
        <v>26</v>
      </c>
      <c r="B9" s="32">
        <v>95831946</v>
      </c>
      <c r="C9" s="32">
        <v>500000</v>
      </c>
      <c r="D9" s="19">
        <f t="shared" si="0"/>
        <v>191.663892</v>
      </c>
      <c r="E9" s="27">
        <v>34</v>
      </c>
      <c r="F9" s="27">
        <f t="shared" si="1"/>
        <v>14705.882352941177</v>
      </c>
    </row>
    <row r="10" spans="1:12" x14ac:dyDescent="0.25">
      <c r="A10" s="7" t="s">
        <v>27</v>
      </c>
      <c r="B10" s="32">
        <v>95717636</v>
      </c>
      <c r="C10" s="32">
        <v>500000</v>
      </c>
      <c r="D10" s="19">
        <f t="shared" si="0"/>
        <v>191.435272</v>
      </c>
      <c r="E10" s="27">
        <v>34</v>
      </c>
      <c r="F10" s="27">
        <f t="shared" si="1"/>
        <v>14705.882352941177</v>
      </c>
      <c r="L10" s="8" t="s">
        <v>14</v>
      </c>
    </row>
    <row r="11" spans="1:12" x14ac:dyDescent="0.25">
      <c r="A11" s="7" t="s">
        <v>28</v>
      </c>
      <c r="B11" s="32">
        <v>95835021</v>
      </c>
      <c r="C11" s="32">
        <v>500000</v>
      </c>
      <c r="D11" s="19">
        <f t="shared" si="0"/>
        <v>191.670042</v>
      </c>
      <c r="E11" s="27">
        <v>33</v>
      </c>
      <c r="F11" s="27">
        <f t="shared" si="1"/>
        <v>15151.515151515152</v>
      </c>
      <c r="L11" s="28">
        <f>AVERAGEA(F5:F106)</f>
        <v>20853.082288832939</v>
      </c>
    </row>
    <row r="12" spans="1:12" x14ac:dyDescent="0.25">
      <c r="A12" s="7" t="s">
        <v>29</v>
      </c>
      <c r="B12" s="32">
        <v>95751991</v>
      </c>
      <c r="C12" s="32">
        <v>500000</v>
      </c>
      <c r="D12" s="19">
        <f t="shared" si="0"/>
        <v>191.50398200000001</v>
      </c>
      <c r="E12" s="27">
        <v>32</v>
      </c>
      <c r="F12" s="27">
        <f t="shared" si="1"/>
        <v>15625</v>
      </c>
    </row>
    <row r="13" spans="1:12" x14ac:dyDescent="0.25">
      <c r="A13" s="7" t="s">
        <v>30</v>
      </c>
      <c r="B13" s="32">
        <v>95783362</v>
      </c>
      <c r="C13" s="32">
        <v>500000</v>
      </c>
      <c r="D13" s="19">
        <f t="shared" si="0"/>
        <v>191.56672399999999</v>
      </c>
      <c r="E13" s="27">
        <v>33</v>
      </c>
      <c r="F13" s="27">
        <f t="shared" si="1"/>
        <v>15151.515151515152</v>
      </c>
      <c r="L13" s="2" t="s">
        <v>16</v>
      </c>
    </row>
    <row r="14" spans="1:12" x14ac:dyDescent="0.25">
      <c r="A14" s="26" t="s">
        <v>31</v>
      </c>
      <c r="B14" s="32">
        <v>95883508</v>
      </c>
      <c r="C14" s="32">
        <v>500000</v>
      </c>
      <c r="D14" s="19">
        <f t="shared" si="0"/>
        <v>191.76701600000001</v>
      </c>
      <c r="E14" s="27">
        <v>24</v>
      </c>
      <c r="F14" s="27">
        <f t="shared" si="1"/>
        <v>20833.333333333332</v>
      </c>
      <c r="L14" s="28">
        <f>SUM(E5:E106)</f>
        <v>2516</v>
      </c>
    </row>
    <row r="15" spans="1:12" x14ac:dyDescent="0.25">
      <c r="A15" s="27" t="s">
        <v>32</v>
      </c>
      <c r="B15" s="32">
        <v>95823448</v>
      </c>
      <c r="C15" s="32">
        <v>500000</v>
      </c>
      <c r="D15" s="19">
        <f t="shared" si="0"/>
        <v>191.646896</v>
      </c>
      <c r="E15" s="27">
        <v>27</v>
      </c>
      <c r="F15" s="27">
        <f t="shared" si="1"/>
        <v>18518.518518518518</v>
      </c>
    </row>
    <row r="16" spans="1:12" x14ac:dyDescent="0.25">
      <c r="A16" s="27" t="s">
        <v>33</v>
      </c>
      <c r="B16" s="32">
        <v>95818589</v>
      </c>
      <c r="C16" s="32">
        <v>500000</v>
      </c>
      <c r="D16" s="19">
        <f t="shared" si="0"/>
        <v>191.63717800000001</v>
      </c>
      <c r="E16" s="27">
        <v>21</v>
      </c>
      <c r="F16" s="27">
        <f t="shared" si="1"/>
        <v>23809.523809523809</v>
      </c>
      <c r="L16" s="2" t="s">
        <v>124</v>
      </c>
    </row>
    <row r="17" spans="1:12" x14ac:dyDescent="0.25">
      <c r="A17" s="27" t="s">
        <v>34</v>
      </c>
      <c r="B17" s="32">
        <v>95759175</v>
      </c>
      <c r="C17" s="32">
        <v>500000</v>
      </c>
      <c r="D17" s="19">
        <f t="shared" si="0"/>
        <v>191.51835</v>
      </c>
      <c r="E17" s="27">
        <v>22</v>
      </c>
      <c r="F17" s="27">
        <f t="shared" si="1"/>
        <v>22727.272727272728</v>
      </c>
      <c r="L17" s="28">
        <f>L14/102</f>
        <v>24.666666666666668</v>
      </c>
    </row>
    <row r="18" spans="1:12" x14ac:dyDescent="0.25">
      <c r="A18" s="27" t="s">
        <v>35</v>
      </c>
      <c r="B18" s="32">
        <v>95876439</v>
      </c>
      <c r="C18" s="32">
        <v>500000</v>
      </c>
      <c r="D18" s="19">
        <f t="shared" si="0"/>
        <v>191.75287800000001</v>
      </c>
      <c r="E18" s="27">
        <v>21</v>
      </c>
      <c r="F18" s="27">
        <f t="shared" si="1"/>
        <v>23809.523809523809</v>
      </c>
    </row>
    <row r="19" spans="1:12" x14ac:dyDescent="0.25">
      <c r="A19" s="27" t="s">
        <v>36</v>
      </c>
      <c r="B19" s="32">
        <v>95829535</v>
      </c>
      <c r="C19" s="32">
        <v>500000</v>
      </c>
      <c r="D19" s="19">
        <f t="shared" si="0"/>
        <v>191.65907000000001</v>
      </c>
      <c r="E19" s="27">
        <v>22</v>
      </c>
      <c r="F19" s="27">
        <f t="shared" si="1"/>
        <v>22727.272727272728</v>
      </c>
    </row>
    <row r="20" spans="1:12" x14ac:dyDescent="0.25">
      <c r="A20" s="27" t="s">
        <v>37</v>
      </c>
      <c r="B20" s="32">
        <v>95796943</v>
      </c>
      <c r="C20" s="32">
        <v>500000</v>
      </c>
      <c r="D20" s="19">
        <f t="shared" si="0"/>
        <v>191.593886</v>
      </c>
      <c r="E20" s="27">
        <v>23</v>
      </c>
      <c r="F20" s="27">
        <f t="shared" si="1"/>
        <v>21739.130434782608</v>
      </c>
    </row>
    <row r="21" spans="1:12" x14ac:dyDescent="0.25">
      <c r="A21" s="27" t="s">
        <v>38</v>
      </c>
      <c r="B21" s="32">
        <v>95685466</v>
      </c>
      <c r="C21" s="32">
        <v>500000</v>
      </c>
      <c r="D21" s="19">
        <f t="shared" si="0"/>
        <v>191.37093200000001</v>
      </c>
      <c r="E21" s="27">
        <v>24</v>
      </c>
      <c r="F21" s="27">
        <f t="shared" si="1"/>
        <v>20833.333333333332</v>
      </c>
    </row>
    <row r="22" spans="1:12" x14ac:dyDescent="0.25">
      <c r="A22" s="27" t="s">
        <v>39</v>
      </c>
      <c r="B22" s="32">
        <v>95708916</v>
      </c>
      <c r="C22" s="32">
        <v>500000</v>
      </c>
      <c r="D22" s="19">
        <f t="shared" si="0"/>
        <v>191.417832</v>
      </c>
      <c r="E22" s="27">
        <v>24</v>
      </c>
      <c r="F22" s="27">
        <f t="shared" si="1"/>
        <v>20833.333333333332</v>
      </c>
    </row>
    <row r="23" spans="1:12" x14ac:dyDescent="0.25">
      <c r="A23" s="27" t="s">
        <v>40</v>
      </c>
      <c r="B23" s="32">
        <v>95803070</v>
      </c>
      <c r="C23" s="32">
        <v>500000</v>
      </c>
      <c r="D23" s="19">
        <f t="shared" si="0"/>
        <v>191.60614000000001</v>
      </c>
      <c r="E23" s="27">
        <v>25</v>
      </c>
      <c r="F23" s="27">
        <f t="shared" si="1"/>
        <v>20000</v>
      </c>
    </row>
    <row r="24" spans="1:12" x14ac:dyDescent="0.25">
      <c r="A24" s="27" t="s">
        <v>41</v>
      </c>
      <c r="B24" s="32">
        <v>95802651</v>
      </c>
      <c r="C24" s="32">
        <v>500000</v>
      </c>
      <c r="D24" s="19">
        <f t="shared" si="0"/>
        <v>191.60530199999999</v>
      </c>
      <c r="E24" s="27">
        <v>21</v>
      </c>
      <c r="F24" s="27">
        <f t="shared" si="1"/>
        <v>23809.523809523809</v>
      </c>
    </row>
    <row r="25" spans="1:12" x14ac:dyDescent="0.25">
      <c r="A25" s="27" t="s">
        <v>42</v>
      </c>
      <c r="B25" s="32">
        <v>95622380</v>
      </c>
      <c r="C25" s="32">
        <v>500000</v>
      </c>
      <c r="D25" s="19">
        <f t="shared" si="0"/>
        <v>191.24476000000001</v>
      </c>
      <c r="E25" s="27">
        <v>21</v>
      </c>
      <c r="F25" s="27">
        <f t="shared" si="1"/>
        <v>23809.523809523809</v>
      </c>
    </row>
    <row r="26" spans="1:12" x14ac:dyDescent="0.25">
      <c r="A26" s="27" t="s">
        <v>43</v>
      </c>
      <c r="B26" s="32">
        <v>95753452</v>
      </c>
      <c r="C26" s="32">
        <v>500000</v>
      </c>
      <c r="D26" s="19">
        <f t="shared" si="0"/>
        <v>191.50690399999999</v>
      </c>
      <c r="E26" s="27">
        <v>21</v>
      </c>
      <c r="F26" s="27">
        <f t="shared" si="1"/>
        <v>23809.523809523809</v>
      </c>
    </row>
    <row r="27" spans="1:12" x14ac:dyDescent="0.25">
      <c r="A27" s="27" t="s">
        <v>44</v>
      </c>
      <c r="B27" s="32">
        <v>95932534</v>
      </c>
      <c r="C27" s="32">
        <v>500000</v>
      </c>
      <c r="D27" s="19">
        <f t="shared" si="0"/>
        <v>191.86506800000001</v>
      </c>
      <c r="E27" s="27">
        <v>20</v>
      </c>
      <c r="F27" s="27">
        <f t="shared" si="1"/>
        <v>25000</v>
      </c>
    </row>
    <row r="28" spans="1:12" x14ac:dyDescent="0.25">
      <c r="A28" s="27" t="s">
        <v>45</v>
      </c>
      <c r="B28" s="32">
        <v>95941193</v>
      </c>
      <c r="C28" s="32">
        <v>500000</v>
      </c>
      <c r="D28" s="19">
        <f t="shared" si="0"/>
        <v>191.882386</v>
      </c>
      <c r="E28" s="27">
        <v>21</v>
      </c>
      <c r="F28" s="27">
        <f t="shared" si="1"/>
        <v>23809.523809523809</v>
      </c>
    </row>
    <row r="29" spans="1:12" x14ac:dyDescent="0.25">
      <c r="A29" s="27" t="s">
        <v>46</v>
      </c>
      <c r="B29" s="32">
        <v>95366566</v>
      </c>
      <c r="C29" s="32">
        <v>500000</v>
      </c>
      <c r="D29" s="19">
        <f t="shared" si="0"/>
        <v>190.73313200000001</v>
      </c>
      <c r="E29" s="27">
        <v>22</v>
      </c>
      <c r="F29" s="27">
        <f t="shared" si="1"/>
        <v>22727.272727272728</v>
      </c>
    </row>
    <row r="30" spans="1:12" x14ac:dyDescent="0.25">
      <c r="A30" s="27" t="s">
        <v>47</v>
      </c>
      <c r="B30" s="32">
        <v>109666255</v>
      </c>
      <c r="C30" s="32">
        <v>500000</v>
      </c>
      <c r="D30" s="19">
        <f t="shared" si="0"/>
        <v>219.33251000000001</v>
      </c>
      <c r="E30" s="27">
        <v>25</v>
      </c>
      <c r="F30" s="27">
        <f t="shared" si="1"/>
        <v>20000</v>
      </c>
    </row>
    <row r="31" spans="1:12" x14ac:dyDescent="0.25">
      <c r="A31" s="27" t="s">
        <v>48</v>
      </c>
      <c r="B31" s="32">
        <v>111164928</v>
      </c>
      <c r="C31" s="32">
        <v>500000</v>
      </c>
      <c r="D31" s="19">
        <f t="shared" si="0"/>
        <v>222.32985600000001</v>
      </c>
      <c r="E31" s="27">
        <v>24</v>
      </c>
      <c r="F31" s="27">
        <f t="shared" si="1"/>
        <v>20833.333333333332</v>
      </c>
    </row>
    <row r="32" spans="1:12" x14ac:dyDescent="0.25">
      <c r="A32" s="27" t="s">
        <v>49</v>
      </c>
      <c r="B32" s="32">
        <v>126030611</v>
      </c>
      <c r="C32" s="32">
        <v>500000</v>
      </c>
      <c r="D32" s="19">
        <f t="shared" si="0"/>
        <v>252.06122199999999</v>
      </c>
      <c r="E32" s="27">
        <v>22</v>
      </c>
      <c r="F32" s="27">
        <f t="shared" si="1"/>
        <v>22727.272727272728</v>
      </c>
    </row>
    <row r="33" spans="1:6" x14ac:dyDescent="0.25">
      <c r="A33" s="27" t="s">
        <v>50</v>
      </c>
      <c r="B33" s="32">
        <v>90956436</v>
      </c>
      <c r="C33" s="32">
        <v>500000</v>
      </c>
      <c r="D33" s="19">
        <f t="shared" si="0"/>
        <v>181.91287199999999</v>
      </c>
      <c r="E33" s="27">
        <v>22</v>
      </c>
      <c r="F33" s="27">
        <f t="shared" si="1"/>
        <v>22727.272727272728</v>
      </c>
    </row>
    <row r="34" spans="1:6" x14ac:dyDescent="0.25">
      <c r="A34" s="27" t="s">
        <v>51</v>
      </c>
      <c r="B34" s="32">
        <v>122418798</v>
      </c>
      <c r="C34" s="32">
        <v>500000</v>
      </c>
      <c r="D34" s="19">
        <f t="shared" si="0"/>
        <v>244.83759599999999</v>
      </c>
      <c r="E34" s="27">
        <v>22</v>
      </c>
      <c r="F34" s="27">
        <f t="shared" si="1"/>
        <v>22727.272727272728</v>
      </c>
    </row>
    <row r="35" spans="1:6" x14ac:dyDescent="0.25">
      <c r="A35" s="27" t="s">
        <v>52</v>
      </c>
      <c r="B35" s="32">
        <v>245722681</v>
      </c>
      <c r="C35" s="32">
        <v>500000</v>
      </c>
      <c r="D35" s="19">
        <f t="shared" si="0"/>
        <v>491.44536199999999</v>
      </c>
      <c r="E35" s="27">
        <v>28</v>
      </c>
      <c r="F35" s="27">
        <f t="shared" si="1"/>
        <v>17857.142857142859</v>
      </c>
    </row>
    <row r="36" spans="1:6" x14ac:dyDescent="0.25">
      <c r="A36" s="27" t="s">
        <v>53</v>
      </c>
      <c r="B36" s="32">
        <v>107832997</v>
      </c>
      <c r="C36" s="32">
        <v>500000</v>
      </c>
      <c r="D36" s="19">
        <f t="shared" si="0"/>
        <v>215.66599400000001</v>
      </c>
      <c r="E36" s="27">
        <v>23</v>
      </c>
      <c r="F36" s="27">
        <f t="shared" si="1"/>
        <v>21739.130434782608</v>
      </c>
    </row>
    <row r="37" spans="1:6" x14ac:dyDescent="0.25">
      <c r="A37" s="27" t="s">
        <v>54</v>
      </c>
      <c r="B37" s="32">
        <v>82511212</v>
      </c>
      <c r="C37" s="32">
        <v>500000</v>
      </c>
      <c r="D37" s="19">
        <f t="shared" si="0"/>
        <v>165.022424</v>
      </c>
      <c r="E37" s="27">
        <v>23</v>
      </c>
      <c r="F37" s="27">
        <f t="shared" si="1"/>
        <v>21739.130434782608</v>
      </c>
    </row>
    <row r="38" spans="1:6" x14ac:dyDescent="0.25">
      <c r="A38" s="27" t="s">
        <v>55</v>
      </c>
      <c r="B38" s="32">
        <v>99396146</v>
      </c>
      <c r="C38" s="32">
        <v>500000</v>
      </c>
      <c r="D38" s="19">
        <f t="shared" si="0"/>
        <v>198.792292</v>
      </c>
      <c r="E38" s="27">
        <v>26</v>
      </c>
      <c r="F38" s="27">
        <f t="shared" si="1"/>
        <v>19230.76923076923</v>
      </c>
    </row>
    <row r="39" spans="1:6" x14ac:dyDescent="0.25">
      <c r="A39" s="27" t="s">
        <v>56</v>
      </c>
      <c r="B39" s="32">
        <v>86448326</v>
      </c>
      <c r="C39" s="32">
        <v>500000</v>
      </c>
      <c r="D39" s="19">
        <f t="shared" si="0"/>
        <v>172.89665199999999</v>
      </c>
      <c r="E39" s="27">
        <v>25</v>
      </c>
      <c r="F39" s="27">
        <f t="shared" si="1"/>
        <v>20000</v>
      </c>
    </row>
    <row r="40" spans="1:6" x14ac:dyDescent="0.25">
      <c r="A40" s="27" t="s">
        <v>57</v>
      </c>
      <c r="B40" s="32">
        <v>69929499</v>
      </c>
      <c r="C40" s="32">
        <v>500000</v>
      </c>
      <c r="D40" s="19">
        <f t="shared" si="0"/>
        <v>139.85899800000001</v>
      </c>
      <c r="E40" s="27">
        <v>26</v>
      </c>
      <c r="F40" s="27">
        <f t="shared" si="1"/>
        <v>19230.76923076923</v>
      </c>
    </row>
    <row r="41" spans="1:6" x14ac:dyDescent="0.25">
      <c r="A41" s="27" t="s">
        <v>58</v>
      </c>
      <c r="B41" s="32">
        <v>69939538</v>
      </c>
      <c r="C41" s="32">
        <v>500000</v>
      </c>
      <c r="D41" s="19">
        <f t="shared" si="0"/>
        <v>139.879076</v>
      </c>
      <c r="E41" s="27">
        <v>24</v>
      </c>
      <c r="F41" s="27">
        <f t="shared" si="1"/>
        <v>20833.333333333332</v>
      </c>
    </row>
    <row r="42" spans="1:6" x14ac:dyDescent="0.25">
      <c r="A42" s="27" t="s">
        <v>59</v>
      </c>
      <c r="B42" s="32">
        <v>69934497</v>
      </c>
      <c r="C42" s="32">
        <v>500000</v>
      </c>
      <c r="D42" s="19">
        <f t="shared" si="0"/>
        <v>139.86899399999999</v>
      </c>
      <c r="E42" s="27">
        <v>25</v>
      </c>
      <c r="F42" s="27">
        <f t="shared" si="1"/>
        <v>20000</v>
      </c>
    </row>
    <row r="43" spans="1:6" x14ac:dyDescent="0.25">
      <c r="A43" s="27" t="s">
        <v>60</v>
      </c>
      <c r="B43" s="32">
        <v>69936203</v>
      </c>
      <c r="C43" s="32">
        <v>500000</v>
      </c>
      <c r="D43" s="19">
        <f t="shared" si="0"/>
        <v>139.87240600000001</v>
      </c>
      <c r="E43" s="27">
        <v>21</v>
      </c>
      <c r="F43" s="27">
        <f t="shared" si="1"/>
        <v>23809.523809523809</v>
      </c>
    </row>
    <row r="44" spans="1:6" x14ac:dyDescent="0.25">
      <c r="A44" s="27" t="s">
        <v>61</v>
      </c>
      <c r="B44" s="32">
        <v>69970313</v>
      </c>
      <c r="C44" s="32">
        <v>500000</v>
      </c>
      <c r="D44" s="19">
        <f t="shared" si="0"/>
        <v>139.94062600000001</v>
      </c>
      <c r="E44" s="27">
        <v>21</v>
      </c>
      <c r="F44" s="27">
        <f t="shared" si="1"/>
        <v>23809.523809523809</v>
      </c>
    </row>
    <row r="45" spans="1:6" x14ac:dyDescent="0.25">
      <c r="A45" s="27" t="s">
        <v>62</v>
      </c>
      <c r="B45" s="32">
        <v>69940096</v>
      </c>
      <c r="C45" s="32">
        <v>500000</v>
      </c>
      <c r="D45" s="19">
        <f t="shared" si="0"/>
        <v>139.88019199999999</v>
      </c>
      <c r="E45" s="27">
        <v>20</v>
      </c>
      <c r="F45" s="27">
        <f t="shared" si="1"/>
        <v>25000</v>
      </c>
    </row>
    <row r="46" spans="1:6" x14ac:dyDescent="0.25">
      <c r="A46" s="27" t="s">
        <v>63</v>
      </c>
      <c r="B46" s="32">
        <v>69931107</v>
      </c>
      <c r="C46" s="32">
        <v>500000</v>
      </c>
      <c r="D46" s="19">
        <f t="shared" si="0"/>
        <v>139.86221399999999</v>
      </c>
      <c r="E46" s="27">
        <v>19</v>
      </c>
      <c r="F46" s="27">
        <f t="shared" si="1"/>
        <v>26315.78947368421</v>
      </c>
    </row>
    <row r="47" spans="1:6" x14ac:dyDescent="0.25">
      <c r="A47" s="27" t="s">
        <v>64</v>
      </c>
      <c r="B47" s="32">
        <v>69937712</v>
      </c>
      <c r="C47" s="32">
        <v>500000</v>
      </c>
      <c r="D47" s="19">
        <f t="shared" si="0"/>
        <v>139.87542400000001</v>
      </c>
      <c r="E47" s="27">
        <v>22</v>
      </c>
      <c r="F47" s="27">
        <f t="shared" si="1"/>
        <v>22727.272727272728</v>
      </c>
    </row>
    <row r="48" spans="1:6" x14ac:dyDescent="0.25">
      <c r="A48" s="27" t="s">
        <v>65</v>
      </c>
      <c r="B48" s="32">
        <v>69972723</v>
      </c>
      <c r="C48" s="32">
        <v>500000</v>
      </c>
      <c r="D48" s="19">
        <f t="shared" si="0"/>
        <v>139.945446</v>
      </c>
      <c r="E48" s="27">
        <v>20</v>
      </c>
      <c r="F48" s="27">
        <f t="shared" si="1"/>
        <v>25000</v>
      </c>
    </row>
    <row r="49" spans="1:6" x14ac:dyDescent="0.25">
      <c r="A49" s="27" t="s">
        <v>66</v>
      </c>
      <c r="B49" s="32">
        <v>77575286</v>
      </c>
      <c r="C49" s="32">
        <v>500000</v>
      </c>
      <c r="D49" s="19">
        <f t="shared" si="0"/>
        <v>155.15057200000001</v>
      </c>
      <c r="E49" s="27">
        <v>23</v>
      </c>
      <c r="F49" s="27">
        <f t="shared" si="1"/>
        <v>21739.130434782608</v>
      </c>
    </row>
    <row r="50" spans="1:6" x14ac:dyDescent="0.25">
      <c r="A50" s="27" t="s">
        <v>67</v>
      </c>
      <c r="B50" s="32">
        <v>84198846</v>
      </c>
      <c r="C50" s="32">
        <v>500000</v>
      </c>
      <c r="D50" s="19">
        <f t="shared" si="0"/>
        <v>168.39769200000001</v>
      </c>
      <c r="E50" s="27">
        <v>21</v>
      </c>
      <c r="F50" s="27">
        <f t="shared" si="1"/>
        <v>23809.523809523809</v>
      </c>
    </row>
    <row r="51" spans="1:6" x14ac:dyDescent="0.25">
      <c r="A51" s="27" t="s">
        <v>68</v>
      </c>
      <c r="B51" s="32">
        <v>69905384</v>
      </c>
      <c r="C51" s="32">
        <v>500000</v>
      </c>
      <c r="D51" s="19">
        <f t="shared" si="0"/>
        <v>139.810768</v>
      </c>
      <c r="E51" s="27">
        <v>20</v>
      </c>
      <c r="F51" s="27">
        <f t="shared" si="1"/>
        <v>25000</v>
      </c>
    </row>
    <row r="52" spans="1:6" x14ac:dyDescent="0.25">
      <c r="A52" s="27" t="s">
        <v>69</v>
      </c>
      <c r="B52" s="32">
        <v>69909786</v>
      </c>
      <c r="C52" s="32">
        <v>500000</v>
      </c>
      <c r="D52" s="19">
        <f t="shared" si="0"/>
        <v>139.81957199999999</v>
      </c>
      <c r="E52" s="27">
        <v>20</v>
      </c>
      <c r="F52" s="27">
        <f t="shared" si="1"/>
        <v>25000</v>
      </c>
    </row>
    <row r="53" spans="1:6" x14ac:dyDescent="0.25">
      <c r="A53" s="27" t="s">
        <v>70</v>
      </c>
      <c r="B53" s="32">
        <v>69919169</v>
      </c>
      <c r="C53" s="32">
        <v>500000</v>
      </c>
      <c r="D53" s="19">
        <f t="shared" si="0"/>
        <v>139.83833799999999</v>
      </c>
      <c r="E53" s="27">
        <v>21</v>
      </c>
      <c r="F53" s="27">
        <f t="shared" si="1"/>
        <v>23809.523809523809</v>
      </c>
    </row>
    <row r="54" spans="1:6" x14ac:dyDescent="0.25">
      <c r="A54" s="27" t="s">
        <v>71</v>
      </c>
      <c r="B54" s="32">
        <v>69901238</v>
      </c>
      <c r="C54" s="32">
        <v>500000</v>
      </c>
      <c r="D54" s="19">
        <f t="shared" si="0"/>
        <v>139.80247600000001</v>
      </c>
      <c r="E54" s="27">
        <v>20</v>
      </c>
      <c r="F54" s="27">
        <f t="shared" si="1"/>
        <v>25000</v>
      </c>
    </row>
    <row r="55" spans="1:6" x14ac:dyDescent="0.25">
      <c r="A55" s="27" t="s">
        <v>72</v>
      </c>
      <c r="B55" s="32">
        <v>93464633</v>
      </c>
      <c r="C55" s="32">
        <v>500000</v>
      </c>
      <c r="D55" s="19">
        <f t="shared" si="0"/>
        <v>186.92926600000001</v>
      </c>
      <c r="E55" s="27">
        <v>23</v>
      </c>
      <c r="F55" s="27">
        <f t="shared" si="1"/>
        <v>21739.130434782608</v>
      </c>
    </row>
    <row r="56" spans="1:6" x14ac:dyDescent="0.25">
      <c r="A56" s="27" t="s">
        <v>73</v>
      </c>
      <c r="B56" s="32">
        <v>104525166</v>
      </c>
      <c r="C56" s="32">
        <v>500000</v>
      </c>
      <c r="D56" s="19">
        <f t="shared" si="0"/>
        <v>209.050332</v>
      </c>
      <c r="E56" s="27">
        <v>23</v>
      </c>
      <c r="F56" s="27">
        <f t="shared" si="1"/>
        <v>21739.130434782608</v>
      </c>
    </row>
    <row r="57" spans="1:6" x14ac:dyDescent="0.25">
      <c r="A57" s="27" t="s">
        <v>74</v>
      </c>
      <c r="B57" s="32">
        <v>69951861</v>
      </c>
      <c r="C57" s="32">
        <v>500000</v>
      </c>
      <c r="D57" s="19">
        <f t="shared" si="0"/>
        <v>139.90372199999999</v>
      </c>
      <c r="E57" s="27">
        <v>24</v>
      </c>
      <c r="F57" s="27">
        <f t="shared" si="1"/>
        <v>20833.333333333332</v>
      </c>
    </row>
    <row r="58" spans="1:6" x14ac:dyDescent="0.25">
      <c r="A58" s="27" t="s">
        <v>75</v>
      </c>
      <c r="B58" s="32">
        <v>69915198</v>
      </c>
      <c r="C58" s="32">
        <v>500000</v>
      </c>
      <c r="D58" s="19">
        <f t="shared" si="0"/>
        <v>139.83039600000001</v>
      </c>
      <c r="E58" s="27">
        <v>25</v>
      </c>
      <c r="F58" s="27">
        <f t="shared" si="1"/>
        <v>20000</v>
      </c>
    </row>
    <row r="59" spans="1:6" x14ac:dyDescent="0.25">
      <c r="A59" s="27" t="s">
        <v>76</v>
      </c>
      <c r="B59" s="32">
        <v>69916773</v>
      </c>
      <c r="C59" s="32">
        <v>500000</v>
      </c>
      <c r="D59" s="19">
        <f t="shared" si="0"/>
        <v>139.83354600000001</v>
      </c>
      <c r="E59" s="27">
        <v>20</v>
      </c>
      <c r="F59" s="27">
        <f t="shared" si="1"/>
        <v>25000</v>
      </c>
    </row>
    <row r="60" spans="1:6" x14ac:dyDescent="0.25">
      <c r="A60" s="27" t="s">
        <v>77</v>
      </c>
      <c r="B60" s="32">
        <v>69922018</v>
      </c>
      <c r="C60" s="32">
        <v>500000</v>
      </c>
      <c r="D60" s="19">
        <f t="shared" si="0"/>
        <v>139.84403599999999</v>
      </c>
      <c r="E60" s="27">
        <v>21</v>
      </c>
      <c r="F60" s="27">
        <f t="shared" si="1"/>
        <v>23809.523809523809</v>
      </c>
    </row>
    <row r="61" spans="1:6" x14ac:dyDescent="0.25">
      <c r="A61" s="27" t="s">
        <v>78</v>
      </c>
      <c r="B61" s="32">
        <v>94901338</v>
      </c>
      <c r="C61" s="32">
        <v>500000</v>
      </c>
      <c r="D61" s="19">
        <f t="shared" si="0"/>
        <v>189.80267599999999</v>
      </c>
      <c r="E61" s="27">
        <v>20</v>
      </c>
      <c r="F61" s="27">
        <f t="shared" si="1"/>
        <v>25000</v>
      </c>
    </row>
    <row r="62" spans="1:6" x14ac:dyDescent="0.25">
      <c r="A62" s="27" t="s">
        <v>79</v>
      </c>
      <c r="B62" s="32">
        <v>114297440</v>
      </c>
      <c r="C62" s="32">
        <v>500000</v>
      </c>
      <c r="D62" s="19">
        <f t="shared" si="0"/>
        <v>228.59487999999999</v>
      </c>
      <c r="E62" s="27">
        <v>22</v>
      </c>
      <c r="F62" s="27">
        <f t="shared" si="1"/>
        <v>22727.272727272728</v>
      </c>
    </row>
    <row r="63" spans="1:6" x14ac:dyDescent="0.25">
      <c r="A63" s="27" t="s">
        <v>80</v>
      </c>
      <c r="B63" s="32">
        <v>107262171</v>
      </c>
      <c r="C63" s="32">
        <v>500000</v>
      </c>
      <c r="D63" s="19">
        <f t="shared" si="0"/>
        <v>214.52434199999999</v>
      </c>
      <c r="E63" s="27">
        <v>19</v>
      </c>
      <c r="F63" s="27">
        <f t="shared" si="1"/>
        <v>26315.78947368421</v>
      </c>
    </row>
    <row r="64" spans="1:6" x14ac:dyDescent="0.25">
      <c r="A64" s="27" t="s">
        <v>81</v>
      </c>
      <c r="B64" s="32">
        <v>114737314</v>
      </c>
      <c r="C64" s="32">
        <v>500000</v>
      </c>
      <c r="D64" s="19">
        <f t="shared" si="0"/>
        <v>229.474628</v>
      </c>
      <c r="E64" s="27">
        <v>24</v>
      </c>
      <c r="F64" s="27">
        <f t="shared" si="1"/>
        <v>20833.333333333332</v>
      </c>
    </row>
    <row r="65" spans="1:6" x14ac:dyDescent="0.25">
      <c r="A65" s="27" t="s">
        <v>82</v>
      </c>
      <c r="B65" s="32">
        <v>99686925</v>
      </c>
      <c r="C65" s="32">
        <v>500000</v>
      </c>
      <c r="D65" s="19">
        <f t="shared" si="0"/>
        <v>199.37385</v>
      </c>
      <c r="E65" s="27">
        <v>23</v>
      </c>
      <c r="F65" s="27">
        <f t="shared" si="1"/>
        <v>21739.130434782608</v>
      </c>
    </row>
    <row r="66" spans="1:6" x14ac:dyDescent="0.25">
      <c r="A66" s="27" t="s">
        <v>83</v>
      </c>
      <c r="B66" s="32">
        <v>105947634</v>
      </c>
      <c r="C66" s="32">
        <v>500000</v>
      </c>
      <c r="D66" s="19">
        <f t="shared" si="0"/>
        <v>211.89526799999999</v>
      </c>
      <c r="E66" s="27">
        <v>22</v>
      </c>
      <c r="F66" s="27">
        <f t="shared" si="1"/>
        <v>22727.272727272728</v>
      </c>
    </row>
    <row r="67" spans="1:6" x14ac:dyDescent="0.25">
      <c r="A67" s="27" t="s">
        <v>84</v>
      </c>
      <c r="B67" s="32">
        <v>112424850</v>
      </c>
      <c r="C67" s="32">
        <v>500000</v>
      </c>
      <c r="D67" s="19">
        <f t="shared" si="0"/>
        <v>224.84970000000001</v>
      </c>
      <c r="E67" s="27">
        <v>25</v>
      </c>
      <c r="F67" s="27">
        <f t="shared" si="1"/>
        <v>20000</v>
      </c>
    </row>
    <row r="68" spans="1:6" x14ac:dyDescent="0.25">
      <c r="A68" s="27" t="s">
        <v>85</v>
      </c>
      <c r="B68" s="32">
        <v>103454867</v>
      </c>
      <c r="C68" s="32">
        <v>500000</v>
      </c>
      <c r="D68" s="19">
        <f t="shared" si="0"/>
        <v>206.90973399999999</v>
      </c>
      <c r="E68" s="27">
        <v>24</v>
      </c>
      <c r="F68" s="27">
        <f t="shared" si="1"/>
        <v>20833.333333333332</v>
      </c>
    </row>
    <row r="69" spans="1:6" x14ac:dyDescent="0.25">
      <c r="A69" s="27" t="s">
        <v>86</v>
      </c>
      <c r="B69" s="32">
        <v>105195383</v>
      </c>
      <c r="C69" s="32">
        <v>500000</v>
      </c>
      <c r="D69" s="19">
        <f t="shared" si="0"/>
        <v>210.39076600000001</v>
      </c>
      <c r="E69" s="27">
        <v>24</v>
      </c>
      <c r="F69" s="27">
        <f t="shared" si="1"/>
        <v>20833.333333333332</v>
      </c>
    </row>
    <row r="70" spans="1:6" x14ac:dyDescent="0.25">
      <c r="A70" s="27" t="s">
        <v>87</v>
      </c>
      <c r="B70" s="32">
        <v>103821763</v>
      </c>
      <c r="C70" s="32">
        <v>500000</v>
      </c>
      <c r="D70" s="19">
        <f t="shared" ref="D70:D106" si="2">B70/C70</f>
        <v>207.64352600000001</v>
      </c>
      <c r="E70" s="27">
        <v>24</v>
      </c>
      <c r="F70" s="27">
        <f t="shared" ref="F70:F106" si="3">C70/E70</f>
        <v>20833.333333333332</v>
      </c>
    </row>
    <row r="71" spans="1:6" x14ac:dyDescent="0.25">
      <c r="A71" s="27" t="s">
        <v>88</v>
      </c>
      <c r="B71" s="32">
        <v>91035050</v>
      </c>
      <c r="C71" s="32">
        <v>500000</v>
      </c>
      <c r="D71" s="19">
        <f t="shared" si="2"/>
        <v>182.0701</v>
      </c>
      <c r="E71" s="27">
        <v>22</v>
      </c>
      <c r="F71" s="27">
        <f t="shared" si="3"/>
        <v>22727.272727272728</v>
      </c>
    </row>
    <row r="72" spans="1:6" x14ac:dyDescent="0.25">
      <c r="A72" s="27" t="s">
        <v>89</v>
      </c>
      <c r="B72" s="32">
        <v>99498163</v>
      </c>
      <c r="C72" s="32">
        <v>500000</v>
      </c>
      <c r="D72" s="19">
        <f t="shared" si="2"/>
        <v>198.99632600000001</v>
      </c>
      <c r="E72" s="27">
        <v>26</v>
      </c>
      <c r="F72" s="27">
        <f t="shared" si="3"/>
        <v>19230.76923076923</v>
      </c>
    </row>
    <row r="73" spans="1:6" x14ac:dyDescent="0.25">
      <c r="A73" s="27" t="s">
        <v>90</v>
      </c>
      <c r="B73" s="32">
        <v>102292773</v>
      </c>
      <c r="C73" s="32">
        <v>500000</v>
      </c>
      <c r="D73" s="19">
        <f t="shared" si="2"/>
        <v>204.58554599999999</v>
      </c>
      <c r="E73" s="27">
        <v>25</v>
      </c>
      <c r="F73" s="27">
        <f t="shared" si="3"/>
        <v>20000</v>
      </c>
    </row>
    <row r="74" spans="1:6" x14ac:dyDescent="0.25">
      <c r="A74" s="27" t="s">
        <v>91</v>
      </c>
      <c r="B74" s="32">
        <v>98777448</v>
      </c>
      <c r="C74" s="32">
        <v>500000</v>
      </c>
      <c r="D74" s="19">
        <f t="shared" si="2"/>
        <v>197.55489600000001</v>
      </c>
      <c r="E74" s="27">
        <v>25</v>
      </c>
      <c r="F74" s="27">
        <f t="shared" si="3"/>
        <v>20000</v>
      </c>
    </row>
    <row r="75" spans="1:6" x14ac:dyDescent="0.25">
      <c r="A75" s="27" t="s">
        <v>92</v>
      </c>
      <c r="B75" s="32">
        <v>92426745</v>
      </c>
      <c r="C75" s="32">
        <v>500000</v>
      </c>
      <c r="D75" s="19">
        <f t="shared" si="2"/>
        <v>184.85348999999999</v>
      </c>
      <c r="E75" s="27">
        <v>25</v>
      </c>
      <c r="F75" s="27">
        <f t="shared" si="3"/>
        <v>20000</v>
      </c>
    </row>
    <row r="76" spans="1:6" x14ac:dyDescent="0.25">
      <c r="A76" s="27" t="s">
        <v>93</v>
      </c>
      <c r="B76" s="32">
        <v>105949676</v>
      </c>
      <c r="C76" s="32">
        <v>500000</v>
      </c>
      <c r="D76" s="19">
        <f t="shared" si="2"/>
        <v>211.89935199999999</v>
      </c>
      <c r="E76" s="27">
        <v>30</v>
      </c>
      <c r="F76" s="27">
        <f t="shared" si="3"/>
        <v>16666.666666666668</v>
      </c>
    </row>
    <row r="77" spans="1:6" x14ac:dyDescent="0.25">
      <c r="A77" s="27" t="s">
        <v>94</v>
      </c>
      <c r="B77" s="32">
        <v>99195546</v>
      </c>
      <c r="C77" s="32">
        <v>500000</v>
      </c>
      <c r="D77" s="19">
        <f t="shared" si="2"/>
        <v>198.39109199999999</v>
      </c>
      <c r="E77" s="27">
        <v>23</v>
      </c>
      <c r="F77" s="27">
        <f t="shared" si="3"/>
        <v>21739.130434782608</v>
      </c>
    </row>
    <row r="78" spans="1:6" x14ac:dyDescent="0.25">
      <c r="A78" s="27" t="s">
        <v>95</v>
      </c>
      <c r="B78" s="32">
        <v>100381998</v>
      </c>
      <c r="C78" s="32">
        <v>500000</v>
      </c>
      <c r="D78" s="19">
        <f t="shared" si="2"/>
        <v>200.76399599999999</v>
      </c>
      <c r="E78" s="27">
        <v>21</v>
      </c>
      <c r="F78" s="27">
        <f t="shared" si="3"/>
        <v>23809.523809523809</v>
      </c>
    </row>
    <row r="79" spans="1:6" x14ac:dyDescent="0.25">
      <c r="A79" s="27" t="s">
        <v>96</v>
      </c>
      <c r="B79" s="32">
        <v>101379736</v>
      </c>
      <c r="C79" s="32">
        <v>500000</v>
      </c>
      <c r="D79" s="19">
        <f t="shared" si="2"/>
        <v>202.75947199999999</v>
      </c>
      <c r="E79" s="27">
        <v>23</v>
      </c>
      <c r="F79" s="27">
        <f t="shared" si="3"/>
        <v>21739.130434782608</v>
      </c>
    </row>
    <row r="80" spans="1:6" x14ac:dyDescent="0.25">
      <c r="A80" s="27" t="s">
        <v>97</v>
      </c>
      <c r="B80" s="32">
        <v>97241294</v>
      </c>
      <c r="C80" s="32">
        <v>500000</v>
      </c>
      <c r="D80" s="19">
        <f t="shared" si="2"/>
        <v>194.48258799999999</v>
      </c>
      <c r="E80" s="27">
        <v>23</v>
      </c>
      <c r="F80" s="27">
        <f t="shared" si="3"/>
        <v>21739.130434782608</v>
      </c>
    </row>
    <row r="81" spans="1:6" x14ac:dyDescent="0.25">
      <c r="A81" s="27" t="s">
        <v>98</v>
      </c>
      <c r="B81" s="32">
        <v>90319402</v>
      </c>
      <c r="C81" s="32">
        <v>500000</v>
      </c>
      <c r="D81" s="19">
        <f t="shared" si="2"/>
        <v>180.63880399999999</v>
      </c>
      <c r="E81" s="27">
        <v>23</v>
      </c>
      <c r="F81" s="27">
        <f t="shared" si="3"/>
        <v>21739.130434782608</v>
      </c>
    </row>
    <row r="82" spans="1:6" x14ac:dyDescent="0.25">
      <c r="A82" s="27" t="s">
        <v>99</v>
      </c>
      <c r="B82" s="32">
        <v>90642493</v>
      </c>
      <c r="C82" s="32">
        <v>500000</v>
      </c>
      <c r="D82" s="19">
        <f t="shared" si="2"/>
        <v>181.284986</v>
      </c>
      <c r="E82" s="27">
        <v>22</v>
      </c>
      <c r="F82" s="27">
        <f t="shared" si="3"/>
        <v>22727.272727272728</v>
      </c>
    </row>
    <row r="83" spans="1:6" x14ac:dyDescent="0.25">
      <c r="A83" s="27" t="s">
        <v>100</v>
      </c>
      <c r="B83" s="32">
        <v>97537714</v>
      </c>
      <c r="C83" s="32">
        <v>500000</v>
      </c>
      <c r="D83" s="19">
        <f t="shared" si="2"/>
        <v>195.07542799999999</v>
      </c>
      <c r="E83" s="27">
        <v>21</v>
      </c>
      <c r="F83" s="27">
        <f t="shared" si="3"/>
        <v>23809.523809523809</v>
      </c>
    </row>
    <row r="84" spans="1:6" x14ac:dyDescent="0.25">
      <c r="A84" s="27" t="s">
        <v>101</v>
      </c>
      <c r="B84" s="32">
        <v>98884601</v>
      </c>
      <c r="C84" s="32">
        <v>500000</v>
      </c>
      <c r="D84" s="19">
        <f t="shared" si="2"/>
        <v>197.76920200000001</v>
      </c>
      <c r="E84" s="27">
        <v>22</v>
      </c>
      <c r="F84" s="27">
        <f t="shared" si="3"/>
        <v>22727.272727272728</v>
      </c>
    </row>
    <row r="85" spans="1:6" x14ac:dyDescent="0.25">
      <c r="A85" s="27" t="s">
        <v>102</v>
      </c>
      <c r="B85" s="32">
        <v>91902456</v>
      </c>
      <c r="C85" s="32">
        <v>500000</v>
      </c>
      <c r="D85" s="19">
        <f t="shared" si="2"/>
        <v>183.804912</v>
      </c>
      <c r="E85" s="27">
        <v>19</v>
      </c>
      <c r="F85" s="27">
        <f t="shared" si="3"/>
        <v>26315.78947368421</v>
      </c>
    </row>
    <row r="86" spans="1:6" x14ac:dyDescent="0.25">
      <c r="A86" s="27" t="s">
        <v>103</v>
      </c>
      <c r="B86" s="32">
        <v>99851880</v>
      </c>
      <c r="C86" s="32">
        <v>500000</v>
      </c>
      <c r="D86" s="19">
        <f t="shared" si="2"/>
        <v>199.70375999999999</v>
      </c>
      <c r="E86" s="27">
        <v>20</v>
      </c>
      <c r="F86" s="27">
        <f t="shared" si="3"/>
        <v>25000</v>
      </c>
    </row>
    <row r="87" spans="1:6" x14ac:dyDescent="0.25">
      <c r="A87" s="27" t="s">
        <v>104</v>
      </c>
      <c r="B87" s="32">
        <v>97182369</v>
      </c>
      <c r="C87" s="32">
        <v>500000</v>
      </c>
      <c r="D87" s="19">
        <f t="shared" si="2"/>
        <v>194.36473799999999</v>
      </c>
      <c r="E87" s="27">
        <v>22</v>
      </c>
      <c r="F87" s="27">
        <f t="shared" si="3"/>
        <v>22727.272727272728</v>
      </c>
    </row>
    <row r="88" spans="1:6" x14ac:dyDescent="0.25">
      <c r="A88" s="27" t="s">
        <v>105</v>
      </c>
      <c r="B88" s="32">
        <v>111682088</v>
      </c>
      <c r="C88" s="32">
        <v>500000</v>
      </c>
      <c r="D88" s="19">
        <f t="shared" si="2"/>
        <v>223.36417599999999</v>
      </c>
      <c r="E88" s="27">
        <v>24</v>
      </c>
      <c r="F88" s="27">
        <f t="shared" si="3"/>
        <v>20833.333333333332</v>
      </c>
    </row>
    <row r="89" spans="1:6" x14ac:dyDescent="0.25">
      <c r="A89" s="27" t="s">
        <v>106</v>
      </c>
      <c r="B89" s="32">
        <v>97228019</v>
      </c>
      <c r="C89" s="32">
        <v>500000</v>
      </c>
      <c r="D89" s="19">
        <f t="shared" si="2"/>
        <v>194.45603800000001</v>
      </c>
      <c r="E89" s="27">
        <v>25</v>
      </c>
      <c r="F89" s="27">
        <f t="shared" si="3"/>
        <v>20000</v>
      </c>
    </row>
    <row r="90" spans="1:6" x14ac:dyDescent="0.25">
      <c r="A90" s="27" t="s">
        <v>107</v>
      </c>
      <c r="B90" s="32">
        <v>116928690</v>
      </c>
      <c r="C90" s="32">
        <v>500000</v>
      </c>
      <c r="D90" s="19">
        <f t="shared" si="2"/>
        <v>233.85738000000001</v>
      </c>
      <c r="E90" s="27">
        <v>24</v>
      </c>
      <c r="F90" s="27">
        <f t="shared" si="3"/>
        <v>20833.333333333332</v>
      </c>
    </row>
    <row r="91" spans="1:6" x14ac:dyDescent="0.25">
      <c r="A91" s="27" t="s">
        <v>108</v>
      </c>
      <c r="B91" s="32">
        <v>238350844</v>
      </c>
      <c r="C91" s="32">
        <v>500000</v>
      </c>
      <c r="D91" s="19">
        <f t="shared" si="2"/>
        <v>476.70168799999999</v>
      </c>
      <c r="E91" s="27">
        <v>29</v>
      </c>
      <c r="F91" s="27">
        <f t="shared" si="3"/>
        <v>17241.379310344826</v>
      </c>
    </row>
    <row r="92" spans="1:6" x14ac:dyDescent="0.25">
      <c r="A92" s="27" t="s">
        <v>109</v>
      </c>
      <c r="B92" s="32">
        <v>119463297</v>
      </c>
      <c r="C92" s="32">
        <v>500000</v>
      </c>
      <c r="D92" s="19">
        <f t="shared" si="2"/>
        <v>238.92659399999999</v>
      </c>
      <c r="E92" s="27">
        <v>21</v>
      </c>
      <c r="F92" s="27">
        <f t="shared" si="3"/>
        <v>23809.523809523809</v>
      </c>
    </row>
    <row r="93" spans="1:6" x14ac:dyDescent="0.25">
      <c r="A93" s="27" t="s">
        <v>110</v>
      </c>
      <c r="B93" s="32">
        <v>189803147</v>
      </c>
      <c r="C93" s="32">
        <v>500000</v>
      </c>
      <c r="D93" s="19">
        <f t="shared" si="2"/>
        <v>379.60629399999999</v>
      </c>
      <c r="E93" s="27">
        <v>26</v>
      </c>
      <c r="F93" s="27">
        <f t="shared" si="3"/>
        <v>19230.76923076923</v>
      </c>
    </row>
    <row r="94" spans="1:6" x14ac:dyDescent="0.25">
      <c r="A94" s="27" t="s">
        <v>111</v>
      </c>
      <c r="B94" s="32">
        <v>233229533</v>
      </c>
      <c r="C94" s="32">
        <v>500000</v>
      </c>
      <c r="D94" s="19">
        <f t="shared" si="2"/>
        <v>466.45906600000001</v>
      </c>
      <c r="E94" s="27">
        <v>29</v>
      </c>
      <c r="F94" s="27">
        <f t="shared" si="3"/>
        <v>17241.379310344826</v>
      </c>
    </row>
    <row r="95" spans="1:6" x14ac:dyDescent="0.25">
      <c r="A95" s="27" t="s">
        <v>112</v>
      </c>
      <c r="B95" s="32">
        <v>218441522</v>
      </c>
      <c r="C95" s="32">
        <v>500000</v>
      </c>
      <c r="D95" s="19">
        <f t="shared" si="2"/>
        <v>436.88304399999998</v>
      </c>
      <c r="E95" s="27">
        <v>30</v>
      </c>
      <c r="F95" s="27">
        <f t="shared" si="3"/>
        <v>16666.666666666668</v>
      </c>
    </row>
    <row r="96" spans="1:6" x14ac:dyDescent="0.25">
      <c r="A96" s="27" t="s">
        <v>113</v>
      </c>
      <c r="B96" s="32">
        <v>216072658</v>
      </c>
      <c r="C96" s="32">
        <v>500000</v>
      </c>
      <c r="D96" s="19">
        <f t="shared" si="2"/>
        <v>432.14531599999998</v>
      </c>
      <c r="E96" s="27">
        <v>32</v>
      </c>
      <c r="F96" s="27">
        <f t="shared" si="3"/>
        <v>15625</v>
      </c>
    </row>
    <row r="97" spans="1:6" x14ac:dyDescent="0.25">
      <c r="A97" s="27" t="s">
        <v>114</v>
      </c>
      <c r="B97" s="32">
        <v>134970172</v>
      </c>
      <c r="C97" s="32">
        <v>500000</v>
      </c>
      <c r="D97" s="19">
        <f t="shared" si="2"/>
        <v>269.94034399999998</v>
      </c>
      <c r="E97" s="27">
        <v>28</v>
      </c>
      <c r="F97" s="27">
        <f t="shared" si="3"/>
        <v>17857.142857142859</v>
      </c>
    </row>
    <row r="98" spans="1:6" x14ac:dyDescent="0.25">
      <c r="A98" s="27" t="s">
        <v>115</v>
      </c>
      <c r="B98" s="32">
        <v>107431604</v>
      </c>
      <c r="C98" s="32">
        <v>500000</v>
      </c>
      <c r="D98" s="19">
        <f t="shared" si="2"/>
        <v>214.86320799999999</v>
      </c>
      <c r="E98" s="27">
        <v>24</v>
      </c>
      <c r="F98" s="27">
        <f t="shared" si="3"/>
        <v>20833.333333333332</v>
      </c>
    </row>
    <row r="99" spans="1:6" x14ac:dyDescent="0.25">
      <c r="A99" s="27" t="s">
        <v>116</v>
      </c>
      <c r="B99" s="32">
        <v>113652706</v>
      </c>
      <c r="C99" s="32">
        <v>500000</v>
      </c>
      <c r="D99" s="19">
        <f t="shared" si="2"/>
        <v>227.30541199999999</v>
      </c>
      <c r="E99" s="27">
        <v>25</v>
      </c>
      <c r="F99" s="27">
        <f t="shared" si="3"/>
        <v>20000</v>
      </c>
    </row>
    <row r="100" spans="1:6" x14ac:dyDescent="0.25">
      <c r="A100" s="27" t="s">
        <v>117</v>
      </c>
      <c r="B100" s="32">
        <v>158672195</v>
      </c>
      <c r="C100" s="32">
        <v>500000</v>
      </c>
      <c r="D100" s="19">
        <f t="shared" si="2"/>
        <v>317.34438999999998</v>
      </c>
      <c r="E100" s="27">
        <v>27</v>
      </c>
      <c r="F100" s="27">
        <f t="shared" si="3"/>
        <v>18518.518518518518</v>
      </c>
    </row>
    <row r="101" spans="1:6" x14ac:dyDescent="0.25">
      <c r="A101" s="27" t="s">
        <v>118</v>
      </c>
      <c r="B101" s="32">
        <v>283750086</v>
      </c>
      <c r="C101" s="32">
        <v>500000</v>
      </c>
      <c r="D101" s="19">
        <f t="shared" si="2"/>
        <v>567.50017200000002</v>
      </c>
      <c r="E101" s="27">
        <v>34</v>
      </c>
      <c r="F101" s="27">
        <f t="shared" si="3"/>
        <v>14705.882352941177</v>
      </c>
    </row>
    <row r="102" spans="1:6" x14ac:dyDescent="0.25">
      <c r="A102" s="27" t="s">
        <v>119</v>
      </c>
      <c r="B102" s="32">
        <v>206954008</v>
      </c>
      <c r="C102" s="32">
        <v>500000</v>
      </c>
      <c r="D102" s="19">
        <f t="shared" si="2"/>
        <v>413.90801599999998</v>
      </c>
      <c r="E102" s="27">
        <v>30</v>
      </c>
      <c r="F102" s="27">
        <f t="shared" si="3"/>
        <v>16666.666666666668</v>
      </c>
    </row>
    <row r="103" spans="1:6" x14ac:dyDescent="0.25">
      <c r="A103" s="27" t="s">
        <v>120</v>
      </c>
      <c r="B103" s="32">
        <v>206952024</v>
      </c>
      <c r="C103" s="32">
        <v>500000</v>
      </c>
      <c r="D103" s="19">
        <f t="shared" si="2"/>
        <v>413.90404799999999</v>
      </c>
      <c r="E103" s="27">
        <v>35</v>
      </c>
      <c r="F103" s="27">
        <f t="shared" si="3"/>
        <v>14285.714285714286</v>
      </c>
    </row>
    <row r="104" spans="1:6" x14ac:dyDescent="0.25">
      <c r="A104" s="27" t="s">
        <v>121</v>
      </c>
      <c r="B104" s="32">
        <v>206960360</v>
      </c>
      <c r="C104" s="32">
        <v>500000</v>
      </c>
      <c r="D104" s="19">
        <f t="shared" si="2"/>
        <v>413.92072000000002</v>
      </c>
      <c r="E104" s="27">
        <v>27</v>
      </c>
      <c r="F104" s="27">
        <f t="shared" si="3"/>
        <v>18518.518518518518</v>
      </c>
    </row>
    <row r="105" spans="1:6" x14ac:dyDescent="0.25">
      <c r="A105" s="27" t="s">
        <v>122</v>
      </c>
      <c r="B105" s="32">
        <v>206968130</v>
      </c>
      <c r="C105" s="32">
        <v>500000</v>
      </c>
      <c r="D105" s="19">
        <f t="shared" si="2"/>
        <v>413.93626</v>
      </c>
      <c r="E105" s="27">
        <v>26</v>
      </c>
      <c r="F105" s="27">
        <f t="shared" si="3"/>
        <v>19230.76923076923</v>
      </c>
    </row>
    <row r="106" spans="1:6" x14ac:dyDescent="0.25">
      <c r="A106" s="28" t="s">
        <v>123</v>
      </c>
      <c r="B106" s="33">
        <v>145543574</v>
      </c>
      <c r="C106" s="33">
        <v>351631</v>
      </c>
      <c r="D106" s="30">
        <f t="shared" si="2"/>
        <v>413.90996243220877</v>
      </c>
      <c r="E106" s="28">
        <v>17</v>
      </c>
      <c r="F106" s="28">
        <f t="shared" si="3"/>
        <v>20684.176470588234</v>
      </c>
    </row>
  </sheetData>
  <mergeCells count="1">
    <mergeCell ref="A3:F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SavePCAP_Cassandra</vt:lpstr>
      <vt:lpstr>SavePcap_Cassandra,MongoDB</vt:lpstr>
      <vt:lpstr>SavePcap_BigData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2018-04-27T13:16:26Z</dcterms:modified>
</cp:coreProperties>
</file>