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85" windowWidth="35040" windowHeight="10620"/>
  </bookViews>
  <sheets>
    <sheet name="EpicPlus" sheetId="1" r:id="rId1"/>
  </sheets>
  <calcPr calcId="125725"/>
</workbook>
</file>

<file path=xl/calcChain.xml><?xml version="1.0" encoding="utf-8"?>
<calcChain xmlns="http://schemas.openxmlformats.org/spreadsheetml/2006/main">
  <c r="K47" i="1"/>
  <c r="M47" s="1"/>
  <c r="M46"/>
  <c r="M49"/>
  <c r="K46"/>
  <c r="K31"/>
  <c r="K29"/>
  <c r="K30"/>
  <c r="K32"/>
  <c r="K33"/>
  <c r="K34"/>
  <c r="K35"/>
  <c r="K36"/>
  <c r="K38"/>
  <c r="K39"/>
  <c r="K40"/>
  <c r="K41"/>
  <c r="K42"/>
  <c r="K43"/>
  <c r="K44"/>
  <c r="K45"/>
  <c r="K28"/>
  <c r="M39"/>
  <c r="M41"/>
  <c r="M43"/>
  <c r="M45"/>
  <c r="M28"/>
  <c r="M36"/>
  <c r="K17"/>
  <c r="M29"/>
  <c r="M30"/>
  <c r="M31"/>
  <c r="M32"/>
  <c r="M33"/>
  <c r="M34"/>
  <c r="M35"/>
  <c r="M38"/>
  <c r="M40"/>
  <c r="M42"/>
  <c r="M44"/>
  <c r="M24"/>
  <c r="K8"/>
  <c r="M8" s="1"/>
  <c r="K9"/>
  <c r="M9" s="1"/>
  <c r="K10"/>
  <c r="M10" s="1"/>
  <c r="K12"/>
  <c r="M12" s="1"/>
  <c r="K13"/>
  <c r="M13" s="1"/>
  <c r="K14"/>
  <c r="M14" s="1"/>
  <c r="K15"/>
  <c r="K16"/>
  <c r="M16" s="1"/>
  <c r="M17"/>
  <c r="K18"/>
  <c r="M18" s="1"/>
  <c r="K19"/>
  <c r="M19" s="1"/>
  <c r="K21"/>
  <c r="M21" s="1"/>
  <c r="K22"/>
  <c r="M22" s="1"/>
  <c r="K7"/>
  <c r="M7" s="1"/>
  <c r="K6"/>
  <c r="M6" s="1"/>
  <c r="K3"/>
  <c r="M3" s="1"/>
</calcChain>
</file>

<file path=xl/sharedStrings.xml><?xml version="1.0" encoding="utf-8"?>
<sst xmlns="http://schemas.openxmlformats.org/spreadsheetml/2006/main" count="232" uniqueCount="208">
  <si>
    <t>Comment</t>
  </si>
  <si>
    <t>Description</t>
  </si>
  <si>
    <t>LibRef</t>
  </si>
  <si>
    <t>Quantity</t>
  </si>
  <si>
    <t>Value</t>
  </si>
  <si>
    <t>Cap</t>
  </si>
  <si>
    <t>Capacitor</t>
  </si>
  <si>
    <t>0.1u, 0.1u 10%, 1u, 10p, 100p, 100pF, 200p, 1000p 10%</t>
  </si>
  <si>
    <t>Cap2</t>
  </si>
  <si>
    <t>1u, 10u, 150u</t>
  </si>
  <si>
    <t>Loudspeaker</t>
  </si>
  <si>
    <t>Speaker</t>
  </si>
  <si>
    <t>Mic2</t>
  </si>
  <si>
    <t>Microphone</t>
  </si>
  <si>
    <t>Header 8</t>
  </si>
  <si>
    <t>Header 9</t>
  </si>
  <si>
    <t>Res3</t>
  </si>
  <si>
    <t>0, 1k, 2.2k 5%, 10k, 10k 5%, 20k, 100k, 100k 5%, 113k</t>
  </si>
  <si>
    <t>AD/AD5242-1m</t>
  </si>
  <si>
    <t>AD/AD5242</t>
  </si>
  <si>
    <t>AD/AD5242-10k</t>
  </si>
  <si>
    <t>AD/SSM2167</t>
  </si>
  <si>
    <t>SHT11</t>
  </si>
  <si>
    <t>TI/TPA0233</t>
  </si>
  <si>
    <t>LMV931</t>
  </si>
  <si>
    <t>LMV321M5</t>
  </si>
  <si>
    <t>Crystal 8MHz</t>
  </si>
  <si>
    <t>CRYSTAL_0</t>
  </si>
  <si>
    <t>Digikey Link</t>
  </si>
  <si>
    <t>http://search.digikey.com/scripts/DkSearch/dksus.dll?Detail&amp;name=102-1563-ND</t>
  </si>
  <si>
    <t>http://search.digikey.com/scripts/DkSearch/dksus.dll?Detail&amp;name=102-1721-ND</t>
  </si>
  <si>
    <t>Notes</t>
  </si>
  <si>
    <t>replace with CMA-4544PF-W</t>
  </si>
  <si>
    <t>http://search.digikey.com/scripts/DkSearch/dksus.dll?Detail&amp;name=AD5242BRZ1M-ND</t>
  </si>
  <si>
    <t>http://search.digikey.com/scripts/DkSearch/dksus.dll?Detail&amp;name=AD5242BRZ10-ND</t>
  </si>
  <si>
    <t>http://search.digikey.com/scripts/DkSearch/dksus.dll?Detail&amp;name=SSM2167-1RMZ-REELCT-ND</t>
  </si>
  <si>
    <t>http://search.digikey.com/scripts/DkSearch/dksus.dll?Detail&amp;name=296-7003-1-ND</t>
  </si>
  <si>
    <t>http://search.digikey.com/scripts/DkSearch/dksus.dll?Detail&amp;name=296-18469-1-ND</t>
  </si>
  <si>
    <t>http://search.digikey.com/scripts/DkSearch/dksus.dll?Detail&amp;name=XC1592CT-ND</t>
  </si>
  <si>
    <t>direct from sensirion.com</t>
  </si>
  <si>
    <t>http://search.digikey.com/scripts/DkSearch/dksus.dll?Detail&amp;name=WM8078-ND</t>
  </si>
  <si>
    <t>http://search.digikey.com/scripts/DkSearch/dksus.dll?Detail&amp;name=WM8079-ND</t>
  </si>
  <si>
    <t>Digi-Key Part Number</t>
  </si>
  <si>
    <t>102-1563-ND</t>
  </si>
  <si>
    <t>Manuf. Part Nr.</t>
  </si>
  <si>
    <t>Price p. p.</t>
  </si>
  <si>
    <t>CLS0301-L152</t>
  </si>
  <si>
    <t>SPEAKER 8OHMS 1.0W 30MM 6" LEADS</t>
  </si>
  <si>
    <t>102-1721-ND</t>
  </si>
  <si>
    <t>CMA-4544PF-W</t>
  </si>
  <si>
    <t>MIC CONDENSER ELECT OMNI -44DB</t>
  </si>
  <si>
    <t>WM8078-ND</t>
  </si>
  <si>
    <t>90120-0128</t>
  </si>
  <si>
    <t>CONN HEADER 8POS .100" STR TIN</t>
  </si>
  <si>
    <t>WM8079-ND</t>
  </si>
  <si>
    <t>90120-0129</t>
  </si>
  <si>
    <t>CONN HEADER 9POS .100" STR TIN</t>
  </si>
  <si>
    <t>AD5242BRZ1M-ND</t>
  </si>
  <si>
    <t>AD5242BRZ1M</t>
  </si>
  <si>
    <t>IC POT DGTL DUAL 256POS 16SOIC</t>
  </si>
  <si>
    <t>AD5242BRZ10-ND</t>
  </si>
  <si>
    <t>AD5242BRZ10</t>
  </si>
  <si>
    <t>SSM2167-1RMZ-REELCT-ND</t>
  </si>
  <si>
    <t>SSM2167-1RMZ-REEL</t>
  </si>
  <si>
    <t>IC MICROPHONE PREAMP 10-MSOP</t>
  </si>
  <si>
    <t>296-7003-1-ND</t>
  </si>
  <si>
    <t>TPA0233DGQR</t>
  </si>
  <si>
    <t>IC 2W MONO AUD PWR AMP 10-MSOP</t>
  </si>
  <si>
    <t>296-18469-1-ND</t>
  </si>
  <si>
    <t>LMV931IDBVR</t>
  </si>
  <si>
    <t>IC SNGL OPAMP R-R I/O SOT23-5</t>
  </si>
  <si>
    <t>XC1592CT-ND</t>
  </si>
  <si>
    <t>ECS-80-20-5PVX</t>
  </si>
  <si>
    <t>CRYSTAL 8.000 MHZ 20PF SMD</t>
  </si>
  <si>
    <t>Header 8 female</t>
  </si>
  <si>
    <t>Header 9 female</t>
  </si>
  <si>
    <t>http://search.digikey.com/scripts/DkSearch/dksus.dll?Detail&amp;name=S7006-ND</t>
  </si>
  <si>
    <t>http://search.digikey.com/scripts/DkSearch/dksus.dll?Detail&amp;name=S7007-ND</t>
  </si>
  <si>
    <t>S7006-ND</t>
  </si>
  <si>
    <t>PPTC081LFBN-RC</t>
  </si>
  <si>
    <t>CONN HEADER FEMALE 8POS .1" TIN</t>
  </si>
  <si>
    <t>S7007-ND</t>
  </si>
  <si>
    <t>PPTC091LFBN-RC</t>
  </si>
  <si>
    <t>CONN HEADER FEMALE 9POS .1" TIN</t>
  </si>
  <si>
    <t>S1212E-36-ND</t>
  </si>
  <si>
    <t>PEC36SFAN</t>
  </si>
  <si>
    <t>CONN HEADER .100 SINGL STR 36POS</t>
  </si>
  <si>
    <t>http://search.digikey.com/scripts/DkSearch/dksus.dll?Detail&amp;name=S1212E-36-ND</t>
  </si>
  <si>
    <t>Order Quantity</t>
  </si>
  <si>
    <t>CP1-3525NG-ND</t>
  </si>
  <si>
    <t>http://search.digikey.com/scripts/DkSearch/dksus.dll?Detail&amp;name=CP1-3525NG-ND</t>
  </si>
  <si>
    <t>CUI Inc</t>
  </si>
  <si>
    <t>SJ1-3525NG</t>
  </si>
  <si>
    <t>CONN JACK STEREO R/A 5PIN 3.5MM</t>
  </si>
  <si>
    <t>Light Diode</t>
  </si>
  <si>
    <t>TEMD6010FX01</t>
  </si>
  <si>
    <t>http://search.digikey.com/scripts/DkSearch/dksus.dll?Detail&amp;name=751-1051-1-ND</t>
  </si>
  <si>
    <t>751-1051-1-ND</t>
  </si>
  <si>
    <t>PHOTODIODE PIN MINI FLAT SMD</t>
  </si>
  <si>
    <t>Num Nodes</t>
  </si>
  <si>
    <t>Approx Cost</t>
  </si>
  <si>
    <t>Header 36 male</t>
  </si>
  <si>
    <t>N/A</t>
  </si>
  <si>
    <t>Capacitors</t>
  </si>
  <si>
    <t>150u</t>
  </si>
  <si>
    <t>1u</t>
  </si>
  <si>
    <t>10u</t>
  </si>
  <si>
    <t>100p</t>
  </si>
  <si>
    <t>0.1u</t>
  </si>
  <si>
    <t>200p</t>
  </si>
  <si>
    <t>1000p</t>
  </si>
  <si>
    <t>Resistors</t>
  </si>
  <si>
    <t>10k</t>
  </si>
  <si>
    <t>20k</t>
  </si>
  <si>
    <t>100k</t>
  </si>
  <si>
    <t>1k</t>
  </si>
  <si>
    <t>2.2k 5%</t>
  </si>
  <si>
    <t>0k</t>
  </si>
  <si>
    <t>113k</t>
  </si>
  <si>
    <t>http://search.digikey.com/scripts/DkSearch/dksus.dll?Detail&amp;name=PCC2395CT-ND</t>
  </si>
  <si>
    <t>PCC2395CT-ND</t>
  </si>
  <si>
    <t>ECJ-1VB0J106M</t>
  </si>
  <si>
    <t>CAP CERAMIC 10UF 6.3V X5R 0603</t>
  </si>
  <si>
    <t>490-4865-1-ND</t>
  </si>
  <si>
    <t>http://search.digikey.com/scripts/DkSearch/dksus.dll?Detail&amp;name=490-4865-1-ND</t>
  </si>
  <si>
    <t>ERB1885C2E390JDX5D</t>
  </si>
  <si>
    <t>CAP CER 39PF 250V C0G 0603</t>
  </si>
  <si>
    <t>10 at least</t>
  </si>
  <si>
    <t>39p</t>
  </si>
  <si>
    <t>http://search.digikey.com/scripts/DkSearch/dksus.dll?Detail&amp;name=495-1531-1-ND</t>
  </si>
  <si>
    <t>495-1531-1-ND</t>
  </si>
  <si>
    <t>B45197A2157K409</t>
  </si>
  <si>
    <t>CAP TANT 150UF 10V 10% LOESR SMD</t>
  </si>
  <si>
    <t>PCC1787CT-ND</t>
  </si>
  <si>
    <t>http://search.digikey.com/scripts/DkSearch/dksus.dll?Detail&amp;name=PCC1787CT-ND</t>
  </si>
  <si>
    <t>ECJ-1VF1A105Z</t>
  </si>
  <si>
    <t>CAP 1UF 10V CERAMIC Y5V 0603</t>
  </si>
  <si>
    <t>http://search.digikey.com/scripts/DkSearch/dksus.dll?Detail&amp;name=PCC101ACVCT-ND</t>
  </si>
  <si>
    <t>PCC101ACVCT-ND</t>
  </si>
  <si>
    <t>ECJ-1VC1H101J</t>
  </si>
  <si>
    <t>CAP CERAMIC 100PF 50V 0603 SMD</t>
  </si>
  <si>
    <t>PCC1762CT-ND</t>
  </si>
  <si>
    <t>http://search.digikey.com/scripts/DkSearch/dksus.dll?Detail&amp;name=PCC1762CT-ND</t>
  </si>
  <si>
    <t>ECJ-1VB1C104K</t>
  </si>
  <si>
    <t>CAP .1UF 16V CERAMIC X7R 0603</t>
  </si>
  <si>
    <t>http://search.digikey.com/scripts/DkSearch/dksus.dll?Detail&amp;name=490-1358-1-ND</t>
  </si>
  <si>
    <t>490-1358-1-ND</t>
  </si>
  <si>
    <t>GRM1885C2A201JA01D</t>
  </si>
  <si>
    <t>CAP CER 200PF 100V 5% C0G 0603</t>
  </si>
  <si>
    <t>http://search.digikey.com/scripts/DkSearch/dksus.dll?Detail&amp;name=PCC1772CT-ND</t>
  </si>
  <si>
    <t>PCC1772CT-ND</t>
  </si>
  <si>
    <t>ECJ-1VB1H102K</t>
  </si>
  <si>
    <t>CAP 1000PF 50V CERAMIC X7R 0603</t>
  </si>
  <si>
    <t>http://search.digikey.com/scripts/DkSearch/dksus.dll?Detail&amp;name=P10.0KHCT-ND</t>
  </si>
  <si>
    <t>P10.0KHCT-ND</t>
  </si>
  <si>
    <t>ERJ-3EKF1002V</t>
  </si>
  <si>
    <t>RES 10.0K OHM 1/10W 1% 0603 SMD</t>
  </si>
  <si>
    <t>http://search.digikey.com/scripts/DkSearch/dksus.dll?Detail&amp;name=P20.0KHCT-ND</t>
  </si>
  <si>
    <t>P20.0KHCT-ND</t>
  </si>
  <si>
    <t>ERJ-3EKF2002V</t>
  </si>
  <si>
    <t>RES 20.0K OHM 1/10W 1% 0603 SMD</t>
  </si>
  <si>
    <t>http://search.digikey.com/scripts/DkSearch/dksus.dll?Detail&amp;name=P100KHCT-ND</t>
  </si>
  <si>
    <t>P100KHCT-ND</t>
  </si>
  <si>
    <t>ERJ-3EKF1003V</t>
  </si>
  <si>
    <t>RES 100K OHM 1/10W 1% 0603 SMD</t>
  </si>
  <si>
    <t>http://search.digikey.com/scripts/DkSearch/dksus.dll?Detail&amp;name=P1.00KHCT-ND</t>
  </si>
  <si>
    <t>P1.00KHCT-ND</t>
  </si>
  <si>
    <t>ERJ-3EKF1001V</t>
  </si>
  <si>
    <t>RES 1.00K OHM 1/10W 1% 0603 SMD</t>
  </si>
  <si>
    <t>http://search.digikey.com/scripts/DkSearch/dksus.dll?Detail&amp;name=P2.20KHCT-ND</t>
  </si>
  <si>
    <t>P2.20KHCT-ND</t>
  </si>
  <si>
    <t>ERJ-3EKF2201V</t>
  </si>
  <si>
    <t>RES 2.20K OHM 1/10W 1% 0603 SMD</t>
  </si>
  <si>
    <t>http://search.digikey.com/scripts/DkSearch/dksus.dll?Detail&amp;name=RMCF1/160RCT-ND</t>
  </si>
  <si>
    <t>RMCF1/160RCT-ND</t>
  </si>
  <si>
    <t>RMCF 1/16 0 R</t>
  </si>
  <si>
    <t>RES 0.0 OHM 1/10W 0603 SMD</t>
  </si>
  <si>
    <t>http://search.digikey.com/scripts/DkSearch/dksus.dll?Detail&amp;name=P113KHCT-ND</t>
  </si>
  <si>
    <t>P113KHCT-ND</t>
  </si>
  <si>
    <t>ERJ-3EKF1133V</t>
  </si>
  <si>
    <t>RES 113K OHM 1/10W 1% 0603 SMD</t>
  </si>
  <si>
    <t>MCP6042</t>
  </si>
  <si>
    <t>http://search.digikey.com/scripts/DkSearch/dksus.dll?Detail&amp;name=MCP6042-I/SN-ND</t>
  </si>
  <si>
    <t>MCP6042-I/SN-ND</t>
  </si>
  <si>
    <t>MCP6042-I/SN</t>
  </si>
  <si>
    <t>IC OPAMP 1.4V DUAL SGLSPLY 8SOIC</t>
  </si>
  <si>
    <t>22u</t>
  </si>
  <si>
    <t>1M</t>
  </si>
  <si>
    <t>http://search.digikey.com/scripts/DkSearch/dksus.dll?Detail&amp;name=495-2274-1-ND</t>
  </si>
  <si>
    <t>495-2274-1-ND</t>
  </si>
  <si>
    <t>B45196H5226K409</t>
  </si>
  <si>
    <t>CAP TANTALUM 22UF 25V 10% SMD</t>
  </si>
  <si>
    <t>http://search.digikey.com/scripts/DkSearch/dksus.dll?Detail&amp;name=P1.00MHCT-ND</t>
  </si>
  <si>
    <t>P1.00MHCT-ND</t>
  </si>
  <si>
    <t>ERJ-3EKF1004V</t>
  </si>
  <si>
    <t>RES 1.00M OHM 1/10W 1% 0603 SMD</t>
  </si>
  <si>
    <t>7M</t>
  </si>
  <si>
    <t>5.1M</t>
  </si>
  <si>
    <t>http://search.digikey.com/scripts/DkSearch/dksus.dll?Detail&amp;name=541-5.10MHCT-ND</t>
  </si>
  <si>
    <t>CRCW06035M10FKEA</t>
  </si>
  <si>
    <t>541-5.10MHCT-ND</t>
  </si>
  <si>
    <t>RES 5.10M OHM 1/10W 1% 0603 SMD</t>
  </si>
  <si>
    <t>http://search.digikey.com/scripts/DkSearch/dksus.dll?Detail&amp;name=541-7.50MHCT-ND</t>
  </si>
  <si>
    <t>541-7.50MHCT-ND</t>
  </si>
  <si>
    <t>CRCW06037M50FKEA</t>
  </si>
  <si>
    <t>RES 7.50M OHM 1/10W 1% 0603 SMD</t>
  </si>
  <si>
    <t>11 at least</t>
  </si>
  <si>
    <t>Approx Total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</si>
</sst>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18" fillId="0" borderId="0" xfId="42" applyAlignment="1" applyProtection="1"/>
    <xf numFmtId="0" fontId="20" fillId="0" borderId="0" xfId="0" applyFont="1"/>
    <xf numFmtId="0" fontId="19" fillId="0" borderId="0" xfId="0" applyFont="1"/>
    <xf numFmtId="0" fontId="0" fillId="0" borderId="0" xfId="0" applyFont="1"/>
    <xf numFmtId="44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scripts/DkSearch/dksus.dll?Detail&amp;name=XC1592CT-ND" TargetMode="External"/><Relationship Id="rId13" Type="http://schemas.openxmlformats.org/officeDocument/2006/relationships/hyperlink" Target="http://search.digikey.com/scripts/DkSearch/dksus.dll?Detail&amp;name=S7007-ND" TargetMode="External"/><Relationship Id="rId18" Type="http://schemas.openxmlformats.org/officeDocument/2006/relationships/hyperlink" Target="http://search.digikey.com/scripts/DkSearch/dksus.dll?Detail&amp;name=495-1531-1-ND" TargetMode="External"/><Relationship Id="rId26" Type="http://schemas.openxmlformats.org/officeDocument/2006/relationships/hyperlink" Target="http://search.digikey.com/scripts/DkSearch/dksus.dll?Detail&amp;name=P100KHCT-ND" TargetMode="External"/><Relationship Id="rId3" Type="http://schemas.openxmlformats.org/officeDocument/2006/relationships/hyperlink" Target="http://search.digikey.com/scripts/DkSearch/dksus.dll?Detail&amp;name=AD5242BRZ1M-ND" TargetMode="External"/><Relationship Id="rId21" Type="http://schemas.openxmlformats.org/officeDocument/2006/relationships/hyperlink" Target="http://search.digikey.com/scripts/DkSearch/dksus.dll?Detail&amp;name=PCC1762CT-ND" TargetMode="External"/><Relationship Id="rId34" Type="http://schemas.openxmlformats.org/officeDocument/2006/relationships/hyperlink" Target="http://search.digikey.com/scripts/DkSearch/dksus.dll?Detail&amp;name=541-5.10MHCT-ND" TargetMode="External"/><Relationship Id="rId7" Type="http://schemas.openxmlformats.org/officeDocument/2006/relationships/hyperlink" Target="http://search.digikey.com/scripts/DkSearch/dksus.dll?Detail&amp;name=296-18469-1-ND" TargetMode="External"/><Relationship Id="rId12" Type="http://schemas.openxmlformats.org/officeDocument/2006/relationships/hyperlink" Target="http://search.digikey.com/scripts/DkSearch/dksus.dll?Detail&amp;name=S1212E-36-ND" TargetMode="External"/><Relationship Id="rId17" Type="http://schemas.openxmlformats.org/officeDocument/2006/relationships/hyperlink" Target="http://search.digikey.com/scripts/DkSearch/dksus.dll?Detail&amp;name=490-4865-1-ND" TargetMode="External"/><Relationship Id="rId25" Type="http://schemas.openxmlformats.org/officeDocument/2006/relationships/hyperlink" Target="http://search.digikey.com/scripts/DkSearch/dksus.dll?Detail&amp;name=P20.0KHCT-ND" TargetMode="External"/><Relationship Id="rId33" Type="http://schemas.openxmlformats.org/officeDocument/2006/relationships/hyperlink" Target="http://search.digikey.com/scripts/DkSearch/dksus.dll?Detail&amp;name=P1.00MHCT-ND" TargetMode="External"/><Relationship Id="rId2" Type="http://schemas.openxmlformats.org/officeDocument/2006/relationships/hyperlink" Target="http://search.digikey.com/scripts/DkSearch/dksus.dll?Detail&amp;name=102-1721-ND" TargetMode="External"/><Relationship Id="rId16" Type="http://schemas.openxmlformats.org/officeDocument/2006/relationships/hyperlink" Target="http://search.digikey.com/scripts/DkSearch/dksus.dll?Detail&amp;name=PCC2395CT-ND" TargetMode="External"/><Relationship Id="rId20" Type="http://schemas.openxmlformats.org/officeDocument/2006/relationships/hyperlink" Target="http://search.digikey.com/scripts/DkSearch/dksus.dll?Detail&amp;name=PCC101ACVCT-ND" TargetMode="External"/><Relationship Id="rId29" Type="http://schemas.openxmlformats.org/officeDocument/2006/relationships/hyperlink" Target="http://search.digikey.com/scripts/DkSearch/dksus.dll?Detail&amp;name=RMCF1/160RCT-ND" TargetMode="External"/><Relationship Id="rId1" Type="http://schemas.openxmlformats.org/officeDocument/2006/relationships/hyperlink" Target="http://search.digikey.com/scripts/DkSearch/dksus.dll?Detail&amp;name=102-1563-ND" TargetMode="External"/><Relationship Id="rId6" Type="http://schemas.openxmlformats.org/officeDocument/2006/relationships/hyperlink" Target="http://search.digikey.com/scripts/DkSearch/dksus.dll?Detail&amp;name=296-7003-1-ND" TargetMode="External"/><Relationship Id="rId11" Type="http://schemas.openxmlformats.org/officeDocument/2006/relationships/hyperlink" Target="http://search.digikey.com/scripts/DkSearch/dksus.dll?Detail&amp;name=S7006-ND" TargetMode="External"/><Relationship Id="rId24" Type="http://schemas.openxmlformats.org/officeDocument/2006/relationships/hyperlink" Target="http://search.digikey.com/scripts/DkSearch/dksus.dll?Detail&amp;name=P10.0KHCT-ND" TargetMode="External"/><Relationship Id="rId32" Type="http://schemas.openxmlformats.org/officeDocument/2006/relationships/hyperlink" Target="http://search.digikey.com/scripts/DkSearch/dksus.dll?Detail&amp;name=495-2274-1-ND" TargetMode="External"/><Relationship Id="rId5" Type="http://schemas.openxmlformats.org/officeDocument/2006/relationships/hyperlink" Target="http://search.digikey.com/scripts/DkSearch/dksus.dll?Detail&amp;name=SSM2167-1RMZ-REELCT-ND" TargetMode="External"/><Relationship Id="rId15" Type="http://schemas.openxmlformats.org/officeDocument/2006/relationships/hyperlink" Target="http://search.digikey.com/scripts/DkSearch/dksus.dll?Detail&amp;name=751-1051-1-ND" TargetMode="External"/><Relationship Id="rId23" Type="http://schemas.openxmlformats.org/officeDocument/2006/relationships/hyperlink" Target="http://search.digikey.com/scripts/DkSearch/dksus.dll?Detail&amp;name=PCC1772CT-ND" TargetMode="External"/><Relationship Id="rId28" Type="http://schemas.openxmlformats.org/officeDocument/2006/relationships/hyperlink" Target="http://search.digikey.com/scripts/DkSearch/dksus.dll?Detail&amp;name=P2.20KHCT-ND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://search.digikey.com/scripts/DkSearch/dksus.dll?Detail&amp;name=WM8079-ND" TargetMode="External"/><Relationship Id="rId19" Type="http://schemas.openxmlformats.org/officeDocument/2006/relationships/hyperlink" Target="http://search.digikey.com/scripts/DkSearch/dksus.dll?Detail&amp;name=PCC1787CT-ND" TargetMode="External"/><Relationship Id="rId31" Type="http://schemas.openxmlformats.org/officeDocument/2006/relationships/hyperlink" Target="http://search.digikey.com/scripts/DkSearch/dksus.dll?Detail&amp;name=MCP6042-I/SN-ND" TargetMode="External"/><Relationship Id="rId4" Type="http://schemas.openxmlformats.org/officeDocument/2006/relationships/hyperlink" Target="http://search.digikey.com/scripts/DkSearch/dksus.dll?Detail&amp;name=AD5242BRZ10-ND" TargetMode="External"/><Relationship Id="rId9" Type="http://schemas.openxmlformats.org/officeDocument/2006/relationships/hyperlink" Target="http://search.digikey.com/scripts/DkSearch/dksus.dll?Detail&amp;name=WM8078-ND" TargetMode="External"/><Relationship Id="rId14" Type="http://schemas.openxmlformats.org/officeDocument/2006/relationships/hyperlink" Target="http://search.digikey.com/scripts/DkSearch/dksus.dll?Detail&amp;name=CP1-3525NG-ND" TargetMode="External"/><Relationship Id="rId22" Type="http://schemas.openxmlformats.org/officeDocument/2006/relationships/hyperlink" Target="http://search.digikey.com/scripts/DkSearch/dksus.dll?Detail&amp;name=490-1358-1-ND" TargetMode="External"/><Relationship Id="rId27" Type="http://schemas.openxmlformats.org/officeDocument/2006/relationships/hyperlink" Target="http://search.digikey.com/scripts/DkSearch/dksus.dll?Detail&amp;name=P1.00KHCT-ND" TargetMode="External"/><Relationship Id="rId30" Type="http://schemas.openxmlformats.org/officeDocument/2006/relationships/hyperlink" Target="http://search.digikey.com/scripts/DkSearch/dksus.dll?Detail&amp;name=P113KHCT-ND" TargetMode="External"/><Relationship Id="rId35" Type="http://schemas.openxmlformats.org/officeDocument/2006/relationships/hyperlink" Target="http://search.digikey.com/scripts/DkSearch/dksus.dll?Detail&amp;name=541-7.50MH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workbookViewId="0">
      <pane xSplit="3630" ySplit="645" topLeftCell="D18" activePane="bottomRight"/>
      <selection activeCell="B25" sqref="B25"/>
      <selection pane="topRight" activeCell="F3" sqref="F3"/>
      <selection pane="bottomLeft" activeCell="A11" sqref="A11"/>
      <selection pane="bottomRight" activeCell="F1" sqref="F1:M49"/>
    </sheetView>
  </sheetViews>
  <sheetFormatPr defaultRowHeight="15"/>
  <cols>
    <col min="1" max="1" width="21.85546875" customWidth="1"/>
    <col min="2" max="3" width="30.85546875" customWidth="1"/>
    <col min="4" max="4" width="48.42578125" customWidth="1"/>
    <col min="5" max="5" width="27.85546875" customWidth="1"/>
    <col min="6" max="6" width="87.28515625" customWidth="1"/>
    <col min="7" max="7" width="24.5703125" customWidth="1"/>
    <col min="8" max="8" width="19.42578125" customWidth="1"/>
    <col min="9" max="9" width="35.7109375" customWidth="1"/>
    <col min="10" max="10" width="11.42578125" customWidth="1"/>
    <col min="11" max="11" width="16.42578125" customWidth="1"/>
    <col min="13" max="13" width="12" customWidth="1"/>
  </cols>
  <sheetData>
    <row r="1" spans="1:13">
      <c r="A1" t="s">
        <v>0</v>
      </c>
      <c r="B1" t="s">
        <v>2</v>
      </c>
      <c r="C1" t="s">
        <v>3</v>
      </c>
      <c r="D1" t="s">
        <v>4</v>
      </c>
      <c r="E1" t="s">
        <v>31</v>
      </c>
      <c r="F1" t="s">
        <v>28</v>
      </c>
      <c r="G1" s="2" t="s">
        <v>42</v>
      </c>
      <c r="H1" t="s">
        <v>44</v>
      </c>
      <c r="I1" t="s">
        <v>1</v>
      </c>
      <c r="J1" t="s">
        <v>45</v>
      </c>
      <c r="K1" t="s">
        <v>88</v>
      </c>
      <c r="M1" t="s">
        <v>100</v>
      </c>
    </row>
    <row r="3" spans="1:13">
      <c r="A3" t="s">
        <v>91</v>
      </c>
      <c r="C3">
        <v>1</v>
      </c>
      <c r="F3" s="1" t="s">
        <v>90</v>
      </c>
      <c r="G3" s="3" t="s">
        <v>89</v>
      </c>
      <c r="H3" s="3" t="s">
        <v>92</v>
      </c>
      <c r="I3" s="3" t="s">
        <v>93</v>
      </c>
      <c r="J3" s="5">
        <v>0.45</v>
      </c>
      <c r="K3">
        <f>C3*B25</f>
        <v>5</v>
      </c>
      <c r="M3" s="5">
        <f>K3*J3</f>
        <v>2.25</v>
      </c>
    </row>
    <row r="4" spans="1:13">
      <c r="A4" t="s">
        <v>6</v>
      </c>
      <c r="B4" t="s">
        <v>5</v>
      </c>
      <c r="C4">
        <v>10</v>
      </c>
      <c r="D4" t="s">
        <v>7</v>
      </c>
      <c r="J4" s="5"/>
      <c r="M4" s="5"/>
    </row>
    <row r="5" spans="1:13">
      <c r="A5" t="s">
        <v>6</v>
      </c>
      <c r="B5" t="s">
        <v>8</v>
      </c>
      <c r="C5">
        <v>9</v>
      </c>
      <c r="D5" t="s">
        <v>9</v>
      </c>
      <c r="J5" s="5"/>
      <c r="M5" s="5"/>
    </row>
    <row r="6" spans="1:13">
      <c r="A6" t="s">
        <v>95</v>
      </c>
      <c r="B6" t="s">
        <v>94</v>
      </c>
      <c r="C6">
        <v>1</v>
      </c>
      <c r="F6" s="1" t="s">
        <v>96</v>
      </c>
      <c r="G6" s="3" t="s">
        <v>97</v>
      </c>
      <c r="H6" s="3" t="s">
        <v>95</v>
      </c>
      <c r="I6" s="3" t="s">
        <v>98</v>
      </c>
      <c r="J6" s="5">
        <v>2.46</v>
      </c>
      <c r="K6">
        <f>B25*C6</f>
        <v>5</v>
      </c>
      <c r="M6" s="5">
        <f t="shared" ref="M6:M24" si="0">K6*J6</f>
        <v>12.3</v>
      </c>
    </row>
    <row r="7" spans="1:13">
      <c r="A7" t="s">
        <v>10</v>
      </c>
      <c r="B7" t="s">
        <v>11</v>
      </c>
      <c r="C7">
        <v>1</v>
      </c>
      <c r="F7" s="1" t="s">
        <v>29</v>
      </c>
      <c r="G7" s="3" t="s">
        <v>43</v>
      </c>
      <c r="H7" s="3" t="s">
        <v>46</v>
      </c>
      <c r="I7" s="3" t="s">
        <v>47</v>
      </c>
      <c r="J7" s="5">
        <v>4.1500000000000004</v>
      </c>
      <c r="K7">
        <f>C7*$B$25</f>
        <v>5</v>
      </c>
      <c r="M7" s="5">
        <f t="shared" si="0"/>
        <v>20.75</v>
      </c>
    </row>
    <row r="8" spans="1:13">
      <c r="A8" t="s">
        <v>13</v>
      </c>
      <c r="B8" t="s">
        <v>12</v>
      </c>
      <c r="C8">
        <v>1</v>
      </c>
      <c r="E8" t="s">
        <v>32</v>
      </c>
      <c r="F8" s="1" t="s">
        <v>30</v>
      </c>
      <c r="G8" s="3" t="s">
        <v>48</v>
      </c>
      <c r="H8" s="3" t="s">
        <v>49</v>
      </c>
      <c r="I8" s="3" t="s">
        <v>50</v>
      </c>
      <c r="J8" s="5">
        <v>0.66</v>
      </c>
      <c r="K8">
        <f t="shared" ref="K8:K22" si="1">C8*$B$25</f>
        <v>5</v>
      </c>
      <c r="M8" s="5">
        <f t="shared" si="0"/>
        <v>3.3000000000000003</v>
      </c>
    </row>
    <row r="9" spans="1:13">
      <c r="A9" t="s">
        <v>14</v>
      </c>
      <c r="B9" t="s">
        <v>14</v>
      </c>
      <c r="C9">
        <v>4</v>
      </c>
      <c r="F9" s="1" t="s">
        <v>40</v>
      </c>
      <c r="G9" s="3" t="s">
        <v>51</v>
      </c>
      <c r="H9" s="3" t="s">
        <v>52</v>
      </c>
      <c r="I9" s="3" t="s">
        <v>53</v>
      </c>
      <c r="J9" s="5">
        <v>0.82</v>
      </c>
      <c r="K9">
        <f t="shared" si="1"/>
        <v>20</v>
      </c>
      <c r="M9" s="5">
        <f t="shared" si="0"/>
        <v>16.399999999999999</v>
      </c>
    </row>
    <row r="10" spans="1:13">
      <c r="A10" t="s">
        <v>15</v>
      </c>
      <c r="B10" t="s">
        <v>15</v>
      </c>
      <c r="C10">
        <v>6</v>
      </c>
      <c r="F10" s="1" t="s">
        <v>41</v>
      </c>
      <c r="G10" s="3" t="s">
        <v>54</v>
      </c>
      <c r="H10" s="3" t="s">
        <v>55</v>
      </c>
      <c r="I10" s="3" t="s">
        <v>56</v>
      </c>
      <c r="J10" s="5">
        <v>0.92</v>
      </c>
      <c r="K10">
        <f t="shared" si="1"/>
        <v>30</v>
      </c>
      <c r="M10" s="5">
        <f t="shared" si="0"/>
        <v>27.6</v>
      </c>
    </row>
    <row r="11" spans="1:13">
      <c r="A11" t="s">
        <v>16</v>
      </c>
      <c r="B11" t="s">
        <v>16</v>
      </c>
      <c r="C11">
        <v>15</v>
      </c>
      <c r="D11" t="s">
        <v>17</v>
      </c>
      <c r="J11" s="5"/>
      <c r="M11" s="5"/>
    </row>
    <row r="12" spans="1:13">
      <c r="A12" t="s">
        <v>18</v>
      </c>
      <c r="B12" t="s">
        <v>19</v>
      </c>
      <c r="C12">
        <v>1</v>
      </c>
      <c r="F12" s="1" t="s">
        <v>33</v>
      </c>
      <c r="G12" s="3" t="s">
        <v>57</v>
      </c>
      <c r="H12" s="3" t="s">
        <v>58</v>
      </c>
      <c r="I12" s="3" t="s">
        <v>59</v>
      </c>
      <c r="J12" s="5">
        <v>3.17</v>
      </c>
      <c r="K12">
        <f t="shared" si="1"/>
        <v>5</v>
      </c>
      <c r="M12" s="5">
        <f t="shared" si="0"/>
        <v>15.85</v>
      </c>
    </row>
    <row r="13" spans="1:13">
      <c r="A13" t="s">
        <v>20</v>
      </c>
      <c r="B13" t="s">
        <v>19</v>
      </c>
      <c r="C13">
        <v>1</v>
      </c>
      <c r="F13" s="1" t="s">
        <v>34</v>
      </c>
      <c r="G13" s="3" t="s">
        <v>60</v>
      </c>
      <c r="H13" s="3" t="s">
        <v>61</v>
      </c>
      <c r="I13" s="3" t="s">
        <v>59</v>
      </c>
      <c r="J13" s="5">
        <v>3.17</v>
      </c>
      <c r="K13">
        <f t="shared" si="1"/>
        <v>5</v>
      </c>
      <c r="M13" s="5">
        <f t="shared" si="0"/>
        <v>15.85</v>
      </c>
    </row>
    <row r="14" spans="1:13">
      <c r="A14" t="s">
        <v>21</v>
      </c>
      <c r="B14" t="s">
        <v>21</v>
      </c>
      <c r="C14">
        <v>1</v>
      </c>
      <c r="F14" s="1" t="s">
        <v>35</v>
      </c>
      <c r="G14" s="3" t="s">
        <v>62</v>
      </c>
      <c r="H14" s="3" t="s">
        <v>63</v>
      </c>
      <c r="I14" s="3" t="s">
        <v>64</v>
      </c>
      <c r="J14" s="5">
        <v>2.34</v>
      </c>
      <c r="K14">
        <f t="shared" si="1"/>
        <v>5</v>
      </c>
      <c r="M14" s="5">
        <f t="shared" si="0"/>
        <v>11.7</v>
      </c>
    </row>
    <row r="15" spans="1:13">
      <c r="A15" t="s">
        <v>22</v>
      </c>
      <c r="B15" t="s">
        <v>22</v>
      </c>
      <c r="C15">
        <v>1</v>
      </c>
      <c r="F15" t="s">
        <v>39</v>
      </c>
      <c r="J15" s="5"/>
      <c r="K15">
        <f t="shared" si="1"/>
        <v>5</v>
      </c>
      <c r="M15" s="5"/>
    </row>
    <row r="16" spans="1:13">
      <c r="A16" t="s">
        <v>23</v>
      </c>
      <c r="B16" t="s">
        <v>23</v>
      </c>
      <c r="C16">
        <v>1</v>
      </c>
      <c r="F16" s="1" t="s">
        <v>36</v>
      </c>
      <c r="G16" s="3" t="s">
        <v>65</v>
      </c>
      <c r="H16" s="3" t="s">
        <v>66</v>
      </c>
      <c r="I16" s="3" t="s">
        <v>67</v>
      </c>
      <c r="J16" s="5">
        <v>2.59</v>
      </c>
      <c r="K16">
        <f t="shared" si="1"/>
        <v>5</v>
      </c>
      <c r="M16" s="5">
        <f t="shared" si="0"/>
        <v>12.95</v>
      </c>
    </row>
    <row r="17" spans="1:14">
      <c r="A17" t="s">
        <v>181</v>
      </c>
      <c r="B17" t="s">
        <v>181</v>
      </c>
      <c r="C17" s="4">
        <v>1</v>
      </c>
      <c r="D17" s="4"/>
      <c r="E17" s="4"/>
      <c r="F17" s="1" t="s">
        <v>182</v>
      </c>
      <c r="G17" s="3" t="s">
        <v>183</v>
      </c>
      <c r="H17" s="3" t="s">
        <v>184</v>
      </c>
      <c r="I17" s="3" t="s">
        <v>185</v>
      </c>
      <c r="J17" s="5">
        <v>1.1000000000000001</v>
      </c>
      <c r="K17">
        <f t="shared" si="1"/>
        <v>5</v>
      </c>
      <c r="L17" s="4"/>
      <c r="M17" s="5">
        <f t="shared" si="0"/>
        <v>5.5</v>
      </c>
      <c r="N17" s="4"/>
    </row>
    <row r="18" spans="1:14">
      <c r="A18" t="s">
        <v>24</v>
      </c>
      <c r="B18" t="s">
        <v>25</v>
      </c>
      <c r="C18">
        <v>1</v>
      </c>
      <c r="F18" s="1" t="s">
        <v>37</v>
      </c>
      <c r="G18" s="3" t="s">
        <v>68</v>
      </c>
      <c r="H18" s="3" t="s">
        <v>69</v>
      </c>
      <c r="I18" s="3" t="s">
        <v>70</v>
      </c>
      <c r="J18" s="5">
        <v>0.78</v>
      </c>
      <c r="K18">
        <f t="shared" si="1"/>
        <v>5</v>
      </c>
      <c r="M18" s="5">
        <f t="shared" si="0"/>
        <v>3.9000000000000004</v>
      </c>
    </row>
    <row r="19" spans="1:14">
      <c r="A19" t="s">
        <v>26</v>
      </c>
      <c r="B19" t="s">
        <v>27</v>
      </c>
      <c r="C19">
        <v>1</v>
      </c>
      <c r="F19" s="1" t="s">
        <v>38</v>
      </c>
      <c r="G19" s="3" t="s">
        <v>71</v>
      </c>
      <c r="H19" s="3" t="s">
        <v>72</v>
      </c>
      <c r="I19" s="3" t="s">
        <v>73</v>
      </c>
      <c r="J19" s="5">
        <v>1.02</v>
      </c>
      <c r="K19">
        <f t="shared" si="1"/>
        <v>5</v>
      </c>
      <c r="M19" s="5">
        <f t="shared" si="0"/>
        <v>5.0999999999999996</v>
      </c>
    </row>
    <row r="20" spans="1:14">
      <c r="J20" s="5"/>
      <c r="M20" s="5"/>
    </row>
    <row r="21" spans="1:14">
      <c r="A21" t="s">
        <v>74</v>
      </c>
      <c r="C21">
        <v>4</v>
      </c>
      <c r="F21" s="1" t="s">
        <v>76</v>
      </c>
      <c r="G21" s="3" t="s">
        <v>78</v>
      </c>
      <c r="H21" s="3" t="s">
        <v>79</v>
      </c>
      <c r="I21" s="3" t="s">
        <v>80</v>
      </c>
      <c r="J21" s="5">
        <v>0.74</v>
      </c>
      <c r="K21">
        <f t="shared" si="1"/>
        <v>20</v>
      </c>
      <c r="M21" s="5">
        <f t="shared" si="0"/>
        <v>14.8</v>
      </c>
    </row>
    <row r="22" spans="1:14">
      <c r="A22" t="s">
        <v>75</v>
      </c>
      <c r="C22">
        <v>4</v>
      </c>
      <c r="F22" s="1" t="s">
        <v>77</v>
      </c>
      <c r="G22" s="3" t="s">
        <v>81</v>
      </c>
      <c r="H22" s="3" t="s">
        <v>82</v>
      </c>
      <c r="I22" s="3" t="s">
        <v>83</v>
      </c>
      <c r="J22" s="5">
        <v>0.83</v>
      </c>
      <c r="K22">
        <f t="shared" si="1"/>
        <v>20</v>
      </c>
      <c r="M22" s="5">
        <f t="shared" si="0"/>
        <v>16.599999999999998</v>
      </c>
    </row>
    <row r="23" spans="1:14">
      <c r="J23" s="5"/>
      <c r="M23" s="5"/>
    </row>
    <row r="24" spans="1:14">
      <c r="A24" t="s">
        <v>101</v>
      </c>
      <c r="C24" t="s">
        <v>102</v>
      </c>
      <c r="F24" s="1" t="s">
        <v>87</v>
      </c>
      <c r="G24" s="3" t="s">
        <v>84</v>
      </c>
      <c r="H24" s="3" t="s">
        <v>85</v>
      </c>
      <c r="I24" s="3" t="s">
        <v>86</v>
      </c>
      <c r="J24" s="5">
        <v>1.6</v>
      </c>
      <c r="K24">
        <v>10</v>
      </c>
      <c r="M24" s="5">
        <f t="shared" si="0"/>
        <v>16</v>
      </c>
    </row>
    <row r="25" spans="1:14">
      <c r="A25" t="s">
        <v>99</v>
      </c>
      <c r="B25">
        <v>5</v>
      </c>
      <c r="J25" s="5"/>
      <c r="M25" s="5"/>
    </row>
    <row r="26" spans="1:14">
      <c r="J26" s="5"/>
      <c r="M26" s="5"/>
    </row>
    <row r="27" spans="1:14">
      <c r="J27" s="5"/>
      <c r="M27" s="5"/>
    </row>
    <row r="28" spans="1:14">
      <c r="A28" t="s">
        <v>103</v>
      </c>
      <c r="B28" t="s">
        <v>128</v>
      </c>
      <c r="C28">
        <v>2</v>
      </c>
      <c r="F28" s="1" t="s">
        <v>124</v>
      </c>
      <c r="G28" s="3" t="s">
        <v>123</v>
      </c>
      <c r="H28" s="3" t="s">
        <v>125</v>
      </c>
      <c r="I28" s="3" t="s">
        <v>126</v>
      </c>
      <c r="J28" s="5">
        <v>3.6400000000000002E-2</v>
      </c>
      <c r="K28">
        <f>$B$25*C28*2</f>
        <v>20</v>
      </c>
      <c r="L28" s="3" t="s">
        <v>127</v>
      </c>
      <c r="M28" s="5">
        <f>K28*J28</f>
        <v>0.72799999999999998</v>
      </c>
    </row>
    <row r="29" spans="1:14">
      <c r="B29" t="s">
        <v>104</v>
      </c>
      <c r="C29">
        <v>2</v>
      </c>
      <c r="F29" s="1" t="s">
        <v>129</v>
      </c>
      <c r="G29" s="3" t="s">
        <v>130</v>
      </c>
      <c r="H29" s="3" t="s">
        <v>131</v>
      </c>
      <c r="I29" s="3" t="s">
        <v>132</v>
      </c>
      <c r="J29" s="5">
        <v>1.05</v>
      </c>
      <c r="K29">
        <f t="shared" ref="K29:K46" si="2">$B$25*C29*2</f>
        <v>20</v>
      </c>
      <c r="M29" s="5">
        <f t="shared" ref="M29:M46" si="3">K29*J29</f>
        <v>21</v>
      </c>
    </row>
    <row r="30" spans="1:14">
      <c r="B30" t="s">
        <v>105</v>
      </c>
      <c r="C30">
        <v>4</v>
      </c>
      <c r="F30" s="1" t="s">
        <v>134</v>
      </c>
      <c r="G30" s="3" t="s">
        <v>133</v>
      </c>
      <c r="H30" s="3" t="s">
        <v>135</v>
      </c>
      <c r="I30" s="3" t="s">
        <v>136</v>
      </c>
      <c r="J30" s="5">
        <v>9.9000000000000005E-2</v>
      </c>
      <c r="K30">
        <f t="shared" si="2"/>
        <v>40</v>
      </c>
      <c r="L30" s="3" t="s">
        <v>127</v>
      </c>
      <c r="M30" s="5">
        <f t="shared" si="3"/>
        <v>3.96</v>
      </c>
    </row>
    <row r="31" spans="1:14">
      <c r="B31" t="s">
        <v>106</v>
      </c>
      <c r="C31">
        <v>5</v>
      </c>
      <c r="F31" s="1" t="s">
        <v>119</v>
      </c>
      <c r="G31" s="3" t="s">
        <v>120</v>
      </c>
      <c r="H31" s="3" t="s">
        <v>121</v>
      </c>
      <c r="I31" s="3" t="s">
        <v>122</v>
      </c>
      <c r="J31" s="5">
        <v>0.45</v>
      </c>
      <c r="K31">
        <f>$B$25*C31+10</f>
        <v>35</v>
      </c>
      <c r="M31" s="5">
        <f t="shared" si="3"/>
        <v>15.75</v>
      </c>
    </row>
    <row r="32" spans="1:14">
      <c r="B32" t="s">
        <v>107</v>
      </c>
      <c r="C32">
        <v>2</v>
      </c>
      <c r="F32" s="1" t="s">
        <v>137</v>
      </c>
      <c r="G32" s="3" t="s">
        <v>138</v>
      </c>
      <c r="H32" s="3" t="s">
        <v>139</v>
      </c>
      <c r="I32" s="3" t="s">
        <v>140</v>
      </c>
      <c r="J32" s="5">
        <v>4.4999999999999998E-2</v>
      </c>
      <c r="K32">
        <f t="shared" si="2"/>
        <v>20</v>
      </c>
      <c r="L32" s="3" t="s">
        <v>127</v>
      </c>
      <c r="M32" s="5">
        <f t="shared" si="3"/>
        <v>0.89999999999999991</v>
      </c>
    </row>
    <row r="33" spans="1:13">
      <c r="B33" t="s">
        <v>108</v>
      </c>
      <c r="C33">
        <v>4</v>
      </c>
      <c r="F33" s="1" t="s">
        <v>142</v>
      </c>
      <c r="G33" s="3" t="s">
        <v>141</v>
      </c>
      <c r="H33" s="3" t="s">
        <v>143</v>
      </c>
      <c r="I33" s="3" t="s">
        <v>144</v>
      </c>
      <c r="J33" s="5">
        <v>4.4999999999999998E-2</v>
      </c>
      <c r="K33">
        <f t="shared" si="2"/>
        <v>40</v>
      </c>
      <c r="L33" s="3" t="s">
        <v>127</v>
      </c>
      <c r="M33" s="5">
        <f t="shared" si="3"/>
        <v>1.7999999999999998</v>
      </c>
    </row>
    <row r="34" spans="1:13">
      <c r="B34" t="s">
        <v>109</v>
      </c>
      <c r="C34">
        <v>1</v>
      </c>
      <c r="F34" s="1" t="s">
        <v>145</v>
      </c>
      <c r="G34" s="3" t="s">
        <v>146</v>
      </c>
      <c r="H34" s="3" t="s">
        <v>147</v>
      </c>
      <c r="I34" s="3" t="s">
        <v>148</v>
      </c>
      <c r="J34" s="5">
        <v>7.5999999999999998E-2</v>
      </c>
      <c r="K34">
        <f t="shared" si="2"/>
        <v>10</v>
      </c>
      <c r="L34" s="3" t="s">
        <v>127</v>
      </c>
      <c r="M34" s="5">
        <f t="shared" si="3"/>
        <v>0.76</v>
      </c>
    </row>
    <row r="35" spans="1:13">
      <c r="B35" t="s">
        <v>110</v>
      </c>
      <c r="C35">
        <v>3</v>
      </c>
      <c r="F35" s="1" t="s">
        <v>149</v>
      </c>
      <c r="G35" s="3" t="s">
        <v>150</v>
      </c>
      <c r="H35" s="3" t="s">
        <v>151</v>
      </c>
      <c r="I35" s="3" t="s">
        <v>152</v>
      </c>
      <c r="J35" s="5">
        <v>4.7E-2</v>
      </c>
      <c r="K35">
        <f t="shared" si="2"/>
        <v>30</v>
      </c>
      <c r="L35" s="3" t="s">
        <v>127</v>
      </c>
      <c r="M35" s="5">
        <f t="shared" si="3"/>
        <v>1.41</v>
      </c>
    </row>
    <row r="36" spans="1:13">
      <c r="B36" t="s">
        <v>186</v>
      </c>
      <c r="C36">
        <v>1</v>
      </c>
      <c r="F36" s="1" t="s">
        <v>188</v>
      </c>
      <c r="G36" s="3" t="s">
        <v>189</v>
      </c>
      <c r="H36" s="3" t="s">
        <v>190</v>
      </c>
      <c r="I36" s="3" t="s">
        <v>191</v>
      </c>
      <c r="J36" s="5">
        <v>0.57999999999999996</v>
      </c>
      <c r="K36">
        <f t="shared" si="2"/>
        <v>10</v>
      </c>
      <c r="L36" s="3"/>
      <c r="M36" s="5">
        <f t="shared" si="3"/>
        <v>5.8</v>
      </c>
    </row>
    <row r="37" spans="1:13">
      <c r="J37" s="5"/>
      <c r="M37" s="5"/>
    </row>
    <row r="38" spans="1:13">
      <c r="A38" t="s">
        <v>111</v>
      </c>
      <c r="B38" t="s">
        <v>112</v>
      </c>
      <c r="C38">
        <v>3</v>
      </c>
      <c r="F38" s="1" t="s">
        <v>153</v>
      </c>
      <c r="G38" s="3" t="s">
        <v>154</v>
      </c>
      <c r="H38" s="3" t="s">
        <v>155</v>
      </c>
      <c r="I38" s="3" t="s">
        <v>156</v>
      </c>
      <c r="J38" s="5">
        <v>7.2999999999999995E-2</v>
      </c>
      <c r="K38">
        <f t="shared" si="2"/>
        <v>30</v>
      </c>
      <c r="L38" s="3" t="s">
        <v>127</v>
      </c>
      <c r="M38" s="5">
        <f t="shared" si="3"/>
        <v>2.19</v>
      </c>
    </row>
    <row r="39" spans="1:13">
      <c r="B39" t="s">
        <v>113</v>
      </c>
      <c r="C39">
        <v>2</v>
      </c>
      <c r="F39" s="1" t="s">
        <v>157</v>
      </c>
      <c r="G39" s="3" t="s">
        <v>158</v>
      </c>
      <c r="H39" s="3" t="s">
        <v>159</v>
      </c>
      <c r="I39" s="3" t="s">
        <v>160</v>
      </c>
      <c r="J39" s="5">
        <v>7.2999999999999995E-2</v>
      </c>
      <c r="K39">
        <f t="shared" si="2"/>
        <v>20</v>
      </c>
      <c r="L39" s="3" t="s">
        <v>127</v>
      </c>
      <c r="M39" s="5">
        <f t="shared" si="3"/>
        <v>1.46</v>
      </c>
    </row>
    <row r="40" spans="1:13">
      <c r="B40" t="s">
        <v>114</v>
      </c>
      <c r="C40">
        <v>7</v>
      </c>
      <c r="F40" s="1" t="s">
        <v>161</v>
      </c>
      <c r="G40" s="3" t="s">
        <v>162</v>
      </c>
      <c r="H40" s="3" t="s">
        <v>163</v>
      </c>
      <c r="I40" s="3" t="s">
        <v>164</v>
      </c>
      <c r="J40" s="5">
        <v>7.2999999999999995E-2</v>
      </c>
      <c r="K40">
        <f t="shared" si="2"/>
        <v>70</v>
      </c>
      <c r="L40" s="3" t="s">
        <v>127</v>
      </c>
      <c r="M40" s="5">
        <f t="shared" si="3"/>
        <v>5.1099999999999994</v>
      </c>
    </row>
    <row r="41" spans="1:13">
      <c r="B41" t="s">
        <v>115</v>
      </c>
      <c r="C41">
        <v>1</v>
      </c>
      <c r="F41" s="1" t="s">
        <v>165</v>
      </c>
      <c r="G41" s="3" t="s">
        <v>166</v>
      </c>
      <c r="H41" s="3" t="s">
        <v>167</v>
      </c>
      <c r="I41" s="3" t="s">
        <v>168</v>
      </c>
      <c r="J41" s="5">
        <v>7.2999999999999995E-2</v>
      </c>
      <c r="K41">
        <f t="shared" si="2"/>
        <v>10</v>
      </c>
      <c r="L41" t="s">
        <v>127</v>
      </c>
      <c r="M41" s="5">
        <f t="shared" si="3"/>
        <v>0.73</v>
      </c>
    </row>
    <row r="42" spans="1:13">
      <c r="B42" t="s">
        <v>116</v>
      </c>
      <c r="C42">
        <v>2</v>
      </c>
      <c r="F42" s="1" t="s">
        <v>169</v>
      </c>
      <c r="G42" s="3" t="s">
        <v>170</v>
      </c>
      <c r="H42" s="3" t="s">
        <v>171</v>
      </c>
      <c r="I42" s="3" t="s">
        <v>172</v>
      </c>
      <c r="J42" s="5">
        <v>7.2999999999999995E-2</v>
      </c>
      <c r="K42">
        <f t="shared" si="2"/>
        <v>20</v>
      </c>
      <c r="L42" s="3" t="s">
        <v>127</v>
      </c>
      <c r="M42" s="5">
        <f t="shared" si="3"/>
        <v>1.46</v>
      </c>
    </row>
    <row r="43" spans="1:13">
      <c r="B43" t="s">
        <v>117</v>
      </c>
      <c r="C43">
        <v>3</v>
      </c>
      <c r="F43" s="1" t="s">
        <v>173</v>
      </c>
      <c r="G43" s="3" t="s">
        <v>174</v>
      </c>
      <c r="H43" s="3" t="s">
        <v>175</v>
      </c>
      <c r="I43" s="3" t="s">
        <v>176</v>
      </c>
      <c r="J43" s="5">
        <v>0.01</v>
      </c>
      <c r="K43">
        <f t="shared" si="2"/>
        <v>30</v>
      </c>
      <c r="M43" s="5">
        <f t="shared" si="3"/>
        <v>0.3</v>
      </c>
    </row>
    <row r="44" spans="1:13">
      <c r="B44" t="s">
        <v>187</v>
      </c>
      <c r="C44">
        <v>2</v>
      </c>
      <c r="F44" s="1" t="s">
        <v>192</v>
      </c>
      <c r="G44" s="3" t="s">
        <v>193</v>
      </c>
      <c r="H44" s="3" t="s">
        <v>194</v>
      </c>
      <c r="I44" s="3" t="s">
        <v>195</v>
      </c>
      <c r="J44" s="5">
        <v>7.2999999999999995E-2</v>
      </c>
      <c r="K44">
        <f t="shared" si="2"/>
        <v>20</v>
      </c>
      <c r="L44" s="3" t="s">
        <v>127</v>
      </c>
      <c r="M44" s="5">
        <f t="shared" si="3"/>
        <v>1.46</v>
      </c>
    </row>
    <row r="45" spans="1:13">
      <c r="B45" t="s">
        <v>118</v>
      </c>
      <c r="C45">
        <v>2</v>
      </c>
      <c r="F45" s="1" t="s">
        <v>177</v>
      </c>
      <c r="G45" s="3" t="s">
        <v>178</v>
      </c>
      <c r="H45" s="3" t="s">
        <v>179</v>
      </c>
      <c r="I45" s="3" t="s">
        <v>180</v>
      </c>
      <c r="J45" s="5">
        <v>7.2999999999999995E-2</v>
      </c>
      <c r="K45">
        <f t="shared" si="2"/>
        <v>20</v>
      </c>
      <c r="L45" t="s">
        <v>127</v>
      </c>
      <c r="M45" s="5">
        <f t="shared" si="3"/>
        <v>1.46</v>
      </c>
    </row>
    <row r="46" spans="1:13">
      <c r="B46" t="s">
        <v>197</v>
      </c>
      <c r="C46">
        <v>2</v>
      </c>
      <c r="F46" t="s">
        <v>198</v>
      </c>
      <c r="G46" s="1" t="s">
        <v>200</v>
      </c>
      <c r="H46" t="s">
        <v>199</v>
      </c>
      <c r="I46" s="3" t="s">
        <v>201</v>
      </c>
      <c r="J46" s="5">
        <v>8.1000000000000003E-2</v>
      </c>
      <c r="K46">
        <f t="shared" si="2"/>
        <v>20</v>
      </c>
      <c r="L46" s="3" t="s">
        <v>127</v>
      </c>
      <c r="M46" s="5">
        <f t="shared" si="3"/>
        <v>1.62</v>
      </c>
    </row>
    <row r="47" spans="1:13">
      <c r="B47" t="s">
        <v>196</v>
      </c>
      <c r="C47">
        <v>2</v>
      </c>
      <c r="F47" t="s">
        <v>202</v>
      </c>
      <c r="G47" s="1" t="s">
        <v>203</v>
      </c>
      <c r="H47" s="3" t="s">
        <v>204</v>
      </c>
      <c r="I47" s="3" t="s">
        <v>205</v>
      </c>
      <c r="J47" s="5">
        <v>8.1000000000000003E-2</v>
      </c>
      <c r="K47">
        <f t="shared" ref="K47" si="4">$B$25*C47*2</f>
        <v>20</v>
      </c>
      <c r="L47" s="3" t="s">
        <v>206</v>
      </c>
      <c r="M47" s="5">
        <f t="shared" ref="M47" si="5">K47*J47</f>
        <v>1.62</v>
      </c>
    </row>
    <row r="48" spans="1:13">
      <c r="M48" s="5"/>
    </row>
    <row r="49" spans="11:13">
      <c r="K49" s="3" t="s">
        <v>207</v>
      </c>
      <c r="M49" s="5">
        <f>SUM(M3:M46)</f>
        <v>268.74799999999999</v>
      </c>
    </row>
  </sheetData>
  <hyperlinks>
    <hyperlink ref="F7" r:id="rId1"/>
    <hyperlink ref="F8" r:id="rId2"/>
    <hyperlink ref="F12" r:id="rId3"/>
    <hyperlink ref="F13" r:id="rId4"/>
    <hyperlink ref="F14" r:id="rId5"/>
    <hyperlink ref="F16" r:id="rId6"/>
    <hyperlink ref="F18" r:id="rId7"/>
    <hyperlink ref="F19" r:id="rId8"/>
    <hyperlink ref="F9" r:id="rId9"/>
    <hyperlink ref="F10" r:id="rId10"/>
    <hyperlink ref="F21" r:id="rId11"/>
    <hyperlink ref="F24" r:id="rId12"/>
    <hyperlink ref="F22" r:id="rId13"/>
    <hyperlink ref="F3" r:id="rId14"/>
    <hyperlink ref="F6" r:id="rId15"/>
    <hyperlink ref="F31" r:id="rId16"/>
    <hyperlink ref="F28" r:id="rId17"/>
    <hyperlink ref="F29" r:id="rId18"/>
    <hyperlink ref="F30" r:id="rId19"/>
    <hyperlink ref="F32" r:id="rId20"/>
    <hyperlink ref="F33" r:id="rId21"/>
    <hyperlink ref="F34" r:id="rId22"/>
    <hyperlink ref="F35" r:id="rId23"/>
    <hyperlink ref="F38" r:id="rId24"/>
    <hyperlink ref="F39" r:id="rId25"/>
    <hyperlink ref="F40" r:id="rId26"/>
    <hyperlink ref="F41" r:id="rId27"/>
    <hyperlink ref="F42" r:id="rId28"/>
    <hyperlink ref="F43" r:id="rId29"/>
    <hyperlink ref="F45" r:id="rId30"/>
    <hyperlink ref="F17" r:id="rId31"/>
    <hyperlink ref="F36" r:id="rId32"/>
    <hyperlink ref="F44" r:id="rId33"/>
    <hyperlink ref="G46" r:id="rId34" display="http://search.digikey.com/scripts/DkSearch/dksus.dll?Detail&amp;name=541-5.10MHCT-ND"/>
    <hyperlink ref="G47" r:id="rId35" display="http://search.digikey.com/scripts/DkSearch/dksus.dll?Detail&amp;name=541-7.50MHCT-ND"/>
  </hyperlinks>
  <pageMargins left="0.7" right="0.7" top="0.75" bottom="0.75" header="0.3" footer="0.3"/>
  <pageSetup orientation="portrait" horizontalDpi="0" verticalDpi="0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EpicPlus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2009-01-28T02:13:54Z</dcterms:created>
  <dcterms:modified xsi:type="dcterms:W3CDTF">2009-01-29T22:53:34Z</dcterms:modified>
</cp:coreProperties>
</file>