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W25\AI-ZAM\"/>
    </mc:Choice>
  </mc:AlternateContent>
  <xr:revisionPtr revIDLastSave="0" documentId="13_ncr:1_{9F5E8655-2A32-48E2-9995-042B5D6220B1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obj1.minus" sheetId="7" r:id="rId1"/>
  </sheets>
  <calcPr calcId="191029"/>
</workbook>
</file>

<file path=xl/calcChain.xml><?xml version="1.0" encoding="utf-8"?>
<calcChain xmlns="http://schemas.openxmlformats.org/spreadsheetml/2006/main">
  <c r="H31" i="7" l="1"/>
  <c r="F31" i="7" s="1"/>
  <c r="I31" i="7"/>
  <c r="J31" i="7"/>
  <c r="K31" i="7"/>
  <c r="L31" i="7"/>
  <c r="M31" i="7"/>
  <c r="F29" i="7"/>
  <c r="G29" i="7" s="1"/>
  <c r="F28" i="7"/>
  <c r="F25" i="7"/>
  <c r="F24" i="7"/>
  <c r="G24" i="7" s="1"/>
  <c r="E29" i="7"/>
  <c r="G28" i="7"/>
  <c r="E28" i="7"/>
  <c r="E30" i="7" l="1"/>
  <c r="G25" i="7"/>
  <c r="E25" i="7"/>
  <c r="E24" i="7"/>
  <c r="E26" i="7" s="1"/>
  <c r="F21" i="7"/>
  <c r="G21" i="7" s="1"/>
  <c r="E21" i="7"/>
  <c r="F20" i="7"/>
  <c r="G20" i="7" s="1"/>
  <c r="E20" i="7"/>
  <c r="E22" i="7" s="1"/>
  <c r="F17" i="7"/>
  <c r="G17" i="7" s="1"/>
  <c r="E17" i="7"/>
  <c r="F16" i="7"/>
  <c r="G16" i="7" s="1"/>
  <c r="E16" i="7"/>
  <c r="F15" i="7"/>
  <c r="G15" i="7" s="1"/>
  <c r="E15" i="7"/>
  <c r="F14" i="7"/>
  <c r="G14" i="7" s="1"/>
  <c r="E14" i="7"/>
  <c r="F13" i="7"/>
  <c r="G13" i="7" s="1"/>
  <c r="E13" i="7"/>
  <c r="F10" i="7"/>
  <c r="G10" i="7" s="1"/>
  <c r="E10" i="7"/>
  <c r="F9" i="7"/>
  <c r="G9" i="7" s="1"/>
  <c r="E9" i="7"/>
  <c r="F6" i="7"/>
  <c r="G6" i="7" s="1"/>
  <c r="E6" i="7"/>
  <c r="F5" i="7"/>
  <c r="G5" i="7" s="1"/>
  <c r="E5" i="7"/>
  <c r="F4" i="7"/>
  <c r="G4" i="7" s="1"/>
  <c r="E4" i="7"/>
  <c r="E7" i="7" l="1"/>
  <c r="E11" i="7"/>
  <c r="E18" i="7"/>
  <c r="E31" i="7"/>
</calcChain>
</file>

<file path=xl/sharedStrings.xml><?xml version="1.0" encoding="utf-8"?>
<sst xmlns="http://schemas.openxmlformats.org/spreadsheetml/2006/main" count="53" uniqueCount="37">
  <si>
    <t>Наименование</t>
  </si>
  <si>
    <t>ИТР</t>
  </si>
  <si>
    <t>ИТОГО:</t>
  </si>
  <si>
    <t xml:space="preserve">Минипогрузчик Bobcat 100 </t>
  </si>
  <si>
    <t>Автокран ГП-70</t>
  </si>
  <si>
    <t>Мелкие инструменты</t>
  </si>
  <si>
    <t>ЗИП для страховочных систем</t>
  </si>
  <si>
    <t>Транспорт/Доставка</t>
  </si>
  <si>
    <t>Административно бытовые расходы</t>
  </si>
  <si>
    <t>Биотуалет</t>
  </si>
  <si>
    <t>Ботинки</t>
  </si>
  <si>
    <t>Жилет сигнальный</t>
  </si>
  <si>
    <t>Сумма</t>
  </si>
  <si>
    <t>Осталось лимитов</t>
  </si>
  <si>
    <t>Потрачено лимитов</t>
  </si>
  <si>
    <t>Зарезервировано лимитов</t>
  </si>
  <si>
    <t>Каменщик</t>
  </si>
  <si>
    <t>Подсобный рабочий</t>
  </si>
  <si>
    <t>Кадры</t>
  </si>
  <si>
    <t>Машины и механизмы</t>
  </si>
  <si>
    <t>Инструмент и материалы</t>
  </si>
  <si>
    <t>Раствор</t>
  </si>
  <si>
    <t>Кирпич полнотелый</t>
  </si>
  <si>
    <t>Расходная часть</t>
  </si>
  <si>
    <t>Концелярские  товары</t>
  </si>
  <si>
    <t>Единицы измерения</t>
  </si>
  <si>
    <t>час</t>
  </si>
  <si>
    <t>м3</t>
  </si>
  <si>
    <t>шт</t>
  </si>
  <si>
    <t>Запланированная цена</t>
  </si>
  <si>
    <t>СИЗ спецодежда</t>
  </si>
  <si>
    <t>Подрядные организации</t>
  </si>
  <si>
    <t>Устройство временного ограждения</t>
  </si>
  <si>
    <t>Устройство временного освещения</t>
  </si>
  <si>
    <t>м</t>
  </si>
  <si>
    <t>Планируемая сумма затрат по объекту</t>
  </si>
  <si>
    <t>пар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</si>
</sst>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"/>
  </numFmts>
  <fonts count="5">
    <font>
      <sz val="10"/>
      <color indexed="8"/>
      <name val="Helvetica Neue"/>
    </font>
    <font>
      <b/>
      <sz val="10"/>
      <color indexed="8"/>
      <name val="Helvetica Neue"/>
    </font>
    <font>
      <b/>
      <sz val="11"/>
      <color indexed="8"/>
      <name val="Helvetica Neue"/>
    </font>
    <font>
      <b/>
      <sz val="13"/>
      <color indexed="8"/>
      <name val="Helvetica Neue"/>
    </font>
    <font>
      <b/>
      <sz val="18"/>
      <color indexed="8"/>
      <name val="Helvetica Neue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vertical="center" wrapText="1"/>
    </xf>
    <xf numFmtId="4" fontId="1" fillId="5" borderId="1" xfId="0" applyNumberFormat="1" applyFont="1" applyFill="1" applyBorder="1" applyAlignment="1">
      <alignment horizontal="right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4" fontId="1" fillId="5" borderId="1" xfId="0" applyNumberFormat="1" applyFont="1" applyFill="1" applyBorder="1" applyAlignment="1">
      <alignment vertical="center" wrapText="1"/>
    </xf>
    <xf numFmtId="49" fontId="3" fillId="4" borderId="1" xfId="0" applyNumberFormat="1" applyFont="1" applyFill="1" applyBorder="1" applyAlignment="1">
      <alignment horizontal="right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vertical="center" wrapText="1"/>
    </xf>
    <xf numFmtId="49" fontId="3" fillId="6" borderId="1" xfId="0" applyNumberFormat="1" applyFont="1" applyFill="1" applyBorder="1" applyAlignment="1">
      <alignment horizontal="right" vertical="center" wrapText="1"/>
    </xf>
    <xf numFmtId="49" fontId="1" fillId="4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" fontId="0" fillId="5" borderId="1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vertical="center" wrapText="1"/>
    </xf>
    <xf numFmtId="3" fontId="1" fillId="5" borderId="1" xfId="0" applyNumberFormat="1" applyFont="1" applyFill="1" applyBorder="1" applyAlignment="1">
      <alignment horizontal="right" vertical="center" wrapText="1"/>
    </xf>
    <xf numFmtId="3" fontId="0" fillId="5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right" vertical="center" wrapText="1"/>
    </xf>
    <xf numFmtId="3" fontId="0" fillId="3" borderId="1" xfId="0" applyNumberFormat="1" applyFont="1" applyFill="1" applyBorder="1" applyAlignment="1">
      <alignment horizontal="center" vertical="center" wrapText="1"/>
    </xf>
    <xf numFmtId="3" fontId="1" fillId="5" borderId="1" xfId="0" applyNumberFormat="1" applyFont="1" applyFill="1" applyBorder="1" applyAlignment="1">
      <alignment vertical="center" wrapText="1"/>
    </xf>
    <xf numFmtId="3" fontId="1" fillId="7" borderId="1" xfId="0" applyNumberFormat="1" applyFont="1" applyFill="1" applyBorder="1" applyAlignment="1">
      <alignment vertical="center" wrapText="1"/>
    </xf>
    <xf numFmtId="3" fontId="1" fillId="5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C2E5A6"/>
      <rgbColor rgb="FFE6E6E6"/>
      <rgbColor rgb="FFD5D5D5"/>
      <rgbColor rgb="FFFEFFFE"/>
      <rgbColor rgb="FFA5A5A5"/>
      <rgbColor rgb="FFCDCDCD"/>
      <rgbColor rgb="FFDBDBDB"/>
      <rgbColor rgb="FF86CD4D"/>
      <rgbColor rgb="FFFFF056"/>
      <rgbColor rgb="FFB3B3B3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showGridLines="0" tabSelected="1" zoomScale="85" zoomScaleNormal="85" workbookViewId="0">
      <pane xSplit="7" ySplit="1" topLeftCell="H11" activePane="bottomRight" state="frozen"/>
      <selection pane="topRight"/>
      <selection pane="bottomLeft"/>
      <selection pane="bottomRight" activeCell="C26" sqref="C26"/>
    </sheetView>
  </sheetViews>
  <sheetFormatPr defaultColWidth="16.28515625" defaultRowHeight="19.899999999999999" customHeight="1"/>
  <cols>
    <col min="1" max="1" width="47.7109375" style="1" customWidth="1"/>
    <col min="2" max="2" width="12.7109375" style="1" customWidth="1"/>
    <col min="3" max="3" width="13.140625" style="1" customWidth="1"/>
    <col min="4" max="4" width="14.7109375" style="1" customWidth="1"/>
    <col min="5" max="5" width="13.7109375" style="1" customWidth="1"/>
    <col min="6" max="6" width="14.5703125" style="1" customWidth="1"/>
    <col min="7" max="7" width="18.28515625" style="1" customWidth="1"/>
    <col min="8" max="13" width="13.140625" style="1" customWidth="1"/>
    <col min="14" max="14" width="16.28515625" style="1"/>
    <col min="15" max="15" width="81.5703125" style="1" customWidth="1"/>
    <col min="16" max="16384" width="16.28515625" style="1"/>
  </cols>
  <sheetData>
    <row r="1" spans="1:13" ht="41.45" customHeight="1">
      <c r="A1" s="15" t="s">
        <v>0</v>
      </c>
      <c r="B1" s="15" t="s">
        <v>25</v>
      </c>
      <c r="C1" s="15" t="s">
        <v>15</v>
      </c>
      <c r="D1" s="15" t="s">
        <v>29</v>
      </c>
      <c r="E1" s="15" t="s">
        <v>12</v>
      </c>
      <c r="F1" s="15" t="s">
        <v>14</v>
      </c>
      <c r="G1" s="15" t="s">
        <v>13</v>
      </c>
      <c r="H1" s="2">
        <v>45836</v>
      </c>
      <c r="I1" s="2">
        <v>45835</v>
      </c>
      <c r="J1" s="2">
        <v>45834</v>
      </c>
      <c r="K1" s="2">
        <v>45833</v>
      </c>
      <c r="L1" s="2">
        <v>45832</v>
      </c>
      <c r="M1" s="2">
        <v>45831</v>
      </c>
    </row>
    <row r="2" spans="1:13" ht="41.45" customHeight="1">
      <c r="A2" s="26" t="s">
        <v>23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 ht="23.65" customHeight="1">
      <c r="A3" s="3" t="s">
        <v>18</v>
      </c>
      <c r="B3" s="3"/>
      <c r="C3" s="4"/>
      <c r="D3" s="4"/>
      <c r="E3" s="4"/>
      <c r="F3" s="4"/>
      <c r="G3" s="4"/>
      <c r="H3" s="5"/>
      <c r="I3" s="5"/>
      <c r="J3" s="5"/>
      <c r="K3" s="5"/>
      <c r="L3" s="5"/>
      <c r="M3" s="5"/>
    </row>
    <row r="4" spans="1:13" ht="25.9" customHeight="1">
      <c r="A4" s="6" t="s">
        <v>1</v>
      </c>
      <c r="B4" s="6" t="s">
        <v>26</v>
      </c>
      <c r="C4" s="24">
        <v>600</v>
      </c>
      <c r="D4" s="8">
        <v>500</v>
      </c>
      <c r="E4" s="7">
        <f>C4*D4</f>
        <v>300000</v>
      </c>
      <c r="F4" s="18">
        <f>SUM(H4:M4)</f>
        <v>88</v>
      </c>
      <c r="G4" s="18">
        <f>C4-F4</f>
        <v>512</v>
      </c>
      <c r="H4" s="19">
        <v>8</v>
      </c>
      <c r="I4" s="19">
        <v>16</v>
      </c>
      <c r="J4" s="19">
        <v>16</v>
      </c>
      <c r="K4" s="19">
        <v>16</v>
      </c>
      <c r="L4" s="19">
        <v>16</v>
      </c>
      <c r="M4" s="19">
        <v>16</v>
      </c>
    </row>
    <row r="5" spans="1:13" ht="28.5" customHeight="1">
      <c r="A5" s="6" t="s">
        <v>16</v>
      </c>
      <c r="B5" s="6" t="s">
        <v>26</v>
      </c>
      <c r="C5" s="24">
        <v>700</v>
      </c>
      <c r="D5" s="8">
        <v>450</v>
      </c>
      <c r="E5" s="9">
        <f t="shared" ref="E5:E6" si="0">C5*D5</f>
        <v>315000</v>
      </c>
      <c r="F5" s="18">
        <f t="shared" ref="F5:F6" si="1">SUM(H5:M5)</f>
        <v>280</v>
      </c>
      <c r="G5" s="18">
        <f t="shared" ref="G5:G6" si="2">C5-F5</f>
        <v>420</v>
      </c>
      <c r="H5" s="19">
        <v>48</v>
      </c>
      <c r="I5" s="19">
        <v>40</v>
      </c>
      <c r="J5" s="19">
        <v>48</v>
      </c>
      <c r="K5" s="19">
        <v>56</v>
      </c>
      <c r="L5" s="19">
        <v>48</v>
      </c>
      <c r="M5" s="19">
        <v>40</v>
      </c>
    </row>
    <row r="6" spans="1:13" ht="24.4" customHeight="1">
      <c r="A6" s="6" t="s">
        <v>17</v>
      </c>
      <c r="B6" s="6" t="s">
        <v>26</v>
      </c>
      <c r="C6" s="24">
        <v>1200</v>
      </c>
      <c r="D6" s="8">
        <v>400</v>
      </c>
      <c r="E6" s="9">
        <f t="shared" si="0"/>
        <v>480000</v>
      </c>
      <c r="F6" s="18">
        <f t="shared" si="1"/>
        <v>296</v>
      </c>
      <c r="G6" s="18">
        <f t="shared" si="2"/>
        <v>904</v>
      </c>
      <c r="H6" s="19">
        <v>32</v>
      </c>
      <c r="I6" s="19">
        <v>56</v>
      </c>
      <c r="J6" s="19">
        <v>16</v>
      </c>
      <c r="K6" s="19">
        <v>16</v>
      </c>
      <c r="L6" s="19">
        <v>96</v>
      </c>
      <c r="M6" s="19">
        <v>80</v>
      </c>
    </row>
    <row r="7" spans="1:13" ht="26.1" customHeight="1">
      <c r="A7" s="10" t="s">
        <v>2</v>
      </c>
      <c r="B7" s="10"/>
      <c r="C7" s="24"/>
      <c r="D7" s="8"/>
      <c r="E7" s="9">
        <f>SUM(E4:E6)</f>
        <v>1095000</v>
      </c>
      <c r="F7" s="18"/>
      <c r="G7" s="18"/>
      <c r="H7" s="19"/>
      <c r="I7" s="19"/>
      <c r="J7" s="19"/>
      <c r="K7" s="19"/>
      <c r="L7" s="19"/>
      <c r="M7" s="19"/>
    </row>
    <row r="8" spans="1:13" ht="23.65" customHeight="1">
      <c r="A8" s="3" t="s">
        <v>19</v>
      </c>
      <c r="B8" s="3"/>
      <c r="C8" s="25"/>
      <c r="D8" s="11"/>
      <c r="E8" s="17"/>
      <c r="F8" s="20"/>
      <c r="G8" s="20"/>
      <c r="H8" s="21"/>
      <c r="I8" s="21"/>
      <c r="J8" s="21"/>
      <c r="K8" s="21"/>
      <c r="L8" s="21"/>
      <c r="M8" s="21"/>
    </row>
    <row r="9" spans="1:13" ht="21.95" customHeight="1">
      <c r="A9" s="12" t="s">
        <v>3</v>
      </c>
      <c r="B9" s="12" t="s">
        <v>26</v>
      </c>
      <c r="C9" s="24">
        <v>120</v>
      </c>
      <c r="D9" s="8">
        <v>2500</v>
      </c>
      <c r="E9" s="9">
        <f>C9*D9</f>
        <v>300000</v>
      </c>
      <c r="F9" s="18">
        <f t="shared" ref="F9:F10" si="3">SUM(H9:M9)</f>
        <v>112</v>
      </c>
      <c r="G9" s="18">
        <f t="shared" ref="G9:G10" si="4">C9-F9</f>
        <v>8</v>
      </c>
      <c r="H9" s="19">
        <v>16</v>
      </c>
      <c r="I9" s="19"/>
      <c r="J9" s="19">
        <v>32</v>
      </c>
      <c r="K9" s="19">
        <v>32</v>
      </c>
      <c r="L9" s="19">
        <v>16</v>
      </c>
      <c r="M9" s="19">
        <v>16</v>
      </c>
    </row>
    <row r="10" spans="1:13" ht="21.2" customHeight="1">
      <c r="A10" s="12" t="s">
        <v>4</v>
      </c>
      <c r="B10" s="12" t="s">
        <v>26</v>
      </c>
      <c r="C10" s="24">
        <v>80</v>
      </c>
      <c r="D10" s="8">
        <v>3750</v>
      </c>
      <c r="E10" s="9">
        <f>C10*D10</f>
        <v>300000</v>
      </c>
      <c r="F10" s="18">
        <f t="shared" si="3"/>
        <v>48</v>
      </c>
      <c r="G10" s="18">
        <f t="shared" si="4"/>
        <v>32</v>
      </c>
      <c r="H10" s="19">
        <v>32</v>
      </c>
      <c r="I10" s="19"/>
      <c r="J10" s="19">
        <v>16</v>
      </c>
      <c r="K10" s="19"/>
      <c r="L10" s="19"/>
      <c r="M10" s="19"/>
    </row>
    <row r="11" spans="1:13" ht="22.15" customHeight="1">
      <c r="A11" s="13" t="s">
        <v>2</v>
      </c>
      <c r="B11" s="13"/>
      <c r="C11" s="24"/>
      <c r="D11" s="8"/>
      <c r="E11" s="9">
        <f>SUM(E9:E10)</f>
        <v>600000</v>
      </c>
      <c r="F11" s="18"/>
      <c r="G11" s="18"/>
      <c r="H11" s="19"/>
      <c r="I11" s="19"/>
      <c r="J11" s="19"/>
      <c r="K11" s="19"/>
      <c r="L11" s="19"/>
      <c r="M11" s="19"/>
    </row>
    <row r="12" spans="1:13" ht="23.65" customHeight="1">
      <c r="A12" s="3" t="s">
        <v>20</v>
      </c>
      <c r="B12" s="3"/>
      <c r="C12" s="25"/>
      <c r="D12" s="11"/>
      <c r="E12" s="11"/>
      <c r="F12" s="20"/>
      <c r="G12" s="20"/>
      <c r="H12" s="21"/>
      <c r="I12" s="21"/>
      <c r="J12" s="21"/>
      <c r="K12" s="21"/>
      <c r="L12" s="21"/>
      <c r="M12" s="21"/>
    </row>
    <row r="13" spans="1:13" ht="21.95" customHeight="1">
      <c r="A13" s="14" t="s">
        <v>21</v>
      </c>
      <c r="B13" s="14" t="s">
        <v>27</v>
      </c>
      <c r="C13" s="24">
        <v>100</v>
      </c>
      <c r="D13" s="8">
        <v>700</v>
      </c>
      <c r="E13" s="7">
        <f>C13*D13</f>
        <v>70000</v>
      </c>
      <c r="F13" s="18">
        <f>SUM(H13:M13)</f>
        <v>36</v>
      </c>
      <c r="G13" s="18">
        <f>C13-F13</f>
        <v>64</v>
      </c>
      <c r="H13" s="19">
        <v>6</v>
      </c>
      <c r="I13" s="19">
        <v>6</v>
      </c>
      <c r="J13" s="19">
        <v>6</v>
      </c>
      <c r="K13" s="19">
        <v>6</v>
      </c>
      <c r="L13" s="19">
        <v>6</v>
      </c>
      <c r="M13" s="19">
        <v>6</v>
      </c>
    </row>
    <row r="14" spans="1:13" ht="21.2" customHeight="1">
      <c r="A14" s="14" t="s">
        <v>22</v>
      </c>
      <c r="B14" s="14" t="s">
        <v>28</v>
      </c>
      <c r="C14" s="24">
        <v>215040</v>
      </c>
      <c r="D14" s="8">
        <v>25</v>
      </c>
      <c r="E14" s="7">
        <f t="shared" ref="E14:E17" si="5">C14*D14</f>
        <v>5376000</v>
      </c>
      <c r="F14" s="18">
        <f t="shared" ref="F14:F17" si="6">SUM(H14:M14)</f>
        <v>152000</v>
      </c>
      <c r="G14" s="18">
        <f t="shared" ref="G14:G17" si="7">C14-F14</f>
        <v>63040</v>
      </c>
      <c r="H14" s="19">
        <v>11000</v>
      </c>
      <c r="I14" s="19">
        <v>45000</v>
      </c>
      <c r="J14" s="19">
        <v>23000</v>
      </c>
      <c r="K14" s="19">
        <v>40000</v>
      </c>
      <c r="L14" s="19">
        <v>18000</v>
      </c>
      <c r="M14" s="19">
        <v>15000</v>
      </c>
    </row>
    <row r="15" spans="1:13" ht="21.2" customHeight="1">
      <c r="A15" s="14" t="s">
        <v>5</v>
      </c>
      <c r="B15" s="14" t="s">
        <v>28</v>
      </c>
      <c r="C15" s="24">
        <v>1</v>
      </c>
      <c r="D15" s="8">
        <v>5000</v>
      </c>
      <c r="E15" s="7">
        <f t="shared" si="5"/>
        <v>5000</v>
      </c>
      <c r="F15" s="18">
        <f t="shared" si="6"/>
        <v>1</v>
      </c>
      <c r="G15" s="18">
        <f t="shared" si="7"/>
        <v>0</v>
      </c>
      <c r="H15" s="19"/>
      <c r="I15" s="19"/>
      <c r="J15" s="19"/>
      <c r="K15" s="19"/>
      <c r="L15" s="19"/>
      <c r="M15" s="19">
        <v>1</v>
      </c>
    </row>
    <row r="16" spans="1:13" ht="21.2" customHeight="1">
      <c r="A16" s="14" t="s">
        <v>6</v>
      </c>
      <c r="B16" s="14" t="s">
        <v>28</v>
      </c>
      <c r="C16" s="24">
        <v>10</v>
      </c>
      <c r="D16" s="8">
        <v>9000</v>
      </c>
      <c r="E16" s="7">
        <f t="shared" si="5"/>
        <v>90000</v>
      </c>
      <c r="F16" s="18">
        <f t="shared" si="6"/>
        <v>9</v>
      </c>
      <c r="G16" s="18">
        <f t="shared" si="7"/>
        <v>1</v>
      </c>
      <c r="H16" s="19"/>
      <c r="I16" s="19"/>
      <c r="J16" s="19"/>
      <c r="K16" s="19"/>
      <c r="L16" s="19"/>
      <c r="M16" s="19">
        <v>9</v>
      </c>
    </row>
    <row r="17" spans="1:13" ht="21.4" customHeight="1">
      <c r="A17" s="14" t="s">
        <v>7</v>
      </c>
      <c r="B17" s="14" t="s">
        <v>28</v>
      </c>
      <c r="C17" s="24">
        <v>10</v>
      </c>
      <c r="D17" s="8">
        <v>3000</v>
      </c>
      <c r="E17" s="7">
        <f t="shared" si="5"/>
        <v>30000</v>
      </c>
      <c r="F17" s="18">
        <f t="shared" si="6"/>
        <v>2</v>
      </c>
      <c r="G17" s="18">
        <f t="shared" si="7"/>
        <v>8</v>
      </c>
      <c r="H17" s="19"/>
      <c r="I17" s="19"/>
      <c r="J17" s="19"/>
      <c r="K17" s="19"/>
      <c r="L17" s="19"/>
      <c r="M17" s="19">
        <v>2</v>
      </c>
    </row>
    <row r="18" spans="1:13" ht="26.1" customHeight="1">
      <c r="A18" s="10" t="s">
        <v>2</v>
      </c>
      <c r="B18" s="10"/>
      <c r="C18" s="24"/>
      <c r="D18" s="8"/>
      <c r="E18" s="9">
        <f>SUM(E13:E17)</f>
        <v>5571000</v>
      </c>
      <c r="F18" s="18"/>
      <c r="G18" s="18"/>
      <c r="H18" s="19"/>
      <c r="I18" s="19"/>
      <c r="J18" s="19"/>
      <c r="K18" s="19"/>
      <c r="L18" s="19"/>
      <c r="M18" s="19"/>
    </row>
    <row r="19" spans="1:13" ht="23.65" customHeight="1">
      <c r="A19" s="3" t="s">
        <v>8</v>
      </c>
      <c r="B19" s="3"/>
      <c r="C19" s="25"/>
      <c r="D19" s="11"/>
      <c r="E19" s="11"/>
      <c r="F19" s="20"/>
      <c r="G19" s="20"/>
      <c r="H19" s="21"/>
      <c r="I19" s="21"/>
      <c r="J19" s="21"/>
      <c r="K19" s="21"/>
      <c r="L19" s="21"/>
      <c r="M19" s="21"/>
    </row>
    <row r="20" spans="1:13" ht="22.15" customHeight="1">
      <c r="A20" s="14" t="s">
        <v>24</v>
      </c>
      <c r="B20" s="14" t="s">
        <v>28</v>
      </c>
      <c r="C20" s="24">
        <v>3</v>
      </c>
      <c r="D20" s="8">
        <v>1200</v>
      </c>
      <c r="E20" s="7">
        <f t="shared" ref="E20:E21" si="8">C20*D20</f>
        <v>3600</v>
      </c>
      <c r="F20" s="18">
        <f t="shared" ref="F20:F21" si="9">SUM(H20:M20)</f>
        <v>3</v>
      </c>
      <c r="G20" s="18">
        <f t="shared" ref="G20:G21" si="10">C20-F20</f>
        <v>0</v>
      </c>
      <c r="H20" s="19"/>
      <c r="I20" s="19"/>
      <c r="J20" s="19"/>
      <c r="K20" s="19"/>
      <c r="L20" s="19"/>
      <c r="M20" s="19">
        <v>3</v>
      </c>
    </row>
    <row r="21" spans="1:13" ht="21.75" customHeight="1">
      <c r="A21" s="14" t="s">
        <v>9</v>
      </c>
      <c r="B21" s="14" t="s">
        <v>28</v>
      </c>
      <c r="C21" s="24">
        <v>3</v>
      </c>
      <c r="D21" s="8">
        <v>10000</v>
      </c>
      <c r="E21" s="7">
        <f t="shared" si="8"/>
        <v>30000</v>
      </c>
      <c r="F21" s="18">
        <f t="shared" si="9"/>
        <v>1</v>
      </c>
      <c r="G21" s="18">
        <f t="shared" si="10"/>
        <v>2</v>
      </c>
      <c r="H21" s="19"/>
      <c r="I21" s="19"/>
      <c r="J21" s="19"/>
      <c r="K21" s="19"/>
      <c r="L21" s="19"/>
      <c r="M21" s="19">
        <v>1</v>
      </c>
    </row>
    <row r="22" spans="1:13" ht="26.1" customHeight="1">
      <c r="A22" s="10" t="s">
        <v>2</v>
      </c>
      <c r="B22" s="10"/>
      <c r="C22" s="24"/>
      <c r="D22" s="8"/>
      <c r="E22" s="9">
        <f>SUM(E20:E21)</f>
        <v>33600</v>
      </c>
      <c r="F22" s="18"/>
      <c r="G22" s="18"/>
      <c r="H22" s="19"/>
      <c r="I22" s="19"/>
      <c r="J22" s="19"/>
      <c r="K22" s="19"/>
      <c r="L22" s="19"/>
      <c r="M22" s="19"/>
    </row>
    <row r="23" spans="1:13" ht="26.1" customHeight="1">
      <c r="A23" s="3" t="s">
        <v>30</v>
      </c>
      <c r="B23" s="3"/>
      <c r="C23" s="25"/>
      <c r="D23" s="11"/>
      <c r="E23" s="11"/>
      <c r="F23" s="20"/>
      <c r="G23" s="20"/>
      <c r="H23" s="19"/>
      <c r="I23" s="19"/>
      <c r="J23" s="19"/>
      <c r="K23" s="19"/>
      <c r="L23" s="19"/>
      <c r="M23" s="19"/>
    </row>
    <row r="24" spans="1:13" ht="26.1" customHeight="1">
      <c r="A24" s="12" t="s">
        <v>10</v>
      </c>
      <c r="B24" s="12" t="s">
        <v>36</v>
      </c>
      <c r="C24" s="24">
        <v>10</v>
      </c>
      <c r="D24" s="8">
        <v>4500</v>
      </c>
      <c r="E24" s="7">
        <f t="shared" ref="E24:E25" si="11">C24*D24</f>
        <v>45000</v>
      </c>
      <c r="F24" s="18">
        <f t="shared" ref="F24:F25" si="12">SUM(H24:M24)</f>
        <v>10</v>
      </c>
      <c r="G24" s="18">
        <f>C24-F24</f>
        <v>0</v>
      </c>
      <c r="H24" s="19"/>
      <c r="I24" s="19"/>
      <c r="J24" s="19"/>
      <c r="K24" s="19"/>
      <c r="L24" s="19"/>
      <c r="M24" s="19">
        <v>10</v>
      </c>
    </row>
    <row r="25" spans="1:13" ht="26.1" customHeight="1">
      <c r="A25" s="12" t="s">
        <v>11</v>
      </c>
      <c r="B25" s="12" t="s">
        <v>28</v>
      </c>
      <c r="C25" s="24">
        <v>10</v>
      </c>
      <c r="D25" s="8">
        <v>700</v>
      </c>
      <c r="E25" s="7">
        <f t="shared" si="11"/>
        <v>7000</v>
      </c>
      <c r="F25" s="18">
        <f t="shared" si="12"/>
        <v>10</v>
      </c>
      <c r="G25" s="18">
        <f t="shared" ref="G25" si="13">C25-F25</f>
        <v>0</v>
      </c>
      <c r="H25" s="19"/>
      <c r="I25" s="19"/>
      <c r="J25" s="19"/>
      <c r="K25" s="19"/>
      <c r="L25" s="19"/>
      <c r="M25" s="19">
        <v>10</v>
      </c>
    </row>
    <row r="26" spans="1:13" ht="26.1" customHeight="1">
      <c r="A26" s="10" t="s">
        <v>2</v>
      </c>
      <c r="B26" s="10"/>
      <c r="C26" s="24"/>
      <c r="D26" s="8"/>
      <c r="E26" s="9">
        <f>SUM(E24:E25)</f>
        <v>52000</v>
      </c>
      <c r="F26" s="18"/>
      <c r="G26" s="18"/>
      <c r="H26" s="19"/>
      <c r="I26" s="19"/>
      <c r="J26" s="19"/>
      <c r="K26" s="19"/>
      <c r="L26" s="19"/>
      <c r="M26" s="19"/>
    </row>
    <row r="27" spans="1:13" ht="22.7" customHeight="1">
      <c r="A27" s="3" t="s">
        <v>31</v>
      </c>
      <c r="B27" s="3"/>
      <c r="C27" s="25"/>
      <c r="D27" s="11"/>
      <c r="E27" s="11"/>
      <c r="F27" s="20"/>
      <c r="G27" s="20"/>
      <c r="H27" s="21"/>
      <c r="I27" s="21"/>
      <c r="J27" s="21"/>
      <c r="K27" s="21"/>
      <c r="L27" s="21"/>
      <c r="M27" s="21"/>
    </row>
    <row r="28" spans="1:13" ht="21.95" customHeight="1">
      <c r="A28" s="12" t="s">
        <v>32</v>
      </c>
      <c r="B28" s="12" t="s">
        <v>34</v>
      </c>
      <c r="C28" s="24">
        <v>300</v>
      </c>
      <c r="D28" s="8">
        <v>5250</v>
      </c>
      <c r="E28" s="7">
        <f t="shared" ref="E28:E29" si="14">C28*D28</f>
        <v>1575000</v>
      </c>
      <c r="F28" s="18">
        <f t="shared" ref="F28:F29" si="15">SUM(H28:M28)</f>
        <v>300</v>
      </c>
      <c r="G28" s="18">
        <f t="shared" ref="G28:G29" si="16">C28-F28</f>
        <v>0</v>
      </c>
      <c r="H28" s="19"/>
      <c r="I28" s="19"/>
      <c r="J28" s="19"/>
      <c r="K28" s="19"/>
      <c r="L28" s="19"/>
      <c r="M28" s="19">
        <v>300</v>
      </c>
    </row>
    <row r="29" spans="1:13" ht="21.2" customHeight="1">
      <c r="A29" s="12" t="s">
        <v>33</v>
      </c>
      <c r="B29" s="12" t="s">
        <v>28</v>
      </c>
      <c r="C29" s="24">
        <v>1</v>
      </c>
      <c r="D29" s="8">
        <v>60000</v>
      </c>
      <c r="E29" s="7">
        <f t="shared" si="14"/>
        <v>60000</v>
      </c>
      <c r="F29" s="18">
        <f t="shared" si="15"/>
        <v>1</v>
      </c>
      <c r="G29" s="18">
        <f t="shared" si="16"/>
        <v>0</v>
      </c>
      <c r="H29" s="19"/>
      <c r="I29" s="19"/>
      <c r="J29" s="19"/>
      <c r="K29" s="19"/>
      <c r="L29" s="19">
        <v>0.5</v>
      </c>
      <c r="M29" s="19">
        <v>0.5</v>
      </c>
    </row>
    <row r="30" spans="1:13" ht="22.15" customHeight="1">
      <c r="A30" s="13" t="s">
        <v>2</v>
      </c>
      <c r="B30" s="13"/>
      <c r="C30" s="22"/>
      <c r="D30" s="9"/>
      <c r="E30" s="9">
        <f>SUM(E28:E29)</f>
        <v>1635000</v>
      </c>
      <c r="F30" s="18"/>
      <c r="G30" s="18"/>
      <c r="H30" s="19"/>
      <c r="I30" s="19"/>
      <c r="J30" s="19"/>
      <c r="K30" s="19"/>
      <c r="L30" s="19"/>
      <c r="M30" s="19"/>
    </row>
    <row r="31" spans="1:13" ht="43.15" customHeight="1">
      <c r="A31" s="13" t="s">
        <v>35</v>
      </c>
      <c r="B31" s="13"/>
      <c r="C31" s="24"/>
      <c r="D31" s="8"/>
      <c r="E31" s="8">
        <f>E7+E11+E18+E22+E30</f>
        <v>8934600</v>
      </c>
      <c r="F31" s="22">
        <f>SUM(H31:M31)</f>
        <v>6366200</v>
      </c>
      <c r="G31" s="23"/>
      <c r="H31" s="16">
        <f>H4*$D4+H5*$D5+H6*$D6+H9*$D9+H10*$D10+H13*$D13+H14*$D14+H15*$D15+H16*$D16+H17*$D17+H20*$D20+H21*$D21+H24*$D24+H25*$D25+H28*$D28+H29*$D29</f>
        <v>477600</v>
      </c>
      <c r="I31" s="16">
        <f t="shared" ref="I31:L31" si="17">I4*$D4+I5*$D5+I6*$D6+I9*$D9+I10*$D10+I13*$D13+I14*$D14+I15*$D15+I16*$D16+I17*$D17+I20*$D20+I21*$D21+I24*$D24+I25*$D25+I28*$D28+I29*$D29</f>
        <v>1177600</v>
      </c>
      <c r="J31" s="16">
        <f t="shared" si="17"/>
        <v>755200</v>
      </c>
      <c r="K31" s="16">
        <f t="shared" si="17"/>
        <v>1123800</v>
      </c>
      <c r="L31" s="16">
        <f t="shared" si="17"/>
        <v>592200</v>
      </c>
      <c r="M31" s="16">
        <f>M4*$D4+M5*$D5+M6*$D6+M9*$D9+M10*$D10+M13*$D13+M14*$D14+M15*$D15+M16*$D16+M17*$D17+M20*$D20+M21*$D21+M24*$D24+M25*$D25+M28*$D28+M29*$D29</f>
        <v>2239800</v>
      </c>
    </row>
  </sheetData>
  <mergeCells count="1">
    <mergeCell ref="A2:M2"/>
  </mergeCells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obj1.minus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X.</dc:creator>
  <cp:lastModifiedBy>user</cp:lastModifiedBy>
  <dcterms:created xsi:type="dcterms:W3CDTF">2025-04-01T18:01:34Z</dcterms:created>
  <dcterms:modified xsi:type="dcterms:W3CDTF">2025-06-24T07:21:28Z</dcterms:modified>
</cp:coreProperties>
</file>