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uniwa.uwa.edu.au\userhome\Students9\20163079\My Documents\CITS2401\Labs\"/>
    </mc:Choice>
  </mc:AlternateContent>
  <bookViews>
    <workbookView xWindow="0" yWindow="0" windowWidth="21570" windowHeight="8160"/>
  </bookViews>
  <sheets>
    <sheet name="Sheet1" sheetId="1" r:id="rId1"/>
  </sheets>
  <definedNames>
    <definedName name="Annual_Interest">Sheet1!$B$3</definedName>
    <definedName name="Current_Balance">Table1[Current Balance]</definedName>
    <definedName name="Date">Table1[Date]</definedName>
    <definedName name="Extra_Monthly_Payment">Sheet1!$B$6</definedName>
    <definedName name="Interest">Table1[Interest]</definedName>
    <definedName name="JanTwelve">Sheet1!$E$108</definedName>
    <definedName name="Loan_Amount">Sheet1!$B$2</definedName>
    <definedName name="Monthly_Payment">Sheet1!$B$5</definedName>
    <definedName name="Monthly_Payments">Table1[Monthly Payments]</definedName>
    <definedName name="Principal">Table1[Principal]</definedName>
    <definedName name="Total_Amount_Paid">Sheet1!$B$8</definedName>
    <definedName name="Years">Sheet1!$B$4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28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27" i="1" l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C12" i="1"/>
  <c r="B12" i="1"/>
  <c r="E11" i="1"/>
  <c r="D12" i="1" l="1"/>
  <c r="E12" i="1" s="1"/>
  <c r="C13" i="1" s="1"/>
  <c r="D13" i="1" l="1"/>
  <c r="E13" i="1" s="1"/>
  <c r="C14" i="1" l="1"/>
  <c r="D14" i="1" s="1"/>
  <c r="E14" i="1" s="1"/>
  <c r="C15" i="1" s="1"/>
  <c r="D15" i="1" l="1"/>
  <c r="E15" i="1" s="1"/>
  <c r="C16" i="1" s="1"/>
  <c r="D16" i="1" l="1"/>
  <c r="E16" i="1" s="1"/>
  <c r="C17" i="1" s="1"/>
  <c r="D17" i="1" l="1"/>
  <c r="E17" i="1" s="1"/>
  <c r="C18" i="1" s="1"/>
  <c r="D18" i="1" l="1"/>
  <c r="E18" i="1" s="1"/>
  <c r="C19" i="1" s="1"/>
  <c r="D19" i="1" l="1"/>
  <c r="E19" i="1" s="1"/>
  <c r="C20" i="1" s="1"/>
  <c r="D20" i="1" l="1"/>
  <c r="E20" i="1" s="1"/>
  <c r="C21" i="1" s="1"/>
  <c r="D21" i="1" l="1"/>
  <c r="E21" i="1" s="1"/>
  <c r="C22" i="1" s="1"/>
  <c r="D22" i="1" l="1"/>
  <c r="E22" i="1" s="1"/>
  <c r="C23" i="1" s="1"/>
  <c r="D23" i="1" l="1"/>
  <c r="E23" i="1" s="1"/>
  <c r="C24" i="1" s="1"/>
  <c r="D24" i="1" l="1"/>
  <c r="E24" i="1" s="1"/>
  <c r="C25" i="1" s="1"/>
  <c r="D25" i="1" l="1"/>
  <c r="E25" i="1" s="1"/>
  <c r="C26" i="1" s="1"/>
  <c r="D26" i="1" l="1"/>
  <c r="E26" i="1" s="1"/>
  <c r="C27" i="1" s="1"/>
  <c r="D27" i="1" l="1"/>
  <c r="E27" i="1" s="1"/>
  <c r="C28" i="1" s="1"/>
  <c r="D28" i="1" l="1"/>
  <c r="E28" i="1" s="1"/>
  <c r="C29" i="1" s="1"/>
  <c r="D29" i="1" l="1"/>
  <c r="E29" i="1" s="1"/>
  <c r="C30" i="1" s="1"/>
  <c r="D30" i="1" l="1"/>
  <c r="E30" i="1" s="1"/>
  <c r="C31" i="1" s="1"/>
  <c r="D31" i="1" l="1"/>
  <c r="E31" i="1" s="1"/>
  <c r="C32" i="1" s="1"/>
  <c r="D32" i="1" l="1"/>
  <c r="E32" i="1" s="1"/>
  <c r="C33" i="1" s="1"/>
  <c r="D33" i="1" l="1"/>
  <c r="E33" i="1" s="1"/>
  <c r="C34" i="1" s="1"/>
  <c r="D34" i="1" l="1"/>
  <c r="E34" i="1" s="1"/>
  <c r="C35" i="1" s="1"/>
  <c r="D35" i="1" l="1"/>
  <c r="E35" i="1" s="1"/>
  <c r="C36" i="1" s="1"/>
  <c r="D36" i="1" l="1"/>
  <c r="E36" i="1" s="1"/>
  <c r="C37" i="1" s="1"/>
  <c r="D37" i="1" l="1"/>
  <c r="E37" i="1" s="1"/>
  <c r="C38" i="1" s="1"/>
  <c r="D38" i="1" l="1"/>
  <c r="E38" i="1" s="1"/>
  <c r="C39" i="1" s="1"/>
  <c r="D39" i="1" l="1"/>
  <c r="E39" i="1" s="1"/>
  <c r="C40" i="1" s="1"/>
  <c r="D40" i="1" l="1"/>
  <c r="E40" i="1" s="1"/>
  <c r="C41" i="1" s="1"/>
  <c r="D41" i="1" l="1"/>
  <c r="E41" i="1" s="1"/>
  <c r="C42" i="1" s="1"/>
  <c r="D42" i="1" l="1"/>
  <c r="E42" i="1" s="1"/>
  <c r="C43" i="1" s="1"/>
  <c r="D43" i="1" l="1"/>
  <c r="E43" i="1" s="1"/>
  <c r="C44" i="1" s="1"/>
  <c r="D44" i="1" l="1"/>
  <c r="E44" i="1" s="1"/>
  <c r="C45" i="1" s="1"/>
  <c r="D45" i="1" l="1"/>
  <c r="E45" i="1" s="1"/>
  <c r="C46" i="1" s="1"/>
  <c r="D46" i="1" l="1"/>
  <c r="E46" i="1" s="1"/>
  <c r="C47" i="1" s="1"/>
  <c r="D47" i="1" l="1"/>
  <c r="E47" i="1" s="1"/>
  <c r="C48" i="1" s="1"/>
  <c r="D48" i="1" l="1"/>
  <c r="E48" i="1" s="1"/>
  <c r="C49" i="1" s="1"/>
  <c r="D49" i="1" l="1"/>
  <c r="E49" i="1" s="1"/>
  <c r="C50" i="1" s="1"/>
  <c r="D50" i="1" l="1"/>
  <c r="E50" i="1" s="1"/>
  <c r="C51" i="1" s="1"/>
  <c r="D51" i="1" l="1"/>
  <c r="E51" i="1" s="1"/>
  <c r="C52" i="1" s="1"/>
  <c r="D52" i="1" l="1"/>
  <c r="E52" i="1" s="1"/>
  <c r="C53" i="1" s="1"/>
  <c r="D53" i="1" l="1"/>
  <c r="E53" i="1" s="1"/>
  <c r="C54" i="1" s="1"/>
  <c r="D54" i="1" l="1"/>
  <c r="E54" i="1" s="1"/>
  <c r="C55" i="1" s="1"/>
  <c r="D55" i="1" l="1"/>
  <c r="E55" i="1" s="1"/>
  <c r="C56" i="1" s="1"/>
  <c r="D56" i="1" l="1"/>
  <c r="E56" i="1" s="1"/>
  <c r="C57" i="1" s="1"/>
  <c r="D57" i="1" l="1"/>
  <c r="E57" i="1" s="1"/>
  <c r="C58" i="1" s="1"/>
  <c r="D58" i="1" l="1"/>
  <c r="E58" i="1" s="1"/>
  <c r="C59" i="1" s="1"/>
  <c r="D59" i="1" l="1"/>
  <c r="E59" i="1" s="1"/>
  <c r="C60" i="1" s="1"/>
  <c r="D60" i="1" l="1"/>
  <c r="E60" i="1" s="1"/>
  <c r="C61" i="1" s="1"/>
  <c r="D61" i="1" l="1"/>
  <c r="E61" i="1" s="1"/>
  <c r="C62" i="1" s="1"/>
  <c r="D62" i="1" l="1"/>
  <c r="E62" i="1" s="1"/>
  <c r="C63" i="1" s="1"/>
  <c r="D63" i="1" l="1"/>
  <c r="E63" i="1" s="1"/>
  <c r="C64" i="1" s="1"/>
  <c r="D64" i="1" l="1"/>
  <c r="E64" i="1" s="1"/>
  <c r="C65" i="1" s="1"/>
  <c r="D65" i="1" l="1"/>
  <c r="E65" i="1" s="1"/>
  <c r="C66" i="1" s="1"/>
  <c r="D66" i="1" l="1"/>
  <c r="E66" i="1" s="1"/>
  <c r="C67" i="1" s="1"/>
  <c r="D67" i="1" l="1"/>
  <c r="E67" i="1" s="1"/>
  <c r="C68" i="1" s="1"/>
  <c r="D68" i="1" l="1"/>
  <c r="E68" i="1" s="1"/>
  <c r="C69" i="1" s="1"/>
  <c r="D69" i="1" l="1"/>
  <c r="E69" i="1" s="1"/>
  <c r="C70" i="1" s="1"/>
  <c r="D70" i="1" l="1"/>
  <c r="E70" i="1" s="1"/>
  <c r="C71" i="1" s="1"/>
  <c r="D71" i="1" l="1"/>
  <c r="E71" i="1" s="1"/>
  <c r="C72" i="1" s="1"/>
  <c r="D72" i="1" l="1"/>
  <c r="E72" i="1" s="1"/>
  <c r="C73" i="1" s="1"/>
  <c r="D73" i="1" l="1"/>
  <c r="E73" i="1" s="1"/>
  <c r="C74" i="1" s="1"/>
  <c r="D74" i="1" l="1"/>
  <c r="E74" i="1" s="1"/>
  <c r="C75" i="1" s="1"/>
  <c r="D75" i="1" l="1"/>
  <c r="E75" i="1" s="1"/>
  <c r="C76" i="1" s="1"/>
  <c r="D76" i="1" l="1"/>
  <c r="E76" i="1" s="1"/>
  <c r="C77" i="1" s="1"/>
  <c r="D77" i="1" l="1"/>
  <c r="E77" i="1" s="1"/>
  <c r="C78" i="1" s="1"/>
  <c r="D78" i="1" l="1"/>
  <c r="E78" i="1" s="1"/>
  <c r="C79" i="1" s="1"/>
  <c r="D79" i="1" l="1"/>
  <c r="E79" i="1" s="1"/>
  <c r="C80" i="1" s="1"/>
  <c r="D80" i="1" l="1"/>
  <c r="E80" i="1" s="1"/>
  <c r="C81" i="1" s="1"/>
  <c r="D81" i="1" l="1"/>
  <c r="E81" i="1" s="1"/>
  <c r="C82" i="1" s="1"/>
  <c r="D82" i="1" l="1"/>
  <c r="E82" i="1" s="1"/>
  <c r="C83" i="1" s="1"/>
  <c r="D83" i="1" l="1"/>
  <c r="E83" i="1" s="1"/>
  <c r="C84" i="1" s="1"/>
  <c r="D84" i="1" l="1"/>
  <c r="E84" i="1" s="1"/>
  <c r="C85" i="1" s="1"/>
  <c r="D85" i="1" l="1"/>
  <c r="E85" i="1" s="1"/>
  <c r="C86" i="1" s="1"/>
  <c r="D86" i="1" l="1"/>
  <c r="E86" i="1" s="1"/>
  <c r="C87" i="1" s="1"/>
  <c r="D87" i="1" l="1"/>
  <c r="E87" i="1" s="1"/>
  <c r="C88" i="1" s="1"/>
  <c r="D88" i="1" l="1"/>
  <c r="E88" i="1" s="1"/>
  <c r="C89" i="1" l="1"/>
  <c r="D89" i="1" s="1"/>
  <c r="E89" i="1" s="1"/>
  <c r="C90" i="1" l="1"/>
  <c r="D90" i="1" s="1"/>
  <c r="E90" i="1" s="1"/>
  <c r="C91" i="1" l="1"/>
  <c r="D91" i="1" s="1"/>
  <c r="E91" i="1" s="1"/>
  <c r="C92" i="1" l="1"/>
  <c r="D92" i="1" s="1"/>
  <c r="E92" i="1" s="1"/>
  <c r="C93" i="1" s="1"/>
  <c r="D93" i="1" l="1"/>
  <c r="E93" i="1" s="1"/>
  <c r="C94" i="1" l="1"/>
  <c r="D94" i="1" s="1"/>
  <c r="E94" i="1" s="1"/>
  <c r="C95" i="1" l="1"/>
  <c r="D95" i="1" s="1"/>
  <c r="E95" i="1" s="1"/>
  <c r="C96" i="1" s="1"/>
  <c r="D96" i="1" l="1"/>
  <c r="E96" i="1" s="1"/>
  <c r="C97" i="1" s="1"/>
  <c r="D97" i="1" l="1"/>
  <c r="E97" i="1" s="1"/>
  <c r="C98" i="1" s="1"/>
  <c r="D98" i="1" l="1"/>
  <c r="E98" i="1" s="1"/>
  <c r="C99" i="1" s="1"/>
  <c r="D99" i="1" l="1"/>
  <c r="E99" i="1" s="1"/>
  <c r="C100" i="1" s="1"/>
  <c r="D100" i="1" l="1"/>
  <c r="E100" i="1" s="1"/>
  <c r="C101" i="1" l="1"/>
  <c r="D101" i="1" s="1"/>
  <c r="E101" i="1" s="1"/>
  <c r="C102" i="1" s="1"/>
  <c r="D102" i="1" l="1"/>
  <c r="E102" i="1" s="1"/>
  <c r="C103" i="1" s="1"/>
  <c r="D103" i="1" l="1"/>
  <c r="E103" i="1" s="1"/>
  <c r="C104" i="1" s="1"/>
  <c r="D104" i="1" l="1"/>
  <c r="E104" i="1" s="1"/>
  <c r="C105" i="1" s="1"/>
  <c r="D105" i="1" l="1"/>
  <c r="E105" i="1" s="1"/>
  <c r="C106" i="1" s="1"/>
  <c r="D106" i="1" l="1"/>
  <c r="E106" i="1" s="1"/>
  <c r="C107" i="1" l="1"/>
  <c r="D107" i="1" s="1"/>
  <c r="E107" i="1" s="1"/>
  <c r="C108" i="1" s="1"/>
  <c r="D108" i="1" l="1"/>
  <c r="E108" i="1" s="1"/>
  <c r="D2" i="1" l="1"/>
  <c r="C109" i="1"/>
  <c r="D109" i="1" s="1"/>
  <c r="E109" i="1" s="1"/>
  <c r="C110" i="1" s="1"/>
  <c r="D110" i="1" l="1"/>
  <c r="E110" i="1" s="1"/>
  <c r="C111" i="1" l="1"/>
  <c r="D111" i="1" s="1"/>
  <c r="E111" i="1" s="1"/>
  <c r="C112" i="1" s="1"/>
  <c r="D112" i="1" l="1"/>
  <c r="E112" i="1" s="1"/>
  <c r="C113" i="1" l="1"/>
  <c r="D113" i="1" s="1"/>
  <c r="E113" i="1" s="1"/>
  <c r="C114" i="1" s="1"/>
  <c r="D114" i="1" l="1"/>
  <c r="E114" i="1" s="1"/>
  <c r="C115" i="1" s="1"/>
  <c r="D115" i="1" l="1"/>
  <c r="E115" i="1" s="1"/>
  <c r="C116" i="1" s="1"/>
  <c r="D116" i="1" l="1"/>
  <c r="E116" i="1" s="1"/>
  <c r="C117" i="1" s="1"/>
  <c r="D117" i="1" l="1"/>
  <c r="E117" i="1" s="1"/>
  <c r="C118" i="1" s="1"/>
  <c r="D118" i="1" l="1"/>
  <c r="E118" i="1" s="1"/>
  <c r="C119" i="1" s="1"/>
  <c r="D119" i="1" l="1"/>
  <c r="E119" i="1" s="1"/>
  <c r="C120" i="1" s="1"/>
  <c r="D120" i="1" l="1"/>
  <c r="E120" i="1" s="1"/>
  <c r="C121" i="1" s="1"/>
  <c r="D121" i="1" l="1"/>
  <c r="E121" i="1" s="1"/>
  <c r="C122" i="1" s="1"/>
  <c r="D122" i="1" l="1"/>
  <c r="E122" i="1" s="1"/>
  <c r="C123" i="1" s="1"/>
  <c r="D123" i="1" l="1"/>
  <c r="E123" i="1" s="1"/>
  <c r="C124" i="1" s="1"/>
  <c r="D124" i="1" l="1"/>
  <c r="E124" i="1" s="1"/>
  <c r="C125" i="1" s="1"/>
  <c r="D125" i="1" l="1"/>
  <c r="E125" i="1" s="1"/>
  <c r="C126" i="1" s="1"/>
  <c r="D126" i="1" l="1"/>
  <c r="E126" i="1" s="1"/>
  <c r="C127" i="1" s="1"/>
  <c r="D127" i="1" l="1"/>
  <c r="E127" i="1" s="1"/>
  <c r="C128" i="1" s="1"/>
  <c r="D128" i="1" l="1"/>
  <c r="E128" i="1" s="1"/>
  <c r="C129" i="1" s="1"/>
  <c r="D129" i="1" l="1"/>
  <c r="E129" i="1" s="1"/>
  <c r="C130" i="1" s="1"/>
  <c r="D130" i="1" l="1"/>
  <c r="E130" i="1" s="1"/>
  <c r="C131" i="1" s="1"/>
  <c r="D131" i="1" l="1"/>
  <c r="E131" i="1" s="1"/>
  <c r="C132" i="1" s="1"/>
  <c r="D132" i="1" l="1"/>
  <c r="E132" i="1" s="1"/>
  <c r="C133" i="1" s="1"/>
  <c r="D133" i="1" l="1"/>
  <c r="E133" i="1" s="1"/>
  <c r="C134" i="1" s="1"/>
  <c r="D134" i="1" l="1"/>
  <c r="E134" i="1" s="1"/>
  <c r="C135" i="1" s="1"/>
  <c r="D135" i="1" l="1"/>
  <c r="E135" i="1" s="1"/>
  <c r="C136" i="1" s="1"/>
  <c r="D136" i="1" l="1"/>
  <c r="E136" i="1" s="1"/>
  <c r="C137" i="1" s="1"/>
  <c r="D137" i="1" l="1"/>
  <c r="E137" i="1" s="1"/>
  <c r="C138" i="1" s="1"/>
  <c r="D138" i="1" l="1"/>
  <c r="E138" i="1" s="1"/>
  <c r="C139" i="1" s="1"/>
  <c r="D139" i="1" l="1"/>
  <c r="E139" i="1" s="1"/>
  <c r="C140" i="1" s="1"/>
  <c r="D140" i="1" l="1"/>
  <c r="E140" i="1" s="1"/>
  <c r="C141" i="1" s="1"/>
  <c r="D141" i="1" l="1"/>
  <c r="E141" i="1" s="1"/>
  <c r="C142" i="1" s="1"/>
  <c r="D142" i="1" l="1"/>
  <c r="E142" i="1" s="1"/>
  <c r="C143" i="1" s="1"/>
  <c r="D143" i="1" l="1"/>
  <c r="E143" i="1" s="1"/>
  <c r="C144" i="1" s="1"/>
  <c r="D144" i="1" l="1"/>
  <c r="E144" i="1" s="1"/>
  <c r="C145" i="1" s="1"/>
  <c r="D145" i="1" l="1"/>
  <c r="E145" i="1" s="1"/>
  <c r="C146" i="1" s="1"/>
  <c r="D146" i="1" l="1"/>
  <c r="E146" i="1" s="1"/>
  <c r="C147" i="1" s="1"/>
  <c r="D147" i="1" l="1"/>
  <c r="E147" i="1" s="1"/>
  <c r="C148" i="1" s="1"/>
  <c r="D148" i="1" l="1"/>
  <c r="E148" i="1" s="1"/>
  <c r="C149" i="1" s="1"/>
  <c r="D149" i="1" l="1"/>
  <c r="E149" i="1" s="1"/>
  <c r="C150" i="1" s="1"/>
  <c r="D150" i="1" l="1"/>
  <c r="E150" i="1" s="1"/>
  <c r="C151" i="1" s="1"/>
  <c r="D151" i="1" l="1"/>
  <c r="E151" i="1" s="1"/>
  <c r="C152" i="1" s="1"/>
  <c r="D152" i="1" l="1"/>
  <c r="E152" i="1" s="1"/>
  <c r="C153" i="1" s="1"/>
  <c r="D153" i="1" l="1"/>
  <c r="E153" i="1" s="1"/>
  <c r="C154" i="1" s="1"/>
  <c r="D154" i="1" l="1"/>
  <c r="E154" i="1" s="1"/>
  <c r="C155" i="1" s="1"/>
  <c r="D155" i="1" l="1"/>
  <c r="E155" i="1" s="1"/>
  <c r="C156" i="1" s="1"/>
  <c r="D156" i="1" l="1"/>
  <c r="E156" i="1" s="1"/>
  <c r="C157" i="1" s="1"/>
  <c r="D157" i="1" l="1"/>
  <c r="E157" i="1" s="1"/>
  <c r="C158" i="1" s="1"/>
  <c r="D158" i="1" l="1"/>
  <c r="E158" i="1" s="1"/>
  <c r="C159" i="1" s="1"/>
  <c r="D159" i="1" l="1"/>
  <c r="E159" i="1" s="1"/>
  <c r="C160" i="1" s="1"/>
  <c r="D160" i="1" l="1"/>
  <c r="E160" i="1" s="1"/>
  <c r="C161" i="1" l="1"/>
  <c r="D161" i="1" s="1"/>
  <c r="E161" i="1" s="1"/>
  <c r="C162" i="1" s="1"/>
  <c r="D162" i="1" l="1"/>
  <c r="E162" i="1" s="1"/>
  <c r="C163" i="1" s="1"/>
  <c r="D163" i="1" l="1"/>
  <c r="E163" i="1" s="1"/>
  <c r="C164" i="1" s="1"/>
  <c r="D164" i="1" l="1"/>
  <c r="E164" i="1" s="1"/>
  <c r="C165" i="1" l="1"/>
  <c r="D165" i="1" s="1"/>
  <c r="E165" i="1" s="1"/>
  <c r="C166" i="1" s="1"/>
  <c r="D166" i="1" l="1"/>
  <c r="E166" i="1" s="1"/>
  <c r="C167" i="1" s="1"/>
  <c r="D167" i="1" l="1"/>
  <c r="E167" i="1" s="1"/>
  <c r="C168" i="1" s="1"/>
  <c r="D168" i="1" l="1"/>
  <c r="E168" i="1" s="1"/>
  <c r="C169" i="1" s="1"/>
  <c r="D169" i="1" l="1"/>
  <c r="E169" i="1" s="1"/>
  <c r="C170" i="1" s="1"/>
  <c r="D170" i="1" l="1"/>
  <c r="E170" i="1" s="1"/>
  <c r="C171" i="1" l="1"/>
  <c r="D171" i="1" s="1"/>
  <c r="E171" i="1" s="1"/>
  <c r="C172" i="1" s="1"/>
  <c r="D172" i="1" l="1"/>
  <c r="E172" i="1" s="1"/>
  <c r="C173" i="1" s="1"/>
  <c r="D173" i="1" l="1"/>
  <c r="E173" i="1" s="1"/>
  <c r="C174" i="1" s="1"/>
  <c r="D174" i="1" l="1"/>
  <c r="E174" i="1" s="1"/>
  <c r="C175" i="1" s="1"/>
  <c r="D175" i="1" l="1"/>
  <c r="E175" i="1" s="1"/>
  <c r="C176" i="1" s="1"/>
  <c r="D176" i="1" l="1"/>
  <c r="E176" i="1" s="1"/>
  <c r="C177" i="1" s="1"/>
  <c r="D177" i="1" l="1"/>
  <c r="E177" i="1" s="1"/>
  <c r="C178" i="1" s="1"/>
  <c r="D178" i="1" l="1"/>
  <c r="E178" i="1" s="1"/>
  <c r="C179" i="1" s="1"/>
  <c r="D179" i="1" l="1"/>
  <c r="E179" i="1" s="1"/>
  <c r="C180" i="1" s="1"/>
  <c r="D180" i="1" l="1"/>
  <c r="E180" i="1" s="1"/>
  <c r="C181" i="1" s="1"/>
  <c r="D181" i="1" l="1"/>
  <c r="E181" i="1" s="1"/>
  <c r="C182" i="1" l="1"/>
  <c r="D182" i="1" s="1"/>
  <c r="E182" i="1" s="1"/>
  <c r="C183" i="1" s="1"/>
  <c r="D183" i="1" l="1"/>
  <c r="E183" i="1" s="1"/>
  <c r="C184" i="1" s="1"/>
  <c r="D184" i="1" l="1"/>
  <c r="E184" i="1" s="1"/>
  <c r="C185" i="1" s="1"/>
  <c r="D185" i="1" l="1"/>
  <c r="E185" i="1" s="1"/>
  <c r="C186" i="1" s="1"/>
  <c r="D186" i="1" l="1"/>
  <c r="E186" i="1" s="1"/>
  <c r="C187" i="1" s="1"/>
  <c r="D187" i="1" l="1"/>
  <c r="E187" i="1" s="1"/>
  <c r="C188" i="1" l="1"/>
  <c r="D188" i="1" s="1"/>
  <c r="E188" i="1" s="1"/>
  <c r="C189" i="1" l="1"/>
  <c r="D189" i="1" s="1"/>
  <c r="E189" i="1" s="1"/>
  <c r="C190" i="1" l="1"/>
  <c r="D190" i="1" s="1"/>
  <c r="E190" i="1" s="1"/>
  <c r="C191" i="1" s="1"/>
  <c r="D191" i="1" l="1"/>
  <c r="E191" i="1" s="1"/>
  <c r="C192" i="1" l="1"/>
  <c r="D192" i="1" s="1"/>
  <c r="E192" i="1" s="1"/>
  <c r="C193" i="1" s="1"/>
  <c r="D193" i="1" l="1"/>
  <c r="E193" i="1" s="1"/>
  <c r="C194" i="1" l="1"/>
  <c r="D194" i="1" s="1"/>
  <c r="E194" i="1" s="1"/>
  <c r="C195" i="1" s="1"/>
  <c r="D195" i="1" l="1"/>
  <c r="E195" i="1" s="1"/>
  <c r="C196" i="1" s="1"/>
  <c r="D196" i="1" l="1"/>
  <c r="E196" i="1" s="1"/>
  <c r="C197" i="1" l="1"/>
  <c r="D197" i="1" s="1"/>
  <c r="E197" i="1" s="1"/>
  <c r="C198" i="1" s="1"/>
  <c r="D198" i="1" l="1"/>
  <c r="E198" i="1" s="1"/>
  <c r="C199" i="1" s="1"/>
  <c r="D199" i="1" l="1"/>
  <c r="E199" i="1" s="1"/>
  <c r="C200" i="1" s="1"/>
  <c r="D200" i="1" l="1"/>
  <c r="E200" i="1" s="1"/>
  <c r="C201" i="1" s="1"/>
  <c r="D201" i="1" l="1"/>
  <c r="E201" i="1" s="1"/>
  <c r="C202" i="1" s="1"/>
  <c r="D202" i="1" l="1"/>
  <c r="E202" i="1" s="1"/>
  <c r="C203" i="1" s="1"/>
  <c r="D203" i="1" l="1"/>
  <c r="E203" i="1" s="1"/>
  <c r="C204" i="1" s="1"/>
  <c r="D204" i="1" l="1"/>
  <c r="E204" i="1" s="1"/>
  <c r="C205" i="1" s="1"/>
  <c r="D205" i="1" l="1"/>
  <c r="E205" i="1" s="1"/>
  <c r="C206" i="1" s="1"/>
  <c r="D206" i="1" l="1"/>
  <c r="E206" i="1" s="1"/>
  <c r="C207" i="1" l="1"/>
  <c r="D207" i="1" s="1"/>
  <c r="E207" i="1" s="1"/>
  <c r="C208" i="1" s="1"/>
  <c r="D208" i="1" l="1"/>
  <c r="E208" i="1" s="1"/>
  <c r="C209" i="1" s="1"/>
  <c r="D209" i="1" l="1"/>
  <c r="E209" i="1" s="1"/>
  <c r="C210" i="1" s="1"/>
  <c r="D210" i="1" l="1"/>
  <c r="E210" i="1" s="1"/>
  <c r="C211" i="1" l="1"/>
  <c r="D211" i="1" s="1"/>
  <c r="E211" i="1" s="1"/>
  <c r="C212" i="1" s="1"/>
  <c r="D212" i="1" l="1"/>
  <c r="E212" i="1" s="1"/>
  <c r="C213" i="1" s="1"/>
  <c r="D213" i="1" l="1"/>
  <c r="E213" i="1" s="1"/>
  <c r="C214" i="1" s="1"/>
  <c r="D214" i="1" l="1"/>
  <c r="E214" i="1" s="1"/>
  <c r="C215" i="1" l="1"/>
  <c r="D215" i="1" s="1"/>
  <c r="E215" i="1" s="1"/>
  <c r="C216" i="1" s="1"/>
  <c r="D216" i="1" l="1"/>
  <c r="E216" i="1" s="1"/>
  <c r="C217" i="1" l="1"/>
  <c r="D217" i="1" s="1"/>
  <c r="E217" i="1" s="1"/>
  <c r="C218" i="1" s="1"/>
  <c r="D218" i="1" l="1"/>
  <c r="E218" i="1" s="1"/>
  <c r="C219" i="1" l="1"/>
  <c r="D219" i="1" s="1"/>
  <c r="E219" i="1" s="1"/>
  <c r="C220" i="1" s="1"/>
  <c r="D220" i="1" l="1"/>
  <c r="E220" i="1" s="1"/>
  <c r="C221" i="1" l="1"/>
  <c r="D221" i="1" s="1"/>
  <c r="E221" i="1" s="1"/>
  <c r="C222" i="1" s="1"/>
  <c r="D222" i="1" l="1"/>
  <c r="E222" i="1" s="1"/>
  <c r="C223" i="1" s="1"/>
  <c r="D223" i="1" l="1"/>
  <c r="E223" i="1" s="1"/>
  <c r="C224" i="1" s="1"/>
  <c r="D224" i="1" l="1"/>
  <c r="E224" i="1" s="1"/>
  <c r="C225" i="1" l="1"/>
  <c r="D225" i="1" s="1"/>
  <c r="E225" i="1" s="1"/>
  <c r="C226" i="1" s="1"/>
  <c r="D226" i="1" l="1"/>
  <c r="E226" i="1" s="1"/>
  <c r="C227" i="1" s="1"/>
  <c r="D227" i="1" l="1"/>
  <c r="E227" i="1" s="1"/>
  <c r="C228" i="1" s="1"/>
  <c r="D228" i="1" l="1"/>
  <c r="E228" i="1" s="1"/>
  <c r="C229" i="1" l="1"/>
  <c r="D229" i="1" s="1"/>
  <c r="E229" i="1" s="1"/>
  <c r="C230" i="1" s="1"/>
  <c r="D230" i="1" l="1"/>
  <c r="E230" i="1" s="1"/>
  <c r="C231" i="1" l="1"/>
  <c r="D231" i="1" s="1"/>
  <c r="E231" i="1" s="1"/>
  <c r="C232" i="1" s="1"/>
  <c r="D232" i="1" s="1"/>
  <c r="E232" i="1" l="1"/>
  <c r="C233" i="1" s="1"/>
  <c r="D233" i="1" l="1"/>
  <c r="E233" i="1" s="1"/>
  <c r="C234" i="1" l="1"/>
  <c r="D234" i="1" s="1"/>
  <c r="E234" i="1" s="1"/>
  <c r="C235" i="1" s="1"/>
  <c r="D235" i="1" l="1"/>
  <c r="E235" i="1" s="1"/>
  <c r="C236" i="1" s="1"/>
  <c r="D236" i="1" l="1"/>
  <c r="E236" i="1" s="1"/>
  <c r="C237" i="1" s="1"/>
  <c r="D237" i="1" l="1"/>
  <c r="E237" i="1" s="1"/>
  <c r="C238" i="1" s="1"/>
  <c r="D238" i="1" l="1"/>
  <c r="E238" i="1" s="1"/>
  <c r="C239" i="1" s="1"/>
  <c r="D239" i="1" l="1"/>
  <c r="E239" i="1" s="1"/>
  <c r="C240" i="1" s="1"/>
  <c r="D240" i="1" l="1"/>
  <c r="E240" i="1" s="1"/>
  <c r="C241" i="1" l="1"/>
  <c r="D241" i="1" s="1"/>
  <c r="E241" i="1" s="1"/>
  <c r="C242" i="1" s="1"/>
  <c r="D242" i="1" l="1"/>
  <c r="E242" i="1" s="1"/>
  <c r="C243" i="1" s="1"/>
  <c r="D243" i="1" l="1"/>
  <c r="E243" i="1" s="1"/>
  <c r="C244" i="1" s="1"/>
  <c r="D244" i="1" l="1"/>
  <c r="E244" i="1" s="1"/>
  <c r="C245" i="1" l="1"/>
  <c r="D245" i="1" s="1"/>
  <c r="E245" i="1" s="1"/>
  <c r="C246" i="1" s="1"/>
  <c r="D246" i="1" l="1"/>
  <c r="E246" i="1" s="1"/>
  <c r="C247" i="1" l="1"/>
  <c r="D247" i="1" s="1"/>
  <c r="E247" i="1" s="1"/>
  <c r="C248" i="1" s="1"/>
  <c r="D248" i="1" l="1"/>
  <c r="E248" i="1" s="1"/>
  <c r="C249" i="1" l="1"/>
  <c r="D249" i="1" s="1"/>
  <c r="E249" i="1" s="1"/>
  <c r="C250" i="1" s="1"/>
  <c r="D250" i="1" l="1"/>
  <c r="E250" i="1" s="1"/>
  <c r="C251" i="1" l="1"/>
  <c r="D251" i="1" s="1"/>
  <c r="E251" i="1" s="1"/>
  <c r="C252" i="1" s="1"/>
  <c r="D252" i="1" l="1"/>
  <c r="E252" i="1" s="1"/>
  <c r="C253" i="1" l="1"/>
  <c r="D253" i="1" s="1"/>
  <c r="E253" i="1" s="1"/>
  <c r="C254" i="1" s="1"/>
  <c r="D254" i="1" s="1"/>
  <c r="E254" i="1" l="1"/>
  <c r="C255" i="1" s="1"/>
  <c r="D255" i="1" s="1"/>
  <c r="E255" i="1" l="1"/>
  <c r="C256" i="1" s="1"/>
  <c r="D256" i="1" l="1"/>
  <c r="E256" i="1" s="1"/>
  <c r="C257" i="1" l="1"/>
  <c r="D257" i="1" s="1"/>
  <c r="E257" i="1" s="1"/>
  <c r="C258" i="1" s="1"/>
  <c r="D258" i="1" l="1"/>
  <c r="E258" i="1" s="1"/>
  <c r="C259" i="1" l="1"/>
  <c r="D259" i="1" s="1"/>
  <c r="E259" i="1" s="1"/>
  <c r="C260" i="1" s="1"/>
  <c r="D260" i="1" l="1"/>
  <c r="E260" i="1" s="1"/>
  <c r="C261" i="1" l="1"/>
  <c r="D261" i="1" s="1"/>
  <c r="E261" i="1" s="1"/>
  <c r="C262" i="1" s="1"/>
  <c r="D262" i="1" l="1"/>
  <c r="E262" i="1" s="1"/>
  <c r="C263" i="1" s="1"/>
  <c r="D263" i="1" l="1"/>
  <c r="E263" i="1" s="1"/>
  <c r="C264" i="1" s="1"/>
  <c r="D264" i="1" l="1"/>
  <c r="E264" i="1" s="1"/>
  <c r="C265" i="1" s="1"/>
  <c r="D265" i="1" l="1"/>
  <c r="E265" i="1" s="1"/>
  <c r="C266" i="1" l="1"/>
  <c r="D266" i="1" s="1"/>
  <c r="E266" i="1" s="1"/>
  <c r="C267" i="1" l="1"/>
  <c r="D267" i="1" s="1"/>
  <c r="E267" i="1" s="1"/>
  <c r="C268" i="1" s="1"/>
  <c r="D268" i="1" l="1"/>
  <c r="E268" i="1" s="1"/>
  <c r="C269" i="1" l="1"/>
  <c r="D269" i="1" s="1"/>
  <c r="E269" i="1" s="1"/>
  <c r="C270" i="1" s="1"/>
  <c r="D270" i="1" l="1"/>
  <c r="E270" i="1" s="1"/>
  <c r="C271" i="1" l="1"/>
  <c r="D271" i="1" s="1"/>
  <c r="E271" i="1" s="1"/>
  <c r="C272" i="1" s="1"/>
  <c r="D272" i="1" l="1"/>
  <c r="E272" i="1" s="1"/>
  <c r="C273" i="1" l="1"/>
  <c r="D273" i="1" s="1"/>
  <c r="E273" i="1" s="1"/>
  <c r="C274" i="1" s="1"/>
  <c r="D274" i="1" l="1"/>
  <c r="E274" i="1" s="1"/>
  <c r="C275" i="1" l="1"/>
  <c r="D275" i="1" s="1"/>
  <c r="E275" i="1" s="1"/>
  <c r="C276" i="1" s="1"/>
  <c r="D276" i="1" l="1"/>
  <c r="E276" i="1" s="1"/>
  <c r="C277" i="1" s="1"/>
  <c r="D277" i="1" l="1"/>
  <c r="E277" i="1" s="1"/>
  <c r="C278" i="1" s="1"/>
  <c r="D278" i="1" l="1"/>
  <c r="E278" i="1" s="1"/>
  <c r="C279" i="1" l="1"/>
  <c r="D279" i="1" s="1"/>
  <c r="E279" i="1" s="1"/>
  <c r="C280" i="1" s="1"/>
  <c r="D280" i="1" l="1"/>
  <c r="E280" i="1" s="1"/>
  <c r="C281" i="1" l="1"/>
  <c r="D281" i="1" s="1"/>
  <c r="E281" i="1" s="1"/>
  <c r="C282" i="1" s="1"/>
  <c r="D282" i="1" s="1"/>
  <c r="E282" i="1" l="1"/>
  <c r="C283" i="1" s="1"/>
  <c r="D283" i="1" s="1"/>
  <c r="E283" i="1" l="1"/>
  <c r="C284" i="1" s="1"/>
  <c r="D284" i="1" s="1"/>
  <c r="E284" i="1" l="1"/>
  <c r="C285" i="1" s="1"/>
  <c r="D285" i="1" l="1"/>
  <c r="E285" i="1" s="1"/>
  <c r="C286" i="1" s="1"/>
  <c r="D286" i="1" l="1"/>
  <c r="E286" i="1" s="1"/>
  <c r="C287" i="1" s="1"/>
  <c r="D287" i="1" l="1"/>
  <c r="E287" i="1" s="1"/>
  <c r="C288" i="1" s="1"/>
  <c r="D288" i="1" l="1"/>
  <c r="E288" i="1" s="1"/>
  <c r="C289" i="1" s="1"/>
  <c r="D289" i="1" l="1"/>
  <c r="E289" i="1" s="1"/>
  <c r="C290" i="1" s="1"/>
  <c r="D290" i="1" l="1"/>
  <c r="E290" i="1" s="1"/>
  <c r="C291" i="1" s="1"/>
  <c r="D291" i="1" l="1"/>
  <c r="E291" i="1" s="1"/>
  <c r="C292" i="1" s="1"/>
  <c r="D292" i="1" l="1"/>
  <c r="E292" i="1" s="1"/>
  <c r="C293" i="1" l="1"/>
  <c r="D293" i="1" s="1"/>
  <c r="E293" i="1" s="1"/>
  <c r="C294" i="1" s="1"/>
  <c r="D294" i="1" l="1"/>
  <c r="E294" i="1" s="1"/>
  <c r="C295" i="1" s="1"/>
  <c r="D295" i="1" l="1"/>
  <c r="E295" i="1" s="1"/>
  <c r="C296" i="1" s="1"/>
  <c r="D296" i="1" l="1"/>
  <c r="E296" i="1" s="1"/>
  <c r="C297" i="1" l="1"/>
  <c r="D297" i="1" s="1"/>
  <c r="E297" i="1" s="1"/>
  <c r="C298" i="1" s="1"/>
  <c r="D298" i="1" l="1"/>
  <c r="E298" i="1" s="1"/>
  <c r="C299" i="1" s="1"/>
  <c r="D299" i="1" l="1"/>
  <c r="E299" i="1" s="1"/>
  <c r="C300" i="1" s="1"/>
  <c r="D300" i="1" l="1"/>
  <c r="E300" i="1" s="1"/>
  <c r="C301" i="1" l="1"/>
  <c r="D301" i="1" s="1"/>
  <c r="E301" i="1" s="1"/>
  <c r="C302" i="1" s="1"/>
  <c r="D302" i="1" l="1"/>
  <c r="E302" i="1" s="1"/>
  <c r="C303" i="1" s="1"/>
  <c r="D303" i="1" l="1"/>
  <c r="E303" i="1" s="1"/>
  <c r="C304" i="1" s="1"/>
  <c r="D304" i="1" l="1"/>
  <c r="E304" i="1" s="1"/>
  <c r="C305" i="1" s="1"/>
  <c r="D305" i="1" l="1"/>
  <c r="E305" i="1" s="1"/>
  <c r="C306" i="1" s="1"/>
  <c r="D306" i="1" l="1"/>
  <c r="E306" i="1" s="1"/>
  <c r="C307" i="1" l="1"/>
  <c r="D307" i="1" s="1"/>
  <c r="E307" i="1" s="1"/>
  <c r="C308" i="1" s="1"/>
  <c r="D308" i="1" l="1"/>
  <c r="E308" i="1" s="1"/>
  <c r="C309" i="1" l="1"/>
  <c r="D309" i="1" s="1"/>
  <c r="E309" i="1" s="1"/>
  <c r="C310" i="1" s="1"/>
  <c r="D310" i="1" l="1"/>
  <c r="E310" i="1" s="1"/>
  <c r="C311" i="1" s="1"/>
  <c r="D311" i="1" l="1"/>
  <c r="E311" i="1" s="1"/>
  <c r="C312" i="1" l="1"/>
  <c r="D312" i="1" s="1"/>
  <c r="E312" i="1" s="1"/>
  <c r="C313" i="1" s="1"/>
  <c r="D313" i="1" l="1"/>
  <c r="E313" i="1" s="1"/>
  <c r="C314" i="1" l="1"/>
  <c r="D314" i="1" s="1"/>
  <c r="E314" i="1" s="1"/>
  <c r="C315" i="1" s="1"/>
  <c r="D315" i="1" l="1"/>
  <c r="E315" i="1" s="1"/>
  <c r="C316" i="1" s="1"/>
  <c r="D316" i="1" l="1"/>
  <c r="E316" i="1" s="1"/>
  <c r="C317" i="1" s="1"/>
  <c r="D317" i="1" l="1"/>
  <c r="E317" i="1" s="1"/>
  <c r="C318" i="1" l="1"/>
  <c r="D318" i="1" s="1"/>
  <c r="E318" i="1" s="1"/>
  <c r="C319" i="1" s="1"/>
  <c r="D319" i="1" l="1"/>
  <c r="E319" i="1" s="1"/>
  <c r="C320" i="1" s="1"/>
  <c r="D320" i="1" l="1"/>
  <c r="E320" i="1" s="1"/>
  <c r="C321" i="1" s="1"/>
  <c r="D321" i="1" l="1"/>
  <c r="E321" i="1" s="1"/>
  <c r="C322" i="1" l="1"/>
  <c r="D322" i="1" s="1"/>
  <c r="E322" i="1" s="1"/>
  <c r="C323" i="1" s="1"/>
  <c r="D323" i="1" l="1"/>
  <c r="E323" i="1" s="1"/>
  <c r="C324" i="1" l="1"/>
  <c r="D324" i="1" s="1"/>
  <c r="E324" i="1" s="1"/>
  <c r="C325" i="1" s="1"/>
  <c r="D325" i="1" l="1"/>
  <c r="E325" i="1" s="1"/>
  <c r="C326" i="1" s="1"/>
  <c r="D326" i="1" l="1"/>
  <c r="E326" i="1" s="1"/>
  <c r="C327" i="1" s="1"/>
  <c r="D327" i="1" l="1"/>
  <c r="E327" i="1" s="1"/>
  <c r="C328" i="1" s="1"/>
  <c r="D328" i="1" l="1"/>
  <c r="E328" i="1" s="1"/>
  <c r="C329" i="1" s="1"/>
  <c r="D329" i="1" l="1"/>
  <c r="E329" i="1" s="1"/>
  <c r="C330" i="1" s="1"/>
  <c r="D330" i="1" l="1"/>
  <c r="E330" i="1" s="1"/>
  <c r="C331" i="1" s="1"/>
  <c r="D331" i="1" l="1"/>
  <c r="E331" i="1" s="1"/>
  <c r="C332" i="1" l="1"/>
  <c r="D332" i="1" s="1"/>
  <c r="E332" i="1" s="1"/>
  <c r="C333" i="1" s="1"/>
  <c r="D333" i="1" l="1"/>
  <c r="E333" i="1" s="1"/>
  <c r="C334" i="1" l="1"/>
  <c r="D334" i="1" s="1"/>
  <c r="E334" i="1" s="1"/>
  <c r="C335" i="1" s="1"/>
  <c r="D335" i="1" l="1"/>
  <c r="E335" i="1" s="1"/>
  <c r="C336" i="1" s="1"/>
  <c r="D336" i="1" l="1"/>
  <c r="E336" i="1" s="1"/>
  <c r="C337" i="1" s="1"/>
  <c r="D337" i="1" l="1"/>
  <c r="E337" i="1" s="1"/>
  <c r="C338" i="1" s="1"/>
  <c r="D338" i="1" l="1"/>
  <c r="E338" i="1" s="1"/>
  <c r="C339" i="1" s="1"/>
  <c r="D339" i="1" l="1"/>
  <c r="E339" i="1" s="1"/>
  <c r="C340" i="1" s="1"/>
  <c r="D340" i="1" l="1"/>
  <c r="E340" i="1" s="1"/>
  <c r="C341" i="1" s="1"/>
  <c r="D341" i="1" l="1"/>
  <c r="E341" i="1" s="1"/>
  <c r="C342" i="1" l="1"/>
  <c r="D342" i="1" s="1"/>
  <c r="E342" i="1" s="1"/>
  <c r="C343" i="1" s="1"/>
  <c r="D343" i="1" l="1"/>
  <c r="E343" i="1" s="1"/>
  <c r="C344" i="1" l="1"/>
  <c r="D344" i="1" s="1"/>
  <c r="E344" i="1" s="1"/>
  <c r="C345" i="1" s="1"/>
  <c r="D345" i="1" l="1"/>
  <c r="E345" i="1" s="1"/>
  <c r="C346" i="1" s="1"/>
  <c r="D346" i="1" l="1"/>
  <c r="E346" i="1" s="1"/>
  <c r="C347" i="1" s="1"/>
  <c r="D347" i="1" l="1"/>
  <c r="E347" i="1" s="1"/>
  <c r="C348" i="1" l="1"/>
  <c r="D348" i="1" s="1"/>
  <c r="E348" i="1" s="1"/>
  <c r="C349" i="1" s="1"/>
  <c r="D349" i="1" l="1"/>
  <c r="E349" i="1" s="1"/>
  <c r="C350" i="1" l="1"/>
  <c r="D350" i="1" s="1"/>
  <c r="E350" i="1" s="1"/>
  <c r="C351" i="1" s="1"/>
  <c r="D351" i="1" l="1"/>
  <c r="E351" i="1" s="1"/>
  <c r="C352" i="1" s="1"/>
  <c r="D352" i="1" l="1"/>
  <c r="E352" i="1" s="1"/>
  <c r="C353" i="1" s="1"/>
  <c r="D353" i="1" l="1"/>
  <c r="E353" i="1" s="1"/>
  <c r="C354" i="1" s="1"/>
  <c r="D354" i="1" l="1"/>
  <c r="E354" i="1" s="1"/>
  <c r="C355" i="1" l="1"/>
  <c r="D355" i="1" s="1"/>
  <c r="E355" i="1" s="1"/>
  <c r="C356" i="1" l="1"/>
  <c r="D356" i="1" s="1"/>
  <c r="E356" i="1" s="1"/>
  <c r="C357" i="1" s="1"/>
  <c r="D357" i="1" l="1"/>
  <c r="E357" i="1" s="1"/>
  <c r="C358" i="1" l="1"/>
  <c r="D358" i="1" s="1"/>
  <c r="E358" i="1" s="1"/>
  <c r="C359" i="1" s="1"/>
  <c r="D359" i="1" l="1"/>
  <c r="E359" i="1" s="1"/>
  <c r="C360" i="1" l="1"/>
  <c r="D360" i="1" s="1"/>
  <c r="E360" i="1" s="1"/>
  <c r="C361" i="1" s="1"/>
  <c r="D361" i="1" s="1"/>
  <c r="E361" i="1" l="1"/>
  <c r="C362" i="1" s="1"/>
  <c r="D362" i="1" s="1"/>
  <c r="E362" i="1" s="1"/>
  <c r="C363" i="1" l="1"/>
  <c r="D363" i="1" l="1"/>
  <c r="E363" i="1" s="1"/>
  <c r="C364" i="1" s="1"/>
  <c r="D364" i="1" l="1"/>
  <c r="E364" i="1" s="1"/>
  <c r="C365" i="1" s="1"/>
  <c r="D365" i="1" l="1"/>
  <c r="E365" i="1" s="1"/>
  <c r="C366" i="1" l="1"/>
  <c r="D366" i="1" s="1"/>
  <c r="E366" i="1" s="1"/>
  <c r="C367" i="1" s="1"/>
  <c r="D367" i="1" l="1"/>
  <c r="E367" i="1" s="1"/>
  <c r="C368" i="1" l="1"/>
  <c r="D368" i="1" s="1"/>
  <c r="E368" i="1" s="1"/>
  <c r="C369" i="1" s="1"/>
  <c r="D369" i="1" l="1"/>
  <c r="E369" i="1" s="1"/>
  <c r="C370" i="1" l="1"/>
  <c r="D370" i="1" s="1"/>
  <c r="E370" i="1" s="1"/>
  <c r="C371" i="1" s="1"/>
  <c r="D371" i="1" l="1"/>
  <c r="E371" i="1" s="1"/>
</calcChain>
</file>

<file path=xl/sharedStrings.xml><?xml version="1.0" encoding="utf-8"?>
<sst xmlns="http://schemas.openxmlformats.org/spreadsheetml/2006/main" count="12" uniqueCount="12">
  <si>
    <t>Loan Amount</t>
  </si>
  <si>
    <t>Annual Interest</t>
  </si>
  <si>
    <t>Years</t>
  </si>
  <si>
    <t>Monthly Payment</t>
  </si>
  <si>
    <t>Extra Monthly Payment</t>
  </si>
  <si>
    <t>Total Amount Paid:</t>
  </si>
  <si>
    <t>Mortgage Calculator</t>
  </si>
  <si>
    <t>Date</t>
  </si>
  <si>
    <t>Monthly Payments</t>
  </si>
  <si>
    <t>Interest</t>
  </si>
  <si>
    <t>Principal</t>
  </si>
  <si>
    <t>Current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</si>
</sst>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6" fontId="0" fillId="0" borderId="0" xfId="0" applyNumberFormat="1"/>
    <xf numFmtId="10" fontId="0" fillId="0" borderId="0" xfId="0" applyNumberFormat="1"/>
    <xf numFmtId="8" fontId="0" fillId="0" borderId="0" xfId="0" applyNumberFormat="1"/>
    <xf numFmtId="17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3">
    <dxf>
      <numFmt numFmtId="34" formatCode="_-&quot;$&quot;* #,##0.00_-;\-&quot;$&quot;* #,##0.00_-;_-&quot;$&quot;* &quot;-&quot;??_-;_-@_-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Mortgage</a:t>
            </a:r>
            <a:r>
              <a:rPr lang="en-US" baseline="0"/>
              <a:t> Calculation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 $200,000.00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Sheet1!$A$12:$A$371</c:f>
              <c:numCache>
                <c:formatCode>mmm\-yy</c:formatCode>
                <c:ptCount val="36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  <c:pt idx="133">
                  <c:v>44958</c:v>
                </c:pt>
                <c:pt idx="134">
                  <c:v>44986</c:v>
                </c:pt>
                <c:pt idx="135">
                  <c:v>45017</c:v>
                </c:pt>
                <c:pt idx="136">
                  <c:v>45047</c:v>
                </c:pt>
                <c:pt idx="137">
                  <c:v>45078</c:v>
                </c:pt>
                <c:pt idx="138">
                  <c:v>45108</c:v>
                </c:pt>
                <c:pt idx="139">
                  <c:v>45139</c:v>
                </c:pt>
                <c:pt idx="140">
                  <c:v>45170</c:v>
                </c:pt>
                <c:pt idx="141">
                  <c:v>45200</c:v>
                </c:pt>
                <c:pt idx="142">
                  <c:v>45231</c:v>
                </c:pt>
                <c:pt idx="143">
                  <c:v>45261</c:v>
                </c:pt>
                <c:pt idx="144">
                  <c:v>45292</c:v>
                </c:pt>
                <c:pt idx="145">
                  <c:v>45323</c:v>
                </c:pt>
                <c:pt idx="146">
                  <c:v>45352</c:v>
                </c:pt>
                <c:pt idx="147">
                  <c:v>45383</c:v>
                </c:pt>
                <c:pt idx="148">
                  <c:v>45413</c:v>
                </c:pt>
                <c:pt idx="149">
                  <c:v>45444</c:v>
                </c:pt>
                <c:pt idx="150">
                  <c:v>45474</c:v>
                </c:pt>
                <c:pt idx="151">
                  <c:v>45505</c:v>
                </c:pt>
                <c:pt idx="152">
                  <c:v>45536</c:v>
                </c:pt>
                <c:pt idx="153">
                  <c:v>45566</c:v>
                </c:pt>
                <c:pt idx="154">
                  <c:v>45597</c:v>
                </c:pt>
                <c:pt idx="155">
                  <c:v>45627</c:v>
                </c:pt>
                <c:pt idx="156">
                  <c:v>45658</c:v>
                </c:pt>
                <c:pt idx="157">
                  <c:v>45689</c:v>
                </c:pt>
                <c:pt idx="158">
                  <c:v>45717</c:v>
                </c:pt>
                <c:pt idx="159">
                  <c:v>45748</c:v>
                </c:pt>
                <c:pt idx="160">
                  <c:v>45778</c:v>
                </c:pt>
                <c:pt idx="161">
                  <c:v>45809</c:v>
                </c:pt>
                <c:pt idx="162">
                  <c:v>45839</c:v>
                </c:pt>
                <c:pt idx="163">
                  <c:v>45870</c:v>
                </c:pt>
                <c:pt idx="164">
                  <c:v>45901</c:v>
                </c:pt>
                <c:pt idx="165">
                  <c:v>45931</c:v>
                </c:pt>
                <c:pt idx="166">
                  <c:v>45962</c:v>
                </c:pt>
                <c:pt idx="167">
                  <c:v>45992</c:v>
                </c:pt>
                <c:pt idx="168">
                  <c:v>46023</c:v>
                </c:pt>
                <c:pt idx="169">
                  <c:v>46054</c:v>
                </c:pt>
                <c:pt idx="170">
                  <c:v>46082</c:v>
                </c:pt>
                <c:pt idx="171">
                  <c:v>46113</c:v>
                </c:pt>
                <c:pt idx="172">
                  <c:v>46143</c:v>
                </c:pt>
                <c:pt idx="173">
                  <c:v>46174</c:v>
                </c:pt>
                <c:pt idx="174">
                  <c:v>46204</c:v>
                </c:pt>
                <c:pt idx="175">
                  <c:v>46235</c:v>
                </c:pt>
                <c:pt idx="176">
                  <c:v>46266</c:v>
                </c:pt>
                <c:pt idx="177">
                  <c:v>46296</c:v>
                </c:pt>
                <c:pt idx="178">
                  <c:v>46327</c:v>
                </c:pt>
                <c:pt idx="179">
                  <c:v>46357</c:v>
                </c:pt>
                <c:pt idx="180">
                  <c:v>46388</c:v>
                </c:pt>
                <c:pt idx="181">
                  <c:v>46419</c:v>
                </c:pt>
                <c:pt idx="182">
                  <c:v>46447</c:v>
                </c:pt>
                <c:pt idx="183">
                  <c:v>46478</c:v>
                </c:pt>
                <c:pt idx="184">
                  <c:v>46508</c:v>
                </c:pt>
                <c:pt idx="185">
                  <c:v>46539</c:v>
                </c:pt>
                <c:pt idx="186">
                  <c:v>46569</c:v>
                </c:pt>
                <c:pt idx="187">
                  <c:v>46600</c:v>
                </c:pt>
                <c:pt idx="188">
                  <c:v>46631</c:v>
                </c:pt>
                <c:pt idx="189">
                  <c:v>46661</c:v>
                </c:pt>
                <c:pt idx="190">
                  <c:v>46692</c:v>
                </c:pt>
                <c:pt idx="191">
                  <c:v>46722</c:v>
                </c:pt>
                <c:pt idx="192">
                  <c:v>46753</c:v>
                </c:pt>
                <c:pt idx="193">
                  <c:v>46784</c:v>
                </c:pt>
                <c:pt idx="194">
                  <c:v>46813</c:v>
                </c:pt>
                <c:pt idx="195">
                  <c:v>46844</c:v>
                </c:pt>
                <c:pt idx="196">
                  <c:v>46874</c:v>
                </c:pt>
                <c:pt idx="197">
                  <c:v>46905</c:v>
                </c:pt>
                <c:pt idx="198">
                  <c:v>46935</c:v>
                </c:pt>
                <c:pt idx="199">
                  <c:v>46966</c:v>
                </c:pt>
                <c:pt idx="200">
                  <c:v>46997</c:v>
                </c:pt>
                <c:pt idx="201">
                  <c:v>47027</c:v>
                </c:pt>
                <c:pt idx="202">
                  <c:v>47058</c:v>
                </c:pt>
                <c:pt idx="203">
                  <c:v>47088</c:v>
                </c:pt>
                <c:pt idx="204">
                  <c:v>47119</c:v>
                </c:pt>
                <c:pt idx="205">
                  <c:v>47150</c:v>
                </c:pt>
                <c:pt idx="206">
                  <c:v>47178</c:v>
                </c:pt>
                <c:pt idx="207">
                  <c:v>47209</c:v>
                </c:pt>
                <c:pt idx="208">
                  <c:v>47239</c:v>
                </c:pt>
                <c:pt idx="209">
                  <c:v>47270</c:v>
                </c:pt>
                <c:pt idx="210">
                  <c:v>47300</c:v>
                </c:pt>
                <c:pt idx="211">
                  <c:v>47331</c:v>
                </c:pt>
                <c:pt idx="212">
                  <c:v>47362</c:v>
                </c:pt>
                <c:pt idx="213">
                  <c:v>47392</c:v>
                </c:pt>
                <c:pt idx="214">
                  <c:v>47423</c:v>
                </c:pt>
                <c:pt idx="215">
                  <c:v>47453</c:v>
                </c:pt>
                <c:pt idx="216">
                  <c:v>47484</c:v>
                </c:pt>
                <c:pt idx="217">
                  <c:v>47515</c:v>
                </c:pt>
                <c:pt idx="218">
                  <c:v>47543</c:v>
                </c:pt>
                <c:pt idx="219">
                  <c:v>47574</c:v>
                </c:pt>
                <c:pt idx="220">
                  <c:v>47604</c:v>
                </c:pt>
                <c:pt idx="221">
                  <c:v>47635</c:v>
                </c:pt>
                <c:pt idx="222">
                  <c:v>47665</c:v>
                </c:pt>
                <c:pt idx="223">
                  <c:v>47696</c:v>
                </c:pt>
                <c:pt idx="224">
                  <c:v>47727</c:v>
                </c:pt>
                <c:pt idx="225">
                  <c:v>47757</c:v>
                </c:pt>
                <c:pt idx="226">
                  <c:v>47788</c:v>
                </c:pt>
                <c:pt idx="227">
                  <c:v>47818</c:v>
                </c:pt>
                <c:pt idx="228">
                  <c:v>47849</c:v>
                </c:pt>
                <c:pt idx="229">
                  <c:v>47880</c:v>
                </c:pt>
                <c:pt idx="230">
                  <c:v>47908</c:v>
                </c:pt>
                <c:pt idx="231">
                  <c:v>47939</c:v>
                </c:pt>
                <c:pt idx="232">
                  <c:v>47969</c:v>
                </c:pt>
                <c:pt idx="233">
                  <c:v>48000</c:v>
                </c:pt>
                <c:pt idx="234">
                  <c:v>48030</c:v>
                </c:pt>
                <c:pt idx="235">
                  <c:v>48061</c:v>
                </c:pt>
                <c:pt idx="236">
                  <c:v>48092</c:v>
                </c:pt>
                <c:pt idx="237">
                  <c:v>48122</c:v>
                </c:pt>
                <c:pt idx="238">
                  <c:v>48153</c:v>
                </c:pt>
                <c:pt idx="239">
                  <c:v>48183</c:v>
                </c:pt>
                <c:pt idx="240">
                  <c:v>48214</c:v>
                </c:pt>
                <c:pt idx="241">
                  <c:v>48245</c:v>
                </c:pt>
                <c:pt idx="242">
                  <c:v>48274</c:v>
                </c:pt>
                <c:pt idx="243">
                  <c:v>48305</c:v>
                </c:pt>
                <c:pt idx="244">
                  <c:v>48335</c:v>
                </c:pt>
                <c:pt idx="245">
                  <c:v>48366</c:v>
                </c:pt>
                <c:pt idx="246">
                  <c:v>48396</c:v>
                </c:pt>
                <c:pt idx="247">
                  <c:v>48427</c:v>
                </c:pt>
                <c:pt idx="248">
                  <c:v>48458</c:v>
                </c:pt>
                <c:pt idx="249">
                  <c:v>48488</c:v>
                </c:pt>
                <c:pt idx="250">
                  <c:v>48519</c:v>
                </c:pt>
                <c:pt idx="251">
                  <c:v>48549</c:v>
                </c:pt>
                <c:pt idx="252">
                  <c:v>48580</c:v>
                </c:pt>
                <c:pt idx="253">
                  <c:v>48611</c:v>
                </c:pt>
                <c:pt idx="254">
                  <c:v>48639</c:v>
                </c:pt>
                <c:pt idx="255">
                  <c:v>48670</c:v>
                </c:pt>
                <c:pt idx="256">
                  <c:v>48700</c:v>
                </c:pt>
                <c:pt idx="257">
                  <c:v>48731</c:v>
                </c:pt>
                <c:pt idx="258">
                  <c:v>48761</c:v>
                </c:pt>
                <c:pt idx="259">
                  <c:v>48792</c:v>
                </c:pt>
                <c:pt idx="260">
                  <c:v>48823</c:v>
                </c:pt>
                <c:pt idx="261">
                  <c:v>48853</c:v>
                </c:pt>
                <c:pt idx="262">
                  <c:v>48884</c:v>
                </c:pt>
                <c:pt idx="263">
                  <c:v>48914</c:v>
                </c:pt>
                <c:pt idx="264">
                  <c:v>48945</c:v>
                </c:pt>
                <c:pt idx="265">
                  <c:v>48976</c:v>
                </c:pt>
                <c:pt idx="266">
                  <c:v>49004</c:v>
                </c:pt>
                <c:pt idx="267">
                  <c:v>49035</c:v>
                </c:pt>
                <c:pt idx="268">
                  <c:v>49065</c:v>
                </c:pt>
                <c:pt idx="269">
                  <c:v>49096</c:v>
                </c:pt>
                <c:pt idx="270">
                  <c:v>49126</c:v>
                </c:pt>
                <c:pt idx="271">
                  <c:v>49157</c:v>
                </c:pt>
                <c:pt idx="272">
                  <c:v>49188</c:v>
                </c:pt>
                <c:pt idx="273">
                  <c:v>49218</c:v>
                </c:pt>
                <c:pt idx="274">
                  <c:v>49249</c:v>
                </c:pt>
                <c:pt idx="275">
                  <c:v>49279</c:v>
                </c:pt>
                <c:pt idx="276">
                  <c:v>49310</c:v>
                </c:pt>
                <c:pt idx="277">
                  <c:v>49341</c:v>
                </c:pt>
                <c:pt idx="278">
                  <c:v>49369</c:v>
                </c:pt>
                <c:pt idx="279">
                  <c:v>49400</c:v>
                </c:pt>
                <c:pt idx="280">
                  <c:v>49430</c:v>
                </c:pt>
                <c:pt idx="281">
                  <c:v>49461</c:v>
                </c:pt>
                <c:pt idx="282">
                  <c:v>49491</c:v>
                </c:pt>
                <c:pt idx="283">
                  <c:v>49522</c:v>
                </c:pt>
                <c:pt idx="284">
                  <c:v>49553</c:v>
                </c:pt>
                <c:pt idx="285">
                  <c:v>49583</c:v>
                </c:pt>
                <c:pt idx="286">
                  <c:v>49614</c:v>
                </c:pt>
                <c:pt idx="287">
                  <c:v>49644</c:v>
                </c:pt>
                <c:pt idx="288">
                  <c:v>49675</c:v>
                </c:pt>
                <c:pt idx="289">
                  <c:v>49706</c:v>
                </c:pt>
                <c:pt idx="290">
                  <c:v>49735</c:v>
                </c:pt>
                <c:pt idx="291">
                  <c:v>49766</c:v>
                </c:pt>
                <c:pt idx="292">
                  <c:v>49796</c:v>
                </c:pt>
                <c:pt idx="293">
                  <c:v>49827</c:v>
                </c:pt>
                <c:pt idx="294">
                  <c:v>49857</c:v>
                </c:pt>
                <c:pt idx="295">
                  <c:v>49888</c:v>
                </c:pt>
                <c:pt idx="296">
                  <c:v>49919</c:v>
                </c:pt>
                <c:pt idx="297">
                  <c:v>49949</c:v>
                </c:pt>
                <c:pt idx="298">
                  <c:v>49980</c:v>
                </c:pt>
                <c:pt idx="299">
                  <c:v>50010</c:v>
                </c:pt>
                <c:pt idx="300">
                  <c:v>50041</c:v>
                </c:pt>
                <c:pt idx="301">
                  <c:v>50072</c:v>
                </c:pt>
                <c:pt idx="302">
                  <c:v>50100</c:v>
                </c:pt>
                <c:pt idx="303">
                  <c:v>50131</c:v>
                </c:pt>
                <c:pt idx="304">
                  <c:v>50161</c:v>
                </c:pt>
                <c:pt idx="305">
                  <c:v>50192</c:v>
                </c:pt>
                <c:pt idx="306">
                  <c:v>50222</c:v>
                </c:pt>
                <c:pt idx="307">
                  <c:v>50253</c:v>
                </c:pt>
                <c:pt idx="308">
                  <c:v>50284</c:v>
                </c:pt>
                <c:pt idx="309">
                  <c:v>50314</c:v>
                </c:pt>
                <c:pt idx="310">
                  <c:v>50345</c:v>
                </c:pt>
                <c:pt idx="311">
                  <c:v>50375</c:v>
                </c:pt>
                <c:pt idx="312">
                  <c:v>50406</c:v>
                </c:pt>
                <c:pt idx="313">
                  <c:v>50437</c:v>
                </c:pt>
                <c:pt idx="314">
                  <c:v>50465</c:v>
                </c:pt>
                <c:pt idx="315">
                  <c:v>50496</c:v>
                </c:pt>
                <c:pt idx="316">
                  <c:v>50526</c:v>
                </c:pt>
                <c:pt idx="317">
                  <c:v>50557</c:v>
                </c:pt>
                <c:pt idx="318">
                  <c:v>50587</c:v>
                </c:pt>
                <c:pt idx="319">
                  <c:v>50618</c:v>
                </c:pt>
                <c:pt idx="320">
                  <c:v>50649</c:v>
                </c:pt>
                <c:pt idx="321">
                  <c:v>50679</c:v>
                </c:pt>
                <c:pt idx="322">
                  <c:v>50710</c:v>
                </c:pt>
                <c:pt idx="323">
                  <c:v>50740</c:v>
                </c:pt>
                <c:pt idx="324">
                  <c:v>50771</c:v>
                </c:pt>
                <c:pt idx="325">
                  <c:v>50802</c:v>
                </c:pt>
                <c:pt idx="326">
                  <c:v>50830</c:v>
                </c:pt>
                <c:pt idx="327">
                  <c:v>50861</c:v>
                </c:pt>
                <c:pt idx="328">
                  <c:v>50891</c:v>
                </c:pt>
                <c:pt idx="329">
                  <c:v>50922</c:v>
                </c:pt>
                <c:pt idx="330">
                  <c:v>50952</c:v>
                </c:pt>
                <c:pt idx="331">
                  <c:v>50983</c:v>
                </c:pt>
                <c:pt idx="332">
                  <c:v>51014</c:v>
                </c:pt>
                <c:pt idx="333">
                  <c:v>51044</c:v>
                </c:pt>
                <c:pt idx="334">
                  <c:v>51075</c:v>
                </c:pt>
                <c:pt idx="335">
                  <c:v>51105</c:v>
                </c:pt>
                <c:pt idx="336">
                  <c:v>51136</c:v>
                </c:pt>
                <c:pt idx="337">
                  <c:v>51167</c:v>
                </c:pt>
                <c:pt idx="338">
                  <c:v>51196</c:v>
                </c:pt>
                <c:pt idx="339">
                  <c:v>51227</c:v>
                </c:pt>
                <c:pt idx="340">
                  <c:v>51257</c:v>
                </c:pt>
                <c:pt idx="341">
                  <c:v>51288</c:v>
                </c:pt>
                <c:pt idx="342">
                  <c:v>51318</c:v>
                </c:pt>
                <c:pt idx="343">
                  <c:v>51349</c:v>
                </c:pt>
                <c:pt idx="344">
                  <c:v>51380</c:v>
                </c:pt>
                <c:pt idx="345">
                  <c:v>51410</c:v>
                </c:pt>
                <c:pt idx="346">
                  <c:v>51441</c:v>
                </c:pt>
                <c:pt idx="347">
                  <c:v>51471</c:v>
                </c:pt>
                <c:pt idx="348">
                  <c:v>51502</c:v>
                </c:pt>
                <c:pt idx="349">
                  <c:v>51533</c:v>
                </c:pt>
                <c:pt idx="350">
                  <c:v>51561</c:v>
                </c:pt>
                <c:pt idx="351">
                  <c:v>51592</c:v>
                </c:pt>
                <c:pt idx="352">
                  <c:v>51622</c:v>
                </c:pt>
                <c:pt idx="353">
                  <c:v>51653</c:v>
                </c:pt>
                <c:pt idx="354">
                  <c:v>51683</c:v>
                </c:pt>
                <c:pt idx="355">
                  <c:v>51714</c:v>
                </c:pt>
                <c:pt idx="356">
                  <c:v>51745</c:v>
                </c:pt>
                <c:pt idx="357">
                  <c:v>51775</c:v>
                </c:pt>
                <c:pt idx="358">
                  <c:v>51806</c:v>
                </c:pt>
                <c:pt idx="359">
                  <c:v>51836</c:v>
                </c:pt>
              </c:numCache>
            </c:numRef>
          </c:cat>
          <c:val>
            <c:numRef>
              <c:f>Sheet1!$E$12:$E$371</c:f>
              <c:numCache>
                <c:formatCode>_("$"* #,##0.00_);_("$"* \(#,##0.00\);_("$"* "-"??_);_(@_)</c:formatCode>
                <c:ptCount val="360"/>
                <c:pt idx="0">
                  <c:v>199556.78473569892</c:v>
                </c:pt>
                <c:pt idx="1">
                  <c:v>199111.42726428705</c:v>
                </c:pt>
                <c:pt idx="2">
                  <c:v>198663.91723176336</c:v>
                </c:pt>
                <c:pt idx="3">
                  <c:v>198214.24423408246</c:v>
                </c:pt>
                <c:pt idx="4">
                  <c:v>197762.39781691279</c:v>
                </c:pt>
                <c:pt idx="5">
                  <c:v>197308.36747539346</c:v>
                </c:pt>
                <c:pt idx="6">
                  <c:v>196852.14265389013</c:v>
                </c:pt>
                <c:pt idx="7">
                  <c:v>196393.71274574951</c:v>
                </c:pt>
                <c:pt idx="8">
                  <c:v>195933.0670930529</c:v>
                </c:pt>
                <c:pt idx="9">
                  <c:v>195470.19498636824</c:v>
                </c:pt>
                <c:pt idx="10">
                  <c:v>195005.08566450127</c:v>
                </c:pt>
                <c:pt idx="11">
                  <c:v>194537.72831424529</c:v>
                </c:pt>
                <c:pt idx="12">
                  <c:v>194068.11207012975</c:v>
                </c:pt>
                <c:pt idx="13">
                  <c:v>193596.22601416762</c:v>
                </c:pt>
                <c:pt idx="14">
                  <c:v>193122.05917560169</c:v>
                </c:pt>
                <c:pt idx="15">
                  <c:v>192645.60053064936</c:v>
                </c:pt>
                <c:pt idx="16">
                  <c:v>192166.83900224642</c:v>
                </c:pt>
                <c:pt idx="17">
                  <c:v>191685.76345978954</c:v>
                </c:pt>
                <c:pt idx="18">
                  <c:v>191202.36271887744</c:v>
                </c:pt>
                <c:pt idx="19">
                  <c:v>190716.62554105095</c:v>
                </c:pt>
                <c:pt idx="20">
                  <c:v>190228.54063353161</c:v>
                </c:pt>
                <c:pt idx="21">
                  <c:v>189738.09664895927</c:v>
                </c:pt>
                <c:pt idx="22">
                  <c:v>189245.28218512816</c:v>
                </c:pt>
                <c:pt idx="23">
                  <c:v>188750.08578472189</c:v>
                </c:pt>
                <c:pt idx="24">
                  <c:v>188252.49593504696</c:v>
                </c:pt>
                <c:pt idx="25">
                  <c:v>187752.50106776526</c:v>
                </c:pt>
                <c:pt idx="26">
                  <c:v>187250.08955862504</c:v>
                </c:pt>
                <c:pt idx="27">
                  <c:v>186745.24972719065</c:v>
                </c:pt>
                <c:pt idx="28">
                  <c:v>186237.96983657099</c:v>
                </c:pt>
                <c:pt idx="29">
                  <c:v>185728.23809314668</c:v>
                </c:pt>
                <c:pt idx="30">
                  <c:v>185216.0426462958</c:v>
                </c:pt>
                <c:pt idx="31">
                  <c:v>184701.37158811849</c:v>
                </c:pt>
                <c:pt idx="32">
                  <c:v>184184.21295315999</c:v>
                </c:pt>
                <c:pt idx="33">
                  <c:v>183664.55471813251</c:v>
                </c:pt>
                <c:pt idx="34">
                  <c:v>183142.38480163575</c:v>
                </c:pt>
                <c:pt idx="35">
                  <c:v>182617.69106387591</c:v>
                </c:pt>
                <c:pt idx="36">
                  <c:v>182090.46130638357</c:v>
                </c:pt>
                <c:pt idx="37">
                  <c:v>181560.68327173003</c:v>
                </c:pt>
                <c:pt idx="38">
                  <c:v>181028.34464324231</c:v>
                </c:pt>
                <c:pt idx="39">
                  <c:v>180493.43304471689</c:v>
                </c:pt>
                <c:pt idx="40">
                  <c:v>179955.93604013196</c:v>
                </c:pt>
                <c:pt idx="41">
                  <c:v>179415.84113335819</c:v>
                </c:pt>
                <c:pt idx="42">
                  <c:v>178873.13576786834</c:v>
                </c:pt>
                <c:pt idx="43">
                  <c:v>178327.8073264453</c:v>
                </c:pt>
                <c:pt idx="44">
                  <c:v>177779.84313088871</c:v>
                </c:pt>
                <c:pt idx="45">
                  <c:v>177229.23044172025</c:v>
                </c:pt>
                <c:pt idx="46">
                  <c:v>176675.95645788749</c:v>
                </c:pt>
                <c:pt idx="47">
                  <c:v>176120.00831646621</c:v>
                </c:pt>
                <c:pt idx="48">
                  <c:v>175561.37309236138</c:v>
                </c:pt>
                <c:pt idx="49">
                  <c:v>175000.03779800673</c:v>
                </c:pt>
                <c:pt idx="50">
                  <c:v>174435.9893830627</c:v>
                </c:pt>
                <c:pt idx="51">
                  <c:v>173869.21473411308</c:v>
                </c:pt>
                <c:pt idx="52">
                  <c:v>173299.70067436021</c:v>
                </c:pt>
                <c:pt idx="53">
                  <c:v>172727.43396331853</c:v>
                </c:pt>
                <c:pt idx="54">
                  <c:v>172152.40129650684</c:v>
                </c:pt>
                <c:pt idx="55">
                  <c:v>171574.58930513888</c:v>
                </c:pt>
                <c:pt idx="56">
                  <c:v>170993.98455581264</c:v>
                </c:pt>
                <c:pt idx="57">
                  <c:v>170410.57355019799</c:v>
                </c:pt>
                <c:pt idx="58">
                  <c:v>169824.34272472287</c:v>
                </c:pt>
                <c:pt idx="59">
                  <c:v>169235.27845025796</c:v>
                </c:pt>
                <c:pt idx="60">
                  <c:v>168643.3670317998</c:v>
                </c:pt>
                <c:pt idx="61">
                  <c:v>168048.59470815244</c:v>
                </c:pt>
                <c:pt idx="62">
                  <c:v>167450.94765160742</c:v>
                </c:pt>
                <c:pt idx="63">
                  <c:v>166850.41196762244</c:v>
                </c:pt>
                <c:pt idx="64">
                  <c:v>166246.97369449821</c:v>
                </c:pt>
                <c:pt idx="65">
                  <c:v>165640.61880305389</c:v>
                </c:pt>
                <c:pt idx="66">
                  <c:v>165031.3331963009</c:v>
                </c:pt>
                <c:pt idx="67">
                  <c:v>164419.10270911528</c:v>
                </c:pt>
                <c:pt idx="68">
                  <c:v>163803.91310790827</c:v>
                </c:pt>
                <c:pt idx="69">
                  <c:v>163185.75009029542</c:v>
                </c:pt>
                <c:pt idx="70">
                  <c:v>162564.59928476412</c:v>
                </c:pt>
                <c:pt idx="71">
                  <c:v>161940.44625033939</c:v>
                </c:pt>
                <c:pt idx="72">
                  <c:v>161313.27647624828</c:v>
                </c:pt>
                <c:pt idx="73">
                  <c:v>160683.0753815824</c:v>
                </c:pt>
                <c:pt idx="74">
                  <c:v>160049.82831495898</c:v>
                </c:pt>
                <c:pt idx="75">
                  <c:v>159413.5205541802</c:v>
                </c:pt>
                <c:pt idx="76">
                  <c:v>158774.137305891</c:v>
                </c:pt>
                <c:pt idx="77">
                  <c:v>158131.66370523506</c:v>
                </c:pt>
                <c:pt idx="78">
                  <c:v>157486.08481550927</c:v>
                </c:pt>
                <c:pt idx="79">
                  <c:v>156837.38562781649</c:v>
                </c:pt>
                <c:pt idx="80">
                  <c:v>156185.55106071653</c:v>
                </c:pt>
                <c:pt idx="81">
                  <c:v>155530.56595987559</c:v>
                </c:pt>
                <c:pt idx="82">
                  <c:v>154872.41509771391</c:v>
                </c:pt>
                <c:pt idx="83">
                  <c:v>154211.08317305177</c:v>
                </c:pt>
                <c:pt idx="84">
                  <c:v>153546.55481075376</c:v>
                </c:pt>
                <c:pt idx="85">
                  <c:v>152878.81456137134</c:v>
                </c:pt>
                <c:pt idx="86">
                  <c:v>152207.84690078357</c:v>
                </c:pt>
                <c:pt idx="87">
                  <c:v>151533.63622983627</c:v>
                </c:pt>
                <c:pt idx="88">
                  <c:v>150856.16687397941</c:v>
                </c:pt>
                <c:pt idx="89">
                  <c:v>150175.42308290256</c:v>
                </c:pt>
                <c:pt idx="90">
                  <c:v>149491.38903016885</c:v>
                </c:pt>
                <c:pt idx="91">
                  <c:v>148804.04881284692</c:v>
                </c:pt>
                <c:pt idx="92">
                  <c:v>148113.38645114127</c:v>
                </c:pt>
                <c:pt idx="93">
                  <c:v>147419.38588802071</c:v>
                </c:pt>
                <c:pt idx="94">
                  <c:v>146722.03098884507</c:v>
                </c:pt>
                <c:pt idx="95">
                  <c:v>146021.30554099008</c:v>
                </c:pt>
                <c:pt idx="96">
                  <c:v>145317.19325347047</c:v>
                </c:pt>
                <c:pt idx="97">
                  <c:v>144609.67775656117</c:v>
                </c:pt>
                <c:pt idx="98">
                  <c:v>143898.7426014168</c:v>
                </c:pt>
                <c:pt idx="99">
                  <c:v>143184.37125968924</c:v>
                </c:pt>
                <c:pt idx="100">
                  <c:v>142466.54712314333</c:v>
                </c:pt>
                <c:pt idx="101">
                  <c:v>141745.2535032708</c:v>
                </c:pt>
                <c:pt idx="102">
                  <c:v>141020.47363090218</c:v>
                </c:pt>
                <c:pt idx="103">
                  <c:v>140292.19065581713</c:v>
                </c:pt>
                <c:pt idx="104">
                  <c:v>139560.38764635249</c:v>
                </c:pt>
                <c:pt idx="105">
                  <c:v>138825.04758900878</c:v>
                </c:pt>
                <c:pt idx="106">
                  <c:v>138086.15338805458</c:v>
                </c:pt>
                <c:pt idx="107">
                  <c:v>137343.68786512909</c:v>
                </c:pt>
                <c:pt idx="108">
                  <c:v>136597.6337588428</c:v>
                </c:pt>
                <c:pt idx="109">
                  <c:v>135847.97372437612</c:v>
                </c:pt>
                <c:pt idx="110">
                  <c:v>135094.6903330762</c:v>
                </c:pt>
                <c:pt idx="111">
                  <c:v>134337.76607205166</c:v>
                </c:pt>
                <c:pt idx="112">
                  <c:v>133577.1833437655</c:v>
                </c:pt>
                <c:pt idx="113">
                  <c:v>132812.92446562595</c:v>
                </c:pt>
                <c:pt idx="114">
                  <c:v>132044.9716695754</c:v>
                </c:pt>
                <c:pt idx="115">
                  <c:v>131273.30710167729</c:v>
                </c:pt>
                <c:pt idx="116">
                  <c:v>130497.91282170099</c:v>
                </c:pt>
                <c:pt idx="117">
                  <c:v>129718.77080270479</c:v>
                </c:pt>
                <c:pt idx="118">
                  <c:v>128935.86293061679</c:v>
                </c:pt>
                <c:pt idx="119">
                  <c:v>128149.1710038137</c:v>
                </c:pt>
                <c:pt idx="120">
                  <c:v>127358.67673269771</c:v>
                </c:pt>
                <c:pt idx="121">
                  <c:v>126564.36173927135</c:v>
                </c:pt>
                <c:pt idx="122">
                  <c:v>125766.20755671008</c:v>
                </c:pt>
                <c:pt idx="123">
                  <c:v>124964.1956289331</c:v>
                </c:pt>
                <c:pt idx="124">
                  <c:v>124158.30731017186</c:v>
                </c:pt>
                <c:pt idx="125">
                  <c:v>123348.52386453662</c:v>
                </c:pt>
                <c:pt idx="126">
                  <c:v>122534.8264655808</c:v>
                </c:pt>
                <c:pt idx="127">
                  <c:v>121717.19619586336</c:v>
                </c:pt>
                <c:pt idx="128">
                  <c:v>120895.61404650896</c:v>
                </c:pt>
                <c:pt idx="129">
                  <c:v>120070.060916766</c:v>
                </c:pt>
                <c:pt idx="130">
                  <c:v>119240.51761356262</c:v>
                </c:pt>
                <c:pt idx="131">
                  <c:v>118406.96485106043</c:v>
                </c:pt>
                <c:pt idx="132">
                  <c:v>117569.38325020614</c:v>
                </c:pt>
                <c:pt idx="133">
                  <c:v>116727.75333828107</c:v>
                </c:pt>
                <c:pt idx="134">
                  <c:v>115882.05554844835</c:v>
                </c:pt>
                <c:pt idx="135">
                  <c:v>115032.27021929811</c:v>
                </c:pt>
                <c:pt idx="136">
                  <c:v>114178.3775943903</c:v>
                </c:pt>
                <c:pt idx="137">
                  <c:v>113320.35782179545</c:v>
                </c:pt>
                <c:pt idx="138">
                  <c:v>112458.19095363305</c:v>
                </c:pt>
                <c:pt idx="139">
                  <c:v>111591.85694560787</c:v>
                </c:pt>
                <c:pt idx="140">
                  <c:v>110721.3356565439</c:v>
                </c:pt>
                <c:pt idx="141">
                  <c:v>109846.60684791612</c:v>
                </c:pt>
                <c:pt idx="142">
                  <c:v>108967.65018337997</c:v>
                </c:pt>
                <c:pt idx="143">
                  <c:v>108084.44522829856</c:v>
                </c:pt>
                <c:pt idx="144">
                  <c:v>107196.97144926758</c:v>
                </c:pt>
                <c:pt idx="145">
                  <c:v>106305.20821363796</c:v>
                </c:pt>
                <c:pt idx="146">
                  <c:v>105409.13478903614</c:v>
                </c:pt>
                <c:pt idx="147">
                  <c:v>104508.73034288207</c:v>
                </c:pt>
                <c:pt idx="148">
                  <c:v>103603.97394190493</c:v>
                </c:pt>
                <c:pt idx="149">
                  <c:v>102694.8445516564</c:v>
                </c:pt>
                <c:pt idx="150">
                  <c:v>101781.32103602166</c:v>
                </c:pt>
                <c:pt idx="151">
                  <c:v>100863.38215672802</c:v>
                </c:pt>
                <c:pt idx="152">
                  <c:v>99941.00657285114</c:v>
                </c:pt>
                <c:pt idx="153">
                  <c:v>99014.172840318846</c:v>
                </c:pt>
                <c:pt idx="154">
                  <c:v>98082.859411412646</c:v>
                </c:pt>
                <c:pt idx="155">
                  <c:v>97147.044634266727</c:v>
                </c:pt>
                <c:pt idx="156">
                  <c:v>96206.706752364611</c:v>
                </c:pt>
                <c:pt idx="157">
                  <c:v>95261.823904033299</c:v>
                </c:pt>
                <c:pt idx="158">
                  <c:v>94312.374121935049</c:v>
                </c:pt>
                <c:pt idx="159">
                  <c:v>93358.335332556657</c:v>
                </c:pt>
                <c:pt idx="160">
                  <c:v>92399.685355696274</c:v>
                </c:pt>
                <c:pt idx="161">
                  <c:v>91436.401903947728</c:v>
                </c:pt>
                <c:pt idx="162">
                  <c:v>90468.462582182401</c:v>
                </c:pt>
                <c:pt idx="163">
                  <c:v>89495.844887028536</c:v>
                </c:pt>
                <c:pt idx="164">
                  <c:v>88518.526206348091</c:v>
                </c:pt>
                <c:pt idx="165">
                  <c:v>87536.483818711029</c:v>
                </c:pt>
                <c:pt idx="166">
                  <c:v>86549.694892867061</c:v>
                </c:pt>
                <c:pt idx="167">
                  <c:v>85558.136487214841</c:v>
                </c:pt>
                <c:pt idx="168">
                  <c:v>84561.785549268636</c:v>
                </c:pt>
                <c:pt idx="169">
                  <c:v>83560.618915122352</c:v>
                </c:pt>
                <c:pt idx="170">
                  <c:v>82554.613308911037</c:v>
                </c:pt>
                <c:pt idx="171">
                  <c:v>81543.7453422697</c:v>
                </c:pt>
                <c:pt idx="172">
                  <c:v>80527.991513789588</c:v>
                </c:pt>
                <c:pt idx="173">
                  <c:v>79507.328208471823</c:v>
                </c:pt>
                <c:pt idx="174">
                  <c:v>78481.731697178358</c:v>
                </c:pt>
                <c:pt idx="175">
                  <c:v>77451.178136080314</c:v>
                </c:pt>
                <c:pt idx="176">
                  <c:v>76415.643566103623</c:v>
                </c:pt>
                <c:pt idx="177">
                  <c:v>75375.103912372055</c:v>
                </c:pt>
                <c:pt idx="178">
                  <c:v>74329.534983647449</c:v>
                </c:pt>
                <c:pt idx="179">
                  <c:v>73278.91247176734</c:v>
                </c:pt>
                <c:pt idx="180">
                  <c:v>72223.211951079807</c:v>
                </c:pt>
                <c:pt idx="181">
                  <c:v>71162.408877875612</c:v>
                </c:pt>
                <c:pt idx="182">
                  <c:v>70096.478589817605</c:v>
                </c:pt>
                <c:pt idx="183">
                  <c:v>69025.396305367307</c:v>
                </c:pt>
                <c:pt idx="184">
                  <c:v>67949.137123208842</c:v>
                </c:pt>
                <c:pt idx="185">
                  <c:v>66867.676021669948</c:v>
                </c:pt>
                <c:pt idx="186">
                  <c:v>65780.987858140274</c:v>
                </c:pt>
                <c:pt idx="187">
                  <c:v>64689.047368486878</c:v>
                </c:pt>
                <c:pt idx="188">
                  <c:v>63591.829166466821</c:v>
                </c:pt>
                <c:pt idx="189">
                  <c:v>62489.307743137004</c:v>
                </c:pt>
                <c:pt idx="190">
                  <c:v>61381.45746626109</c:v>
                </c:pt>
                <c:pt idx="191">
                  <c:v>60268.252579713611</c:v>
                </c:pt>
                <c:pt idx="192">
                  <c:v>59149.667202881152</c:v>
                </c:pt>
                <c:pt idx="193">
                  <c:v>58025.675330060665</c:v>
                </c:pt>
                <c:pt idx="194">
                  <c:v>56896.250829854878</c:v>
                </c:pt>
                <c:pt idx="195">
                  <c:v>55761.36744456477</c:v>
                </c:pt>
                <c:pt idx="196">
                  <c:v>54620.998789579091</c:v>
                </c:pt>
                <c:pt idx="197">
                  <c:v>53475.118352760983</c:v>
                </c:pt>
                <c:pt idx="198">
                  <c:v>52323.699493831584</c:v>
                </c:pt>
                <c:pt idx="199">
                  <c:v>51166.715443750691</c:v>
                </c:pt>
                <c:pt idx="200">
                  <c:v>50004.139304094409</c:v>
                </c:pt>
                <c:pt idx="201">
                  <c:v>48835.944046429788</c:v>
                </c:pt>
                <c:pt idx="202">
                  <c:v>47662.102511686455</c:v>
                </c:pt>
                <c:pt idx="203">
                  <c:v>46482.587409525193</c:v>
                </c:pt>
                <c:pt idx="204">
                  <c:v>45297.371317703488</c:v>
                </c:pt>
                <c:pt idx="205">
                  <c:v>44106.426681437981</c:v>
                </c:pt>
                <c:pt idx="206">
                  <c:v>42909.725812763856</c:v>
                </c:pt>
                <c:pt idx="207">
                  <c:v>41707.240889891138</c:v>
                </c:pt>
                <c:pt idx="208">
                  <c:v>40498.943956557872</c:v>
                </c:pt>
                <c:pt idx="209">
                  <c:v>39284.806921380157</c:v>
                </c:pt>
                <c:pt idx="210">
                  <c:v>38064.801557199084</c:v>
                </c:pt>
                <c:pt idx="211">
                  <c:v>36838.899500424472</c:v>
                </c:pt>
                <c:pt idx="212">
                  <c:v>35607.072250375444</c:v>
                </c:pt>
                <c:pt idx="213">
                  <c:v>34369.291168617849</c:v>
                </c:pt>
                <c:pt idx="214">
                  <c:v>33125.527478298427</c:v>
                </c:pt>
                <c:pt idx="215">
                  <c:v>31875.752263475792</c:v>
                </c:pt>
                <c:pt idx="216">
                  <c:v>30619.936468448181</c:v>
                </c:pt>
                <c:pt idx="217">
                  <c:v>29358.050897077937</c:v>
                </c:pt>
                <c:pt idx="218">
                  <c:v>28090.066212112739</c:v>
                </c:pt>
                <c:pt idx="219">
                  <c:v>26815.952934503541</c:v>
                </c:pt>
                <c:pt idx="220">
                  <c:v>25535.681442719233</c:v>
                </c:pt>
                <c:pt idx="221">
                  <c:v>24249.221972057967</c:v>
                </c:pt>
                <c:pt idx="222">
                  <c:v>22956.544613955171</c:v>
                </c:pt>
                <c:pt idx="223">
                  <c:v>21657.619315288212</c:v>
                </c:pt>
                <c:pt idx="224">
                  <c:v>20352.415877677697</c:v>
                </c:pt>
                <c:pt idx="225">
                  <c:v>19040.903956785394</c:v>
                </c:pt>
                <c:pt idx="226">
                  <c:v>17723.053061608782</c:v>
                </c:pt>
                <c:pt idx="227">
                  <c:v>16398.832553772147</c:v>
                </c:pt>
                <c:pt idx="228">
                  <c:v>15068.211646814303</c:v>
                </c:pt>
                <c:pt idx="229">
                  <c:v>13731.159405472828</c:v>
                </c:pt>
                <c:pt idx="230">
                  <c:v>12387.644744964871</c:v>
                </c:pt>
                <c:pt idx="231">
                  <c:v>11037.636430264458</c:v>
                </c:pt>
                <c:pt idx="232">
                  <c:v>9681.1030753763262</c:v>
                </c:pt>
                <c:pt idx="233">
                  <c:v>8318.0131426062362</c:v>
                </c:pt>
                <c:pt idx="234">
                  <c:v>6948.3349418277567</c:v>
                </c:pt>
                <c:pt idx="235">
                  <c:v>5572.0366297455148</c:v>
                </c:pt>
                <c:pt idx="236">
                  <c:v>4189.0862091548752</c:v>
                </c:pt>
                <c:pt idx="237">
                  <c:v>2799.4515281980475</c:v>
                </c:pt>
                <c:pt idx="238">
                  <c:v>1403.1002796165951</c:v>
                </c:pt>
                <c:pt idx="239">
                  <c:v>3.3219293982256204E-10</c:v>
                </c:pt>
                <c:pt idx="240">
                  <c:v>-1409.8819309674093</c:v>
                </c:pt>
                <c:pt idx="241">
                  <c:v>-2826.5782912681616</c:v>
                </c:pt>
                <c:pt idx="242">
                  <c:v>-4250.1220173103675</c:v>
                </c:pt>
                <c:pt idx="243">
                  <c:v>-5680.5462046951106</c:v>
                </c:pt>
                <c:pt idx="244">
                  <c:v>-7117.8841089855468</c:v>
                </c:pt>
                <c:pt idx="245">
                  <c:v>-8562.1691464800533</c:v>
                </c:pt>
                <c:pt idx="246">
                  <c:v>-10013.434894989117</c:v>
                </c:pt>
                <c:pt idx="247">
                  <c:v>-11471.715094615975</c:v>
                </c:pt>
                <c:pt idx="248">
                  <c:v>-12937.043648541028</c:v>
                </c:pt>
                <c:pt idx="249">
                  <c:v>-14409.454623810052</c:v>
                </c:pt>
                <c:pt idx="250">
                  <c:v>-15888.98225212621</c:v>
                </c:pt>
                <c:pt idx="251">
                  <c:v>-17375.660930645896</c:v>
                </c:pt>
                <c:pt idx="252">
                  <c:v>-18869.525222778426</c:v>
                </c:pt>
                <c:pt idx="253">
                  <c:v>-20370.609858989599</c:v>
                </c:pt>
                <c:pt idx="254">
                  <c:v>-21878.949737609124</c:v>
                </c:pt>
                <c:pt idx="255">
                  <c:v>-23394.579925641978</c:v>
                </c:pt>
                <c:pt idx="256">
                  <c:v>-24917.535659583657</c:v>
                </c:pt>
                <c:pt idx="257">
                  <c:v>-26447.852346239386</c:v>
                </c:pt>
                <c:pt idx="258">
                  <c:v>-27985.565563547287</c:v>
                </c:pt>
                <c:pt idx="259">
                  <c:v>-29530.711061405509</c:v>
                </c:pt>
                <c:pt idx="260">
                  <c:v>-31083.32476250338</c:v>
                </c:pt>
                <c:pt idx="261">
                  <c:v>-32643.442763156556</c:v>
                </c:pt>
                <c:pt idx="262">
                  <c:v>-34211.101334146224</c:v>
                </c:pt>
                <c:pt idx="263">
                  <c:v>-35786.336921562339</c:v>
                </c:pt>
                <c:pt idx="264">
                  <c:v>-37369.186147650966</c:v>
                </c:pt>
                <c:pt idx="265">
                  <c:v>-38959.685811665688</c:v>
                </c:pt>
                <c:pt idx="266">
                  <c:v>-40557.872890723149</c:v>
                </c:pt>
                <c:pt idx="267">
                  <c:v>-42163.784540662724</c:v>
                </c:pt>
                <c:pt idx="268">
                  <c:v>-43777.458096910334</c:v>
                </c:pt>
                <c:pt idx="269">
                  <c:v>-45398.931075346474</c:v>
                </c:pt>
                <c:pt idx="270">
                  <c:v>-47028.241173178394</c:v>
                </c:pt>
                <c:pt idx="271">
                  <c:v>-48665.426269816497</c:v>
                </c:pt>
                <c:pt idx="272">
                  <c:v>-50310.524427755023</c:v>
                </c:pt>
                <c:pt idx="273">
                  <c:v>-51963.573893456916</c:v>
                </c:pt>
                <c:pt idx="274">
                  <c:v>-53624.613098243033</c:v>
                </c:pt>
                <c:pt idx="275">
                  <c:v>-55293.680659185615</c:v>
                </c:pt>
                <c:pt idx="276">
                  <c:v>-56970.81538000609</c:v>
                </c:pt>
                <c:pt idx="277">
                  <c:v>-58656.056251977199</c:v>
                </c:pt>
                <c:pt idx="278">
                  <c:v>-60349.442454829499</c:v>
                </c:pt>
                <c:pt idx="279">
                  <c:v>-62051.013357662254</c:v>
                </c:pt>
                <c:pt idx="280">
                  <c:v>-63760.8085198587</c:v>
                </c:pt>
                <c:pt idx="281">
                  <c:v>-65478.867692005762</c:v>
                </c:pt>
                <c:pt idx="282">
                  <c:v>-67205.230816818206</c:v>
                </c:pt>
                <c:pt idx="283">
                  <c:v>-68939.938030067235</c:v>
                </c:pt>
                <c:pt idx="284">
                  <c:v>-70683.029661513632</c:v>
                </c:pt>
                <c:pt idx="285">
                  <c:v>-72434.546235845351</c:v>
                </c:pt>
                <c:pt idx="286">
                  <c:v>-74194.528473619677</c:v>
                </c:pt>
                <c:pt idx="287">
                  <c:v>-75963.017292209915</c:v>
                </c:pt>
                <c:pt idx="288">
                  <c:v>-77740.053806756667</c:v>
                </c:pt>
                <c:pt idx="289">
                  <c:v>-79525.679331123727</c:v>
                </c:pt>
                <c:pt idx="290">
                  <c:v>-81319.935378858572</c:v>
                </c:pt>
                <c:pt idx="291">
                  <c:v>-83122.86366415747</c:v>
                </c:pt>
                <c:pt idx="292">
                  <c:v>-84934.506102835308</c:v>
                </c:pt>
                <c:pt idx="293">
                  <c:v>-86754.904813300091</c:v>
                </c:pt>
                <c:pt idx="294">
                  <c:v>-88584.102117532122</c:v>
                </c:pt>
                <c:pt idx="295">
                  <c:v>-90422.140542067937</c:v>
                </c:pt>
                <c:pt idx="296">
                  <c:v>-92269.062818989012</c:v>
                </c:pt>
                <c:pt idx="297">
                  <c:v>-94124.911886915201</c:v>
                </c:pt>
                <c:pt idx="298">
                  <c:v>-95989.730892003034</c:v>
                </c:pt>
                <c:pt idx="299">
                  <c:v>-97863.563188948785</c:v>
                </c:pt>
                <c:pt idx="300">
                  <c:v>-99746.452341996453</c:v>
                </c:pt>
                <c:pt idx="301">
                  <c:v>-101638.44212595052</c:v>
                </c:pt>
                <c:pt idx="302">
                  <c:v>-103539.57652719368</c:v>
                </c:pt>
                <c:pt idx="303">
                  <c:v>-105449.89974470953</c:v>
                </c:pt>
                <c:pt idx="304">
                  <c:v>-107369.45619111003</c:v>
                </c:pt>
                <c:pt idx="305">
                  <c:v>-109298.29049366814</c:v>
                </c:pt>
                <c:pt idx="306">
                  <c:v>-111236.44749535529</c:v>
                </c:pt>
                <c:pt idx="307">
                  <c:v>-113183.97225588391</c:v>
                </c:pt>
                <c:pt idx="308">
                  <c:v>-115140.91005275509</c:v>
                </c:pt>
                <c:pt idx="309">
                  <c:v>-117107.30638231114</c:v>
                </c:pt>
                <c:pt idx="310">
                  <c:v>-119083.2069607934</c:v>
                </c:pt>
                <c:pt idx="311">
                  <c:v>-121068.65772540498</c:v>
                </c:pt>
                <c:pt idx="312">
                  <c:v>-123063.70483537884</c:v>
                </c:pt>
                <c:pt idx="313">
                  <c:v>-125068.39467305092</c:v>
                </c:pt>
                <c:pt idx="314">
                  <c:v>-127082.77384493841</c:v>
                </c:pt>
                <c:pt idx="315">
                  <c:v>-129106.88918282335</c:v>
                </c:pt>
                <c:pt idx="316">
                  <c:v>-131140.78774484139</c:v>
                </c:pt>
                <c:pt idx="317">
                  <c:v>-133184.51681657587</c:v>
                </c:pt>
                <c:pt idx="318">
                  <c:v>-135238.12391215705</c:v>
                </c:pt>
                <c:pt idx="319">
                  <c:v>-137301.65677536689</c:v>
                </c:pt>
                <c:pt idx="320">
                  <c:v>-139375.16338074891</c:v>
                </c:pt>
                <c:pt idx="321">
                  <c:v>-141458.69193472361</c:v>
                </c:pt>
                <c:pt idx="322">
                  <c:v>-143552.29087670919</c:v>
                </c:pt>
                <c:pt idx="323">
                  <c:v>-145656.00888024768</c:v>
                </c:pt>
                <c:pt idx="324">
                  <c:v>-147769.89485413663</c:v>
                </c:pt>
                <c:pt idx="325">
                  <c:v>-149893.99794356604</c:v>
                </c:pt>
                <c:pt idx="326">
                  <c:v>-152028.367531261</c:v>
                </c:pt>
                <c:pt idx="327">
                  <c:v>-154173.05323862983</c:v>
                </c:pt>
                <c:pt idx="328">
                  <c:v>-156328.10492691761</c:v>
                </c:pt>
                <c:pt idx="329">
                  <c:v>-158493.57269836546</c:v>
                </c:pt>
                <c:pt idx="330">
                  <c:v>-160669.50689737531</c:v>
                </c:pt>
                <c:pt idx="331">
                  <c:v>-162855.95811168037</c:v>
                </c:pt>
                <c:pt idx="332">
                  <c:v>-165052.97717352124</c:v>
                </c:pt>
                <c:pt idx="333">
                  <c:v>-167260.61516082767</c:v>
                </c:pt>
                <c:pt idx="334">
                  <c:v>-169478.92339840607</c:v>
                </c:pt>
                <c:pt idx="335">
                  <c:v>-171707.95345913278</c:v>
                </c:pt>
                <c:pt idx="336">
                  <c:v>-173947.75716515299</c:v>
                </c:pt>
                <c:pt idx="337">
                  <c:v>-176198.38658908563</c:v>
                </c:pt>
                <c:pt idx="338">
                  <c:v>-178459.89405523395</c:v>
                </c:pt>
                <c:pt idx="339">
                  <c:v>-180732.332140802</c:v>
                </c:pt>
                <c:pt idx="340">
                  <c:v>-183015.75367711694</c:v>
                </c:pt>
                <c:pt idx="341">
                  <c:v>-185310.21175085742</c:v>
                </c:pt>
                <c:pt idx="342">
                  <c:v>-187615.75970528764</c:v>
                </c:pt>
                <c:pt idx="343">
                  <c:v>-189932.45114149762</c:v>
                </c:pt>
                <c:pt idx="344">
                  <c:v>-192260.33991964927</c:v>
                </c:pt>
                <c:pt idx="345">
                  <c:v>-194599.48016022865</c:v>
                </c:pt>
                <c:pt idx="346">
                  <c:v>-196949.92624530417</c:v>
                </c:pt>
                <c:pt idx="347">
                  <c:v>-199311.73281979089</c:v>
                </c:pt>
                <c:pt idx="348">
                  <c:v>-201684.95479272096</c:v>
                </c:pt>
                <c:pt idx="349">
                  <c:v>-204069.64733852018</c:v>
                </c:pt>
                <c:pt idx="350">
                  <c:v>-206465.86589829077</c:v>
                </c:pt>
                <c:pt idx="351">
                  <c:v>-208873.66618110024</c:v>
                </c:pt>
                <c:pt idx="352">
                  <c:v>-211293.10416527663</c:v>
                </c:pt>
                <c:pt idx="353">
                  <c:v>-213724.23609970987</c:v>
                </c:pt>
                <c:pt idx="354">
                  <c:v>-216167.11850515954</c:v>
                </c:pt>
                <c:pt idx="355">
                  <c:v>-218621.80817556888</c:v>
                </c:pt>
                <c:pt idx="356">
                  <c:v>-221088.36217938521</c:v>
                </c:pt>
                <c:pt idx="357">
                  <c:v>-223566.83786088665</c:v>
                </c:pt>
                <c:pt idx="358">
                  <c:v>-226057.29284151533</c:v>
                </c:pt>
                <c:pt idx="359">
                  <c:v>-228559.78502121707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83168"/>
        <c:axId val="533083560"/>
      </c:lineChart>
      <c:dateAx>
        <c:axId val="5330831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83560"/>
        <c:crosses val="autoZero"/>
        <c:auto val="1"/>
        <c:lblOffset val="100"/>
        <c:baseTimeUnit val="months"/>
      </c:dateAx>
      <c:valAx>
        <c:axId val="53308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133350</xdr:rowOff>
    </xdr:from>
    <xdr:to>
      <xdr:col>14</xdr:col>
      <xdr:colOff>457200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0:E371" totalsRowShown="0">
  <autoFilter ref="A10:E371"/>
  <tableColumns count="5">
    <tableColumn id="1" name="Date"/>
    <tableColumn id="2" name="Monthly Payments" dataCellStyle="Currency">
      <calculatedColumnFormula>Monthly_Payment+Extra_Monthly_Payment</calculatedColumnFormula>
    </tableColumn>
    <tableColumn id="3" name="Interest" dataCellStyle="Currency">
      <calculatedColumnFormula>E10*(Annual_Interest/12)</calculatedColumnFormula>
    </tableColumn>
    <tableColumn id="4" name="Principal" dataDxfId="0" dataCellStyle="Currency">
      <calculatedColumnFormula>Monthly_Payments-Interest</calculatedColumnFormula>
    </tableColumn>
    <tableColumn id="5" name="Current Balance" dataCellStyle="Currency">
      <calculatedColumnFormula>E10-Principal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1"/>
  <sheetViews>
    <sheetView tabSelected="1" workbookViewId="0">
      <selection activeCell="B6" sqref="B6"/>
    </sheetView>
  </sheetViews>
  <sheetFormatPr defaultRowHeight="15" x14ac:dyDescent="0.25"/>
  <cols>
    <col min="1" max="4" width="11" customWidth="1"/>
    <col min="5" max="5" width="17.42578125" bestFit="1" customWidth="1"/>
  </cols>
  <sheetData>
    <row r="1" spans="1:6" x14ac:dyDescent="0.25">
      <c r="A1" t="s">
        <v>6</v>
      </c>
    </row>
    <row r="2" spans="1:6" x14ac:dyDescent="0.25">
      <c r="A2" t="s">
        <v>0</v>
      </c>
      <c r="B2" s="1">
        <v>200000</v>
      </c>
      <c r="D2">
        <f>JanTwelve</f>
        <v>145317.19325347047</v>
      </c>
    </row>
    <row r="3" spans="1:6" x14ac:dyDescent="0.25">
      <c r="A3" t="s">
        <v>1</v>
      </c>
      <c r="B3" s="2">
        <v>5.8000000000000003E-2</v>
      </c>
    </row>
    <row r="4" spans="1:6" x14ac:dyDescent="0.25">
      <c r="A4" t="s">
        <v>2</v>
      </c>
      <c r="B4">
        <v>30</v>
      </c>
    </row>
    <row r="5" spans="1:6" x14ac:dyDescent="0.25">
      <c r="A5" t="s">
        <v>3</v>
      </c>
      <c r="B5" s="3">
        <f>-PMT(Annual_Interest/12,30*12,Loan_Amount)</f>
        <v>1173.5060761456191</v>
      </c>
    </row>
    <row r="6" spans="1:6" x14ac:dyDescent="0.25">
      <c r="A6" t="s">
        <v>4</v>
      </c>
      <c r="B6" s="1">
        <v>236.37585482212401</v>
      </c>
    </row>
    <row r="8" spans="1:6" x14ac:dyDescent="0.25">
      <c r="A8" t="s">
        <v>5</v>
      </c>
    </row>
    <row r="10" spans="1:6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</row>
    <row r="11" spans="1:6" x14ac:dyDescent="0.25">
      <c r="B11" s="5"/>
      <c r="C11" s="5"/>
      <c r="D11" s="5"/>
      <c r="E11" s="5">
        <f>Loan_Amount</f>
        <v>200000</v>
      </c>
    </row>
    <row r="12" spans="1:6" x14ac:dyDescent="0.25">
      <c r="A12" s="4">
        <v>40909</v>
      </c>
      <c r="B12" s="5">
        <f t="shared" ref="B12:B75" si="0">Monthly_Payment+Extra_Monthly_Payment</f>
        <v>1409.8819309677431</v>
      </c>
      <c r="C12" s="5">
        <f t="shared" ref="C12:C27" si="1">E11*(Annual_Interest/12)</f>
        <v>966.66666666666674</v>
      </c>
      <c r="D12" s="5">
        <f t="shared" ref="D12:D75" si="2">Monthly_Payments-Interest</f>
        <v>443.21526430107633</v>
      </c>
      <c r="E12" s="5">
        <f t="shared" ref="E12:E27" si="3">E11-Principal</f>
        <v>199556.78473569892</v>
      </c>
      <c r="F12">
        <v>1</v>
      </c>
    </row>
    <row r="13" spans="1:6" x14ac:dyDescent="0.25">
      <c r="A13" s="4">
        <v>40940</v>
      </c>
      <c r="B13" s="5">
        <f t="shared" si="0"/>
        <v>1409.8819309677431</v>
      </c>
      <c r="C13" s="5">
        <f t="shared" si="1"/>
        <v>964.52445955587814</v>
      </c>
      <c r="D13" s="5">
        <f t="shared" si="2"/>
        <v>445.35747141186494</v>
      </c>
      <c r="E13" s="5">
        <f t="shared" si="3"/>
        <v>199111.42726428705</v>
      </c>
      <c r="F13">
        <v>2</v>
      </c>
    </row>
    <row r="14" spans="1:6" x14ac:dyDescent="0.25">
      <c r="A14" s="4">
        <v>40969</v>
      </c>
      <c r="B14" s="5">
        <f t="shared" si="0"/>
        <v>1409.8819309677431</v>
      </c>
      <c r="C14" s="5">
        <f t="shared" si="1"/>
        <v>962.37189844405407</v>
      </c>
      <c r="D14" s="5">
        <f t="shared" si="2"/>
        <v>447.51003252368901</v>
      </c>
      <c r="E14" s="5">
        <f t="shared" si="3"/>
        <v>198663.91723176336</v>
      </c>
      <c r="F14">
        <v>3</v>
      </c>
    </row>
    <row r="15" spans="1:6" x14ac:dyDescent="0.25">
      <c r="A15" s="4">
        <v>41000</v>
      </c>
      <c r="B15" s="5">
        <f t="shared" si="0"/>
        <v>1409.8819309677431</v>
      </c>
      <c r="C15" s="5">
        <f t="shared" si="1"/>
        <v>960.20893328685634</v>
      </c>
      <c r="D15" s="5">
        <f t="shared" si="2"/>
        <v>449.67299768088674</v>
      </c>
      <c r="E15" s="5">
        <f t="shared" si="3"/>
        <v>198214.24423408246</v>
      </c>
      <c r="F15">
        <v>4</v>
      </c>
    </row>
    <row r="16" spans="1:6" x14ac:dyDescent="0.25">
      <c r="A16" s="4">
        <v>41030</v>
      </c>
      <c r="B16" s="5">
        <f t="shared" si="0"/>
        <v>1409.8819309677431</v>
      </c>
      <c r="C16" s="5">
        <f t="shared" si="1"/>
        <v>958.03551379806527</v>
      </c>
      <c r="D16" s="5">
        <f t="shared" si="2"/>
        <v>451.84641716967781</v>
      </c>
      <c r="E16" s="5">
        <f t="shared" si="3"/>
        <v>197762.39781691279</v>
      </c>
      <c r="F16">
        <v>5</v>
      </c>
    </row>
    <row r="17" spans="1:6" x14ac:dyDescent="0.25">
      <c r="A17" s="4">
        <v>41061</v>
      </c>
      <c r="B17" s="5">
        <f t="shared" si="0"/>
        <v>1409.8819309677431</v>
      </c>
      <c r="C17" s="5">
        <f t="shared" si="1"/>
        <v>955.85158944841191</v>
      </c>
      <c r="D17" s="5">
        <f t="shared" si="2"/>
        <v>454.03034151933116</v>
      </c>
      <c r="E17" s="5">
        <f t="shared" si="3"/>
        <v>197308.36747539346</v>
      </c>
      <c r="F17">
        <v>6</v>
      </c>
    </row>
    <row r="18" spans="1:6" x14ac:dyDescent="0.25">
      <c r="A18" s="4">
        <v>41091</v>
      </c>
      <c r="B18" s="5">
        <f t="shared" si="0"/>
        <v>1409.8819309677431</v>
      </c>
      <c r="C18" s="5">
        <f t="shared" si="1"/>
        <v>953.65710946440174</v>
      </c>
      <c r="D18" s="5">
        <f t="shared" si="2"/>
        <v>456.22482150334133</v>
      </c>
      <c r="E18" s="5">
        <f t="shared" si="3"/>
        <v>196852.14265389013</v>
      </c>
      <c r="F18">
        <v>7</v>
      </c>
    </row>
    <row r="19" spans="1:6" x14ac:dyDescent="0.25">
      <c r="A19" s="4">
        <v>41122</v>
      </c>
      <c r="B19" s="5">
        <f t="shared" si="0"/>
        <v>1409.8819309677431</v>
      </c>
      <c r="C19" s="5">
        <f t="shared" si="1"/>
        <v>951.45202282713569</v>
      </c>
      <c r="D19" s="5">
        <f t="shared" si="2"/>
        <v>458.42990814060738</v>
      </c>
      <c r="E19" s="5">
        <f t="shared" si="3"/>
        <v>196393.71274574951</v>
      </c>
      <c r="F19">
        <v>8</v>
      </c>
    </row>
    <row r="20" spans="1:6" x14ac:dyDescent="0.25">
      <c r="A20" s="4">
        <v>41153</v>
      </c>
      <c r="B20" s="5">
        <f t="shared" si="0"/>
        <v>1409.8819309677431</v>
      </c>
      <c r="C20" s="5">
        <f t="shared" si="1"/>
        <v>949.23627827112261</v>
      </c>
      <c r="D20" s="5">
        <f t="shared" si="2"/>
        <v>460.64565269662046</v>
      </c>
      <c r="E20" s="5">
        <f t="shared" si="3"/>
        <v>195933.0670930529</v>
      </c>
      <c r="F20">
        <v>9</v>
      </c>
    </row>
    <row r="21" spans="1:6" x14ac:dyDescent="0.25">
      <c r="A21" s="4">
        <v>41183</v>
      </c>
      <c r="B21" s="5">
        <f t="shared" si="0"/>
        <v>1409.8819309677431</v>
      </c>
      <c r="C21" s="5">
        <f t="shared" si="1"/>
        <v>947.00982428308907</v>
      </c>
      <c r="D21" s="5">
        <f t="shared" si="2"/>
        <v>462.872106684654</v>
      </c>
      <c r="E21" s="5">
        <f t="shared" si="3"/>
        <v>195470.19498636824</v>
      </c>
      <c r="F21">
        <v>10</v>
      </c>
    </row>
    <row r="22" spans="1:6" x14ac:dyDescent="0.25">
      <c r="A22" s="4">
        <v>41214</v>
      </c>
      <c r="B22" s="5">
        <f t="shared" si="0"/>
        <v>1409.8819309677431</v>
      </c>
      <c r="C22" s="5">
        <f t="shared" si="1"/>
        <v>944.77260910077985</v>
      </c>
      <c r="D22" s="5">
        <f t="shared" si="2"/>
        <v>465.10932186696323</v>
      </c>
      <c r="E22" s="5">
        <f t="shared" si="3"/>
        <v>195005.08566450127</v>
      </c>
      <c r="F22">
        <v>11</v>
      </c>
    </row>
    <row r="23" spans="1:6" x14ac:dyDescent="0.25">
      <c r="A23" s="4">
        <v>41244</v>
      </c>
      <c r="B23" s="5">
        <f t="shared" si="0"/>
        <v>1409.8819309677431</v>
      </c>
      <c r="C23" s="5">
        <f t="shared" si="1"/>
        <v>942.52458071175613</v>
      </c>
      <c r="D23" s="5">
        <f t="shared" si="2"/>
        <v>467.35735025598694</v>
      </c>
      <c r="E23" s="5">
        <f t="shared" si="3"/>
        <v>194537.72831424529</v>
      </c>
      <c r="F23">
        <v>12</v>
      </c>
    </row>
    <row r="24" spans="1:6" x14ac:dyDescent="0.25">
      <c r="A24" s="4">
        <v>41275</v>
      </c>
      <c r="B24" s="5">
        <f t="shared" si="0"/>
        <v>1409.8819309677431</v>
      </c>
      <c r="C24" s="5">
        <f t="shared" si="1"/>
        <v>940.26568685218558</v>
      </c>
      <c r="D24" s="5">
        <f t="shared" si="2"/>
        <v>469.61624411555749</v>
      </c>
      <c r="E24" s="5">
        <f t="shared" si="3"/>
        <v>194068.11207012975</v>
      </c>
      <c r="F24">
        <v>13</v>
      </c>
    </row>
    <row r="25" spans="1:6" x14ac:dyDescent="0.25">
      <c r="A25" s="4">
        <v>41306</v>
      </c>
      <c r="B25" s="5">
        <f t="shared" si="0"/>
        <v>1409.8819309677431</v>
      </c>
      <c r="C25" s="5">
        <f t="shared" si="1"/>
        <v>937.99587500562711</v>
      </c>
      <c r="D25" s="5">
        <f t="shared" si="2"/>
        <v>471.88605596211596</v>
      </c>
      <c r="E25" s="5">
        <f t="shared" si="3"/>
        <v>193596.22601416762</v>
      </c>
      <c r="F25">
        <v>14</v>
      </c>
    </row>
    <row r="26" spans="1:6" x14ac:dyDescent="0.25">
      <c r="A26" s="4">
        <v>41334</v>
      </c>
      <c r="B26" s="5">
        <f t="shared" si="0"/>
        <v>1409.8819309677431</v>
      </c>
      <c r="C26" s="5">
        <f t="shared" si="1"/>
        <v>935.71509240181024</v>
      </c>
      <c r="D26" s="5">
        <f t="shared" si="2"/>
        <v>474.16683856593284</v>
      </c>
      <c r="E26" s="5">
        <f t="shared" si="3"/>
        <v>193122.05917560169</v>
      </c>
      <c r="F26">
        <v>15</v>
      </c>
    </row>
    <row r="27" spans="1:6" x14ac:dyDescent="0.25">
      <c r="A27" s="4">
        <v>41365</v>
      </c>
      <c r="B27" s="5">
        <f t="shared" si="0"/>
        <v>1409.8819309677431</v>
      </c>
      <c r="C27" s="5">
        <f t="shared" si="1"/>
        <v>933.42328601540828</v>
      </c>
      <c r="D27" s="5">
        <f t="shared" si="2"/>
        <v>476.45864495233479</v>
      </c>
      <c r="E27" s="5">
        <f t="shared" si="3"/>
        <v>192645.60053064936</v>
      </c>
      <c r="F27">
        <v>16</v>
      </c>
    </row>
    <row r="28" spans="1:6" x14ac:dyDescent="0.25">
      <c r="A28" s="4">
        <v>41395</v>
      </c>
      <c r="B28" s="5">
        <f t="shared" si="0"/>
        <v>1409.8819309677431</v>
      </c>
      <c r="C28" s="5">
        <f t="shared" ref="C28:C91" si="4">E27*(Annual_Interest/12)</f>
        <v>931.12040256480532</v>
      </c>
      <c r="D28" s="5">
        <f t="shared" si="2"/>
        <v>478.76152840293776</v>
      </c>
      <c r="E28" s="5">
        <f t="shared" ref="E28:E91" si="5">E27-Principal</f>
        <v>192166.83900224642</v>
      </c>
      <c r="F28">
        <v>17</v>
      </c>
    </row>
    <row r="29" spans="1:6" x14ac:dyDescent="0.25">
      <c r="A29" s="4">
        <v>41426</v>
      </c>
      <c r="B29" s="5">
        <f t="shared" si="0"/>
        <v>1409.8819309677431</v>
      </c>
      <c r="C29" s="5">
        <f t="shared" si="4"/>
        <v>928.80638851085769</v>
      </c>
      <c r="D29" s="5">
        <f t="shared" si="2"/>
        <v>481.07554245688539</v>
      </c>
      <c r="E29" s="5">
        <f t="shared" si="5"/>
        <v>191685.76345978954</v>
      </c>
      <c r="F29">
        <v>18</v>
      </c>
    </row>
    <row r="30" spans="1:6" x14ac:dyDescent="0.25">
      <c r="A30" s="4">
        <v>41456</v>
      </c>
      <c r="B30" s="5">
        <f t="shared" si="0"/>
        <v>1409.8819309677431</v>
      </c>
      <c r="C30" s="5">
        <f t="shared" si="4"/>
        <v>926.48119005564945</v>
      </c>
      <c r="D30" s="5">
        <f t="shared" si="2"/>
        <v>483.40074091209362</v>
      </c>
      <c r="E30" s="5">
        <f t="shared" si="5"/>
        <v>191202.36271887744</v>
      </c>
      <c r="F30">
        <v>19</v>
      </c>
    </row>
    <row r="31" spans="1:6" x14ac:dyDescent="0.25">
      <c r="A31" s="4">
        <v>41487</v>
      </c>
      <c r="B31" s="5">
        <f t="shared" si="0"/>
        <v>1409.8819309677431</v>
      </c>
      <c r="C31" s="5">
        <f t="shared" si="4"/>
        <v>924.14475314124104</v>
      </c>
      <c r="D31" s="5">
        <f t="shared" si="2"/>
        <v>485.73717782650203</v>
      </c>
      <c r="E31" s="5">
        <f t="shared" si="5"/>
        <v>190716.62554105095</v>
      </c>
      <c r="F31">
        <v>20</v>
      </c>
    </row>
    <row r="32" spans="1:6" x14ac:dyDescent="0.25">
      <c r="A32" s="4">
        <v>41518</v>
      </c>
      <c r="B32" s="5">
        <f t="shared" si="0"/>
        <v>1409.8819309677431</v>
      </c>
      <c r="C32" s="5">
        <f t="shared" si="4"/>
        <v>921.79702344841292</v>
      </c>
      <c r="D32" s="5">
        <f t="shared" si="2"/>
        <v>488.08490751933016</v>
      </c>
      <c r="E32" s="5">
        <f t="shared" si="5"/>
        <v>190228.54063353161</v>
      </c>
      <c r="F32">
        <v>21</v>
      </c>
    </row>
    <row r="33" spans="1:6" x14ac:dyDescent="0.25">
      <c r="A33" s="4">
        <v>41548</v>
      </c>
      <c r="B33" s="5">
        <f t="shared" si="0"/>
        <v>1409.8819309677431</v>
      </c>
      <c r="C33" s="5">
        <f t="shared" si="4"/>
        <v>919.43794639540283</v>
      </c>
      <c r="D33" s="5">
        <f t="shared" si="2"/>
        <v>490.44398457234024</v>
      </c>
      <c r="E33" s="5">
        <f t="shared" si="5"/>
        <v>189738.09664895927</v>
      </c>
      <c r="F33">
        <v>22</v>
      </c>
    </row>
    <row r="34" spans="1:6" x14ac:dyDescent="0.25">
      <c r="A34" s="4">
        <v>41579</v>
      </c>
      <c r="B34" s="5">
        <f t="shared" si="0"/>
        <v>1409.8819309677431</v>
      </c>
      <c r="C34" s="5">
        <f t="shared" si="4"/>
        <v>917.06746713663654</v>
      </c>
      <c r="D34" s="5">
        <f t="shared" si="2"/>
        <v>492.81446383110654</v>
      </c>
      <c r="E34" s="5">
        <f t="shared" si="5"/>
        <v>189245.28218512816</v>
      </c>
      <c r="F34">
        <v>23</v>
      </c>
    </row>
    <row r="35" spans="1:6" x14ac:dyDescent="0.25">
      <c r="A35" s="4">
        <v>41609</v>
      </c>
      <c r="B35" s="5">
        <f t="shared" si="0"/>
        <v>1409.8819309677431</v>
      </c>
      <c r="C35" s="5">
        <f t="shared" si="4"/>
        <v>914.68553056145288</v>
      </c>
      <c r="D35" s="5">
        <f t="shared" si="2"/>
        <v>495.19640040629019</v>
      </c>
      <c r="E35" s="5">
        <f t="shared" si="5"/>
        <v>188750.08578472189</v>
      </c>
      <c r="F35">
        <v>24</v>
      </c>
    </row>
    <row r="36" spans="1:6" x14ac:dyDescent="0.25">
      <c r="A36" s="4">
        <v>41640</v>
      </c>
      <c r="B36" s="5">
        <f t="shared" si="0"/>
        <v>1409.8819309677431</v>
      </c>
      <c r="C36" s="5">
        <f t="shared" si="4"/>
        <v>912.29208129282244</v>
      </c>
      <c r="D36" s="5">
        <f t="shared" si="2"/>
        <v>497.58984967492063</v>
      </c>
      <c r="E36" s="5">
        <f t="shared" si="5"/>
        <v>188252.49593504696</v>
      </c>
      <c r="F36">
        <v>25</v>
      </c>
    </row>
    <row r="37" spans="1:6" x14ac:dyDescent="0.25">
      <c r="A37" s="4">
        <v>41671</v>
      </c>
      <c r="B37" s="5">
        <f t="shared" si="0"/>
        <v>1409.8819309677431</v>
      </c>
      <c r="C37" s="5">
        <f t="shared" si="4"/>
        <v>909.88706368606029</v>
      </c>
      <c r="D37" s="5">
        <f t="shared" si="2"/>
        <v>499.99486728168279</v>
      </c>
      <c r="E37" s="5">
        <f t="shared" si="5"/>
        <v>187752.50106776526</v>
      </c>
      <c r="F37">
        <v>26</v>
      </c>
    </row>
    <row r="38" spans="1:6" x14ac:dyDescent="0.25">
      <c r="A38" s="4">
        <v>41699</v>
      </c>
      <c r="B38" s="5">
        <f t="shared" si="0"/>
        <v>1409.8819309677431</v>
      </c>
      <c r="C38" s="5">
        <f t="shared" si="4"/>
        <v>907.47042182753216</v>
      </c>
      <c r="D38" s="5">
        <f t="shared" si="2"/>
        <v>502.41150914021091</v>
      </c>
      <c r="E38" s="5">
        <f t="shared" si="5"/>
        <v>187250.08955862504</v>
      </c>
      <c r="F38">
        <v>27</v>
      </c>
    </row>
    <row r="39" spans="1:6" x14ac:dyDescent="0.25">
      <c r="A39" s="4">
        <v>41730</v>
      </c>
      <c r="B39" s="5">
        <f t="shared" si="0"/>
        <v>1409.8819309677431</v>
      </c>
      <c r="C39" s="5">
        <f t="shared" si="4"/>
        <v>905.04209953335442</v>
      </c>
      <c r="D39" s="5">
        <f t="shared" si="2"/>
        <v>504.83983143438866</v>
      </c>
      <c r="E39" s="5">
        <f t="shared" si="5"/>
        <v>186745.24972719065</v>
      </c>
      <c r="F39">
        <v>28</v>
      </c>
    </row>
    <row r="40" spans="1:6" x14ac:dyDescent="0.25">
      <c r="A40" s="4">
        <v>41760</v>
      </c>
      <c r="B40" s="5">
        <f t="shared" si="0"/>
        <v>1409.8819309677431</v>
      </c>
      <c r="C40" s="5">
        <f t="shared" si="4"/>
        <v>902.60204034808817</v>
      </c>
      <c r="D40" s="5">
        <f t="shared" si="2"/>
        <v>507.27989061965491</v>
      </c>
      <c r="E40" s="5">
        <f t="shared" si="5"/>
        <v>186237.96983657099</v>
      </c>
      <c r="F40">
        <v>29</v>
      </c>
    </row>
    <row r="41" spans="1:6" x14ac:dyDescent="0.25">
      <c r="A41" s="4">
        <v>41791</v>
      </c>
      <c r="B41" s="5">
        <f t="shared" si="0"/>
        <v>1409.8819309677431</v>
      </c>
      <c r="C41" s="5">
        <f t="shared" si="4"/>
        <v>900.15018754342645</v>
      </c>
      <c r="D41" s="5">
        <f t="shared" si="2"/>
        <v>509.73174342431662</v>
      </c>
      <c r="E41" s="5">
        <f t="shared" si="5"/>
        <v>185728.23809314668</v>
      </c>
      <c r="F41">
        <v>30</v>
      </c>
    </row>
    <row r="42" spans="1:6" x14ac:dyDescent="0.25">
      <c r="A42" s="4">
        <v>41821</v>
      </c>
      <c r="B42" s="5">
        <f t="shared" si="0"/>
        <v>1409.8819309677431</v>
      </c>
      <c r="C42" s="5">
        <f t="shared" si="4"/>
        <v>897.68648411687559</v>
      </c>
      <c r="D42" s="5">
        <f t="shared" si="2"/>
        <v>512.19544685086748</v>
      </c>
      <c r="E42" s="5">
        <f t="shared" si="5"/>
        <v>185216.0426462958</v>
      </c>
      <c r="F42">
        <v>31</v>
      </c>
    </row>
    <row r="43" spans="1:6" x14ac:dyDescent="0.25">
      <c r="A43" s="4">
        <v>41852</v>
      </c>
      <c r="B43" s="5">
        <f t="shared" si="0"/>
        <v>1409.8819309677431</v>
      </c>
      <c r="C43" s="5">
        <f t="shared" si="4"/>
        <v>895.21087279042979</v>
      </c>
      <c r="D43" s="5">
        <f t="shared" si="2"/>
        <v>514.67105817731328</v>
      </c>
      <c r="E43" s="5">
        <f t="shared" si="5"/>
        <v>184701.37158811849</v>
      </c>
      <c r="F43">
        <v>32</v>
      </c>
    </row>
    <row r="44" spans="1:6" x14ac:dyDescent="0.25">
      <c r="A44" s="4">
        <v>41883</v>
      </c>
      <c r="B44" s="5">
        <f t="shared" si="0"/>
        <v>1409.8819309677431</v>
      </c>
      <c r="C44" s="5">
        <f t="shared" si="4"/>
        <v>892.72329600923945</v>
      </c>
      <c r="D44" s="5">
        <f t="shared" si="2"/>
        <v>517.15863495850363</v>
      </c>
      <c r="E44" s="5">
        <f t="shared" si="5"/>
        <v>184184.21295315999</v>
      </c>
      <c r="F44">
        <v>33</v>
      </c>
    </row>
    <row r="45" spans="1:6" x14ac:dyDescent="0.25">
      <c r="A45" s="4">
        <v>41913</v>
      </c>
      <c r="B45" s="5">
        <f t="shared" si="0"/>
        <v>1409.8819309677431</v>
      </c>
      <c r="C45" s="5">
        <f t="shared" si="4"/>
        <v>890.22369594027339</v>
      </c>
      <c r="D45" s="5">
        <f t="shared" si="2"/>
        <v>519.65823502746969</v>
      </c>
      <c r="E45" s="5">
        <f t="shared" si="5"/>
        <v>183664.55471813251</v>
      </c>
      <c r="F45">
        <v>34</v>
      </c>
    </row>
    <row r="46" spans="1:6" x14ac:dyDescent="0.25">
      <c r="A46" s="4">
        <v>41944</v>
      </c>
      <c r="B46" s="5">
        <f t="shared" si="0"/>
        <v>1409.8819309677431</v>
      </c>
      <c r="C46" s="5">
        <f t="shared" si="4"/>
        <v>887.71201447097383</v>
      </c>
      <c r="D46" s="5">
        <f t="shared" si="2"/>
        <v>522.16991649676925</v>
      </c>
      <c r="E46" s="5">
        <f t="shared" si="5"/>
        <v>183142.38480163575</v>
      </c>
      <c r="F46">
        <v>35</v>
      </c>
    </row>
    <row r="47" spans="1:6" x14ac:dyDescent="0.25">
      <c r="A47" s="4">
        <v>41974</v>
      </c>
      <c r="B47" s="5">
        <f t="shared" si="0"/>
        <v>1409.8819309677431</v>
      </c>
      <c r="C47" s="5">
        <f t="shared" si="4"/>
        <v>885.18819320790612</v>
      </c>
      <c r="D47" s="5">
        <f t="shared" si="2"/>
        <v>524.69373775983695</v>
      </c>
      <c r="E47" s="5">
        <f t="shared" si="5"/>
        <v>182617.69106387591</v>
      </c>
      <c r="F47">
        <v>36</v>
      </c>
    </row>
    <row r="48" spans="1:6" x14ac:dyDescent="0.25">
      <c r="A48" s="4">
        <v>42005</v>
      </c>
      <c r="B48" s="5">
        <f t="shared" si="0"/>
        <v>1409.8819309677431</v>
      </c>
      <c r="C48" s="5">
        <f t="shared" si="4"/>
        <v>882.65217347540033</v>
      </c>
      <c r="D48" s="5">
        <f t="shared" si="2"/>
        <v>527.22975749234274</v>
      </c>
      <c r="E48" s="5">
        <f t="shared" si="5"/>
        <v>182090.46130638357</v>
      </c>
      <c r="F48">
        <v>37</v>
      </c>
    </row>
    <row r="49" spans="1:6" x14ac:dyDescent="0.25">
      <c r="A49" s="4">
        <v>42036</v>
      </c>
      <c r="B49" s="5">
        <f t="shared" si="0"/>
        <v>1409.8819309677431</v>
      </c>
      <c r="C49" s="5">
        <f t="shared" si="4"/>
        <v>880.1038963141873</v>
      </c>
      <c r="D49" s="5">
        <f t="shared" si="2"/>
        <v>529.77803465355578</v>
      </c>
      <c r="E49" s="5">
        <f t="shared" si="5"/>
        <v>181560.68327173003</v>
      </c>
      <c r="F49">
        <v>38</v>
      </c>
    </row>
    <row r="50" spans="1:6" x14ac:dyDescent="0.25">
      <c r="A50" s="4">
        <v>42064</v>
      </c>
      <c r="B50" s="5">
        <f t="shared" si="0"/>
        <v>1409.8819309677431</v>
      </c>
      <c r="C50" s="5">
        <f t="shared" si="4"/>
        <v>877.5433024800285</v>
      </c>
      <c r="D50" s="5">
        <f t="shared" si="2"/>
        <v>532.33862848771457</v>
      </c>
      <c r="E50" s="5">
        <f t="shared" si="5"/>
        <v>181028.34464324231</v>
      </c>
      <c r="F50">
        <v>39</v>
      </c>
    </row>
    <row r="51" spans="1:6" x14ac:dyDescent="0.25">
      <c r="A51" s="4">
        <v>42095</v>
      </c>
      <c r="B51" s="5">
        <f t="shared" si="0"/>
        <v>1409.8819309677431</v>
      </c>
      <c r="C51" s="5">
        <f t="shared" si="4"/>
        <v>874.97033244233785</v>
      </c>
      <c r="D51" s="5">
        <f t="shared" si="2"/>
        <v>534.91159852540522</v>
      </c>
      <c r="E51" s="5">
        <f t="shared" si="5"/>
        <v>180493.43304471689</v>
      </c>
      <c r="F51">
        <v>40</v>
      </c>
    </row>
    <row r="52" spans="1:6" x14ac:dyDescent="0.25">
      <c r="A52" s="4">
        <v>42125</v>
      </c>
      <c r="B52" s="5">
        <f t="shared" si="0"/>
        <v>1409.8819309677431</v>
      </c>
      <c r="C52" s="5">
        <f t="shared" si="4"/>
        <v>872.38492638279831</v>
      </c>
      <c r="D52" s="5">
        <f t="shared" si="2"/>
        <v>537.49700458494476</v>
      </c>
      <c r="E52" s="5">
        <f t="shared" si="5"/>
        <v>179955.93604013196</v>
      </c>
      <c r="F52">
        <v>41</v>
      </c>
    </row>
    <row r="53" spans="1:6" x14ac:dyDescent="0.25">
      <c r="A53" s="4">
        <v>42156</v>
      </c>
      <c r="B53" s="5">
        <f t="shared" si="0"/>
        <v>1409.8819309677431</v>
      </c>
      <c r="C53" s="5">
        <f t="shared" si="4"/>
        <v>869.78702419397121</v>
      </c>
      <c r="D53" s="5">
        <f t="shared" si="2"/>
        <v>540.09490677377187</v>
      </c>
      <c r="E53" s="5">
        <f t="shared" si="5"/>
        <v>179415.84113335819</v>
      </c>
      <c r="F53">
        <v>42</v>
      </c>
    </row>
    <row r="54" spans="1:6" x14ac:dyDescent="0.25">
      <c r="A54" s="4">
        <v>42186</v>
      </c>
      <c r="B54" s="5">
        <f t="shared" si="0"/>
        <v>1409.8819309677431</v>
      </c>
      <c r="C54" s="5">
        <f t="shared" si="4"/>
        <v>867.17656547789795</v>
      </c>
      <c r="D54" s="5">
        <f t="shared" si="2"/>
        <v>542.70536548984512</v>
      </c>
      <c r="E54" s="5">
        <f t="shared" si="5"/>
        <v>178873.13576786834</v>
      </c>
      <c r="F54">
        <v>43</v>
      </c>
    </row>
    <row r="55" spans="1:6" x14ac:dyDescent="0.25">
      <c r="A55" s="4">
        <v>42217</v>
      </c>
      <c r="B55" s="5">
        <f t="shared" si="0"/>
        <v>1409.8819309677431</v>
      </c>
      <c r="C55" s="5">
        <f t="shared" si="4"/>
        <v>864.55348954469707</v>
      </c>
      <c r="D55" s="5">
        <f t="shared" si="2"/>
        <v>545.328441423046</v>
      </c>
      <c r="E55" s="5">
        <f t="shared" si="5"/>
        <v>178327.8073264453</v>
      </c>
      <c r="F55">
        <v>44</v>
      </c>
    </row>
    <row r="56" spans="1:6" x14ac:dyDescent="0.25">
      <c r="A56" s="4">
        <v>42248</v>
      </c>
      <c r="B56" s="5">
        <f t="shared" si="0"/>
        <v>1409.8819309677431</v>
      </c>
      <c r="C56" s="5">
        <f t="shared" si="4"/>
        <v>861.91773541115231</v>
      </c>
      <c r="D56" s="5">
        <f t="shared" si="2"/>
        <v>547.96419555659077</v>
      </c>
      <c r="E56" s="5">
        <f t="shared" si="5"/>
        <v>177779.84313088871</v>
      </c>
      <c r="F56">
        <v>45</v>
      </c>
    </row>
    <row r="57" spans="1:6" x14ac:dyDescent="0.25">
      <c r="A57" s="4">
        <v>42278</v>
      </c>
      <c r="B57" s="5">
        <f t="shared" si="0"/>
        <v>1409.8819309677431</v>
      </c>
      <c r="C57" s="5">
        <f t="shared" si="4"/>
        <v>859.26924179929551</v>
      </c>
      <c r="D57" s="5">
        <f t="shared" si="2"/>
        <v>550.61268916844756</v>
      </c>
      <c r="E57" s="5">
        <f t="shared" si="5"/>
        <v>177229.23044172025</v>
      </c>
      <c r="F57">
        <v>46</v>
      </c>
    </row>
    <row r="58" spans="1:6" x14ac:dyDescent="0.25">
      <c r="A58" s="4">
        <v>42309</v>
      </c>
      <c r="B58" s="5">
        <f t="shared" si="0"/>
        <v>1409.8819309677431</v>
      </c>
      <c r="C58" s="5">
        <f t="shared" si="4"/>
        <v>856.60794713498126</v>
      </c>
      <c r="D58" s="5">
        <f t="shared" si="2"/>
        <v>553.27398383276181</v>
      </c>
      <c r="E58" s="5">
        <f t="shared" si="5"/>
        <v>176675.95645788749</v>
      </c>
      <c r="F58">
        <v>47</v>
      </c>
    </row>
    <row r="59" spans="1:6" x14ac:dyDescent="0.25">
      <c r="A59" s="4">
        <v>42339</v>
      </c>
      <c r="B59" s="5">
        <f t="shared" si="0"/>
        <v>1409.8819309677431</v>
      </c>
      <c r="C59" s="5">
        <f t="shared" si="4"/>
        <v>853.93378954645618</v>
      </c>
      <c r="D59" s="5">
        <f t="shared" si="2"/>
        <v>555.94814142128689</v>
      </c>
      <c r="E59" s="5">
        <f t="shared" si="5"/>
        <v>176120.00831646621</v>
      </c>
      <c r="F59">
        <v>48</v>
      </c>
    </row>
    <row r="60" spans="1:6" x14ac:dyDescent="0.25">
      <c r="A60" s="4">
        <v>42370</v>
      </c>
      <c r="B60" s="5">
        <f t="shared" si="0"/>
        <v>1409.8819309677431</v>
      </c>
      <c r="C60" s="5">
        <f t="shared" si="4"/>
        <v>851.24670686292006</v>
      </c>
      <c r="D60" s="5">
        <f t="shared" si="2"/>
        <v>558.63522410482301</v>
      </c>
      <c r="E60" s="5">
        <f t="shared" si="5"/>
        <v>175561.37309236138</v>
      </c>
      <c r="F60">
        <v>49</v>
      </c>
    </row>
    <row r="61" spans="1:6" x14ac:dyDescent="0.25">
      <c r="A61" s="4">
        <v>42401</v>
      </c>
      <c r="B61" s="5">
        <f t="shared" si="0"/>
        <v>1409.8819309677431</v>
      </c>
      <c r="C61" s="5">
        <f t="shared" si="4"/>
        <v>848.54663661308007</v>
      </c>
      <c r="D61" s="5">
        <f t="shared" si="2"/>
        <v>561.33529435466301</v>
      </c>
      <c r="E61" s="5">
        <f t="shared" si="5"/>
        <v>175000.03779800673</v>
      </c>
      <c r="F61">
        <v>50</v>
      </c>
    </row>
    <row r="62" spans="1:6" x14ac:dyDescent="0.25">
      <c r="A62" s="4">
        <v>42430</v>
      </c>
      <c r="B62" s="5">
        <f t="shared" si="0"/>
        <v>1409.8819309677431</v>
      </c>
      <c r="C62" s="5">
        <f t="shared" si="4"/>
        <v>845.83351602369919</v>
      </c>
      <c r="D62" s="5">
        <f t="shared" si="2"/>
        <v>564.04841494404388</v>
      </c>
      <c r="E62" s="5">
        <f t="shared" si="5"/>
        <v>174435.9893830627</v>
      </c>
      <c r="F62">
        <v>51</v>
      </c>
    </row>
    <row r="63" spans="1:6" x14ac:dyDescent="0.25">
      <c r="A63" s="4">
        <v>42461</v>
      </c>
      <c r="B63" s="5">
        <f t="shared" si="0"/>
        <v>1409.8819309677431</v>
      </c>
      <c r="C63" s="5">
        <f t="shared" si="4"/>
        <v>843.1072820181364</v>
      </c>
      <c r="D63" s="5">
        <f t="shared" si="2"/>
        <v>566.77464894960667</v>
      </c>
      <c r="E63" s="5">
        <f t="shared" si="5"/>
        <v>173869.21473411308</v>
      </c>
      <c r="F63">
        <v>52</v>
      </c>
    </row>
    <row r="64" spans="1:6" x14ac:dyDescent="0.25">
      <c r="A64" s="4">
        <v>42491</v>
      </c>
      <c r="B64" s="5">
        <f t="shared" si="0"/>
        <v>1409.8819309677431</v>
      </c>
      <c r="C64" s="5">
        <f t="shared" si="4"/>
        <v>840.36787121487987</v>
      </c>
      <c r="D64" s="5">
        <f t="shared" si="2"/>
        <v>569.5140597528632</v>
      </c>
      <c r="E64" s="5">
        <f t="shared" si="5"/>
        <v>173299.70067436021</v>
      </c>
      <c r="F64">
        <v>53</v>
      </c>
    </row>
    <row r="65" spans="1:6" x14ac:dyDescent="0.25">
      <c r="A65" s="4">
        <v>42522</v>
      </c>
      <c r="B65" s="5">
        <f t="shared" si="0"/>
        <v>1409.8819309677431</v>
      </c>
      <c r="C65" s="5">
        <f t="shared" si="4"/>
        <v>837.61521992607436</v>
      </c>
      <c r="D65" s="5">
        <f t="shared" si="2"/>
        <v>572.26671104166871</v>
      </c>
      <c r="E65" s="5">
        <f t="shared" si="5"/>
        <v>172727.43396331853</v>
      </c>
      <c r="F65">
        <v>54</v>
      </c>
    </row>
    <row r="66" spans="1:6" x14ac:dyDescent="0.25">
      <c r="A66" s="4">
        <v>42552</v>
      </c>
      <c r="B66" s="5">
        <f t="shared" si="0"/>
        <v>1409.8819309677431</v>
      </c>
      <c r="C66" s="5">
        <f t="shared" si="4"/>
        <v>834.84926415603957</v>
      </c>
      <c r="D66" s="5">
        <f t="shared" si="2"/>
        <v>575.03266681170351</v>
      </c>
      <c r="E66" s="5">
        <f t="shared" si="5"/>
        <v>172152.40129650684</v>
      </c>
      <c r="F66">
        <v>55</v>
      </c>
    </row>
    <row r="67" spans="1:6" x14ac:dyDescent="0.25">
      <c r="A67" s="4">
        <v>42583</v>
      </c>
      <c r="B67" s="5">
        <f t="shared" si="0"/>
        <v>1409.8819309677431</v>
      </c>
      <c r="C67" s="5">
        <f t="shared" si="4"/>
        <v>832.06993959978308</v>
      </c>
      <c r="D67" s="5">
        <f t="shared" si="2"/>
        <v>577.81199136795999</v>
      </c>
      <c r="E67" s="5">
        <f t="shared" si="5"/>
        <v>171574.58930513888</v>
      </c>
      <c r="F67">
        <v>56</v>
      </c>
    </row>
    <row r="68" spans="1:6" x14ac:dyDescent="0.25">
      <c r="A68" s="4">
        <v>42614</v>
      </c>
      <c r="B68" s="5">
        <f t="shared" si="0"/>
        <v>1409.8819309677431</v>
      </c>
      <c r="C68" s="5">
        <f t="shared" si="4"/>
        <v>829.27718164150463</v>
      </c>
      <c r="D68" s="5">
        <f t="shared" si="2"/>
        <v>580.60474932623845</v>
      </c>
      <c r="E68" s="5">
        <f t="shared" si="5"/>
        <v>170993.98455581264</v>
      </c>
      <c r="F68">
        <v>57</v>
      </c>
    </row>
    <row r="69" spans="1:6" x14ac:dyDescent="0.25">
      <c r="A69" s="4">
        <v>42644</v>
      </c>
      <c r="B69" s="5">
        <f t="shared" si="0"/>
        <v>1409.8819309677431</v>
      </c>
      <c r="C69" s="5">
        <f t="shared" si="4"/>
        <v>826.47092535309446</v>
      </c>
      <c r="D69" s="5">
        <f t="shared" si="2"/>
        <v>583.41100561464862</v>
      </c>
      <c r="E69" s="5">
        <f t="shared" si="5"/>
        <v>170410.57355019799</v>
      </c>
      <c r="F69">
        <v>58</v>
      </c>
    </row>
    <row r="70" spans="1:6" x14ac:dyDescent="0.25">
      <c r="A70" s="4">
        <v>42675</v>
      </c>
      <c r="B70" s="5">
        <f t="shared" si="0"/>
        <v>1409.8819309677431</v>
      </c>
      <c r="C70" s="5">
        <f t="shared" si="4"/>
        <v>823.65110549262363</v>
      </c>
      <c r="D70" s="5">
        <f t="shared" si="2"/>
        <v>586.23082547511945</v>
      </c>
      <c r="E70" s="5">
        <f t="shared" si="5"/>
        <v>169824.34272472287</v>
      </c>
      <c r="F70">
        <v>59</v>
      </c>
    </row>
    <row r="71" spans="1:6" x14ac:dyDescent="0.25">
      <c r="A71" s="4">
        <v>42705</v>
      </c>
      <c r="B71" s="5">
        <f t="shared" si="0"/>
        <v>1409.8819309677431</v>
      </c>
      <c r="C71" s="5">
        <f t="shared" si="4"/>
        <v>820.81765650282728</v>
      </c>
      <c r="D71" s="5">
        <f t="shared" si="2"/>
        <v>589.0642744649158</v>
      </c>
      <c r="E71" s="5">
        <f t="shared" si="5"/>
        <v>169235.27845025796</v>
      </c>
      <c r="F71">
        <v>60</v>
      </c>
    </row>
    <row r="72" spans="1:6" x14ac:dyDescent="0.25">
      <c r="A72" s="4">
        <v>42736</v>
      </c>
      <c r="B72" s="5">
        <f t="shared" si="0"/>
        <v>1409.8819309677431</v>
      </c>
      <c r="C72" s="5">
        <f t="shared" si="4"/>
        <v>817.9705125095802</v>
      </c>
      <c r="D72" s="5">
        <f t="shared" si="2"/>
        <v>591.91141845816287</v>
      </c>
      <c r="E72" s="5">
        <f t="shared" si="5"/>
        <v>168643.3670317998</v>
      </c>
      <c r="F72">
        <v>61</v>
      </c>
    </row>
    <row r="73" spans="1:6" x14ac:dyDescent="0.25">
      <c r="A73" s="4">
        <v>42767</v>
      </c>
      <c r="B73" s="5">
        <f t="shared" si="0"/>
        <v>1409.8819309677431</v>
      </c>
      <c r="C73" s="5">
        <f t="shared" si="4"/>
        <v>815.10960732036574</v>
      </c>
      <c r="D73" s="5">
        <f t="shared" si="2"/>
        <v>594.77232364737733</v>
      </c>
      <c r="E73" s="5">
        <f t="shared" si="5"/>
        <v>168048.59470815244</v>
      </c>
      <c r="F73">
        <v>62</v>
      </c>
    </row>
    <row r="74" spans="1:6" x14ac:dyDescent="0.25">
      <c r="A74" s="4">
        <v>42795</v>
      </c>
      <c r="B74" s="5">
        <f t="shared" si="0"/>
        <v>1409.8819309677431</v>
      </c>
      <c r="C74" s="5">
        <f t="shared" si="4"/>
        <v>812.23487442273677</v>
      </c>
      <c r="D74" s="5">
        <f t="shared" si="2"/>
        <v>597.64705654500631</v>
      </c>
      <c r="E74" s="5">
        <f t="shared" si="5"/>
        <v>167450.94765160742</v>
      </c>
      <c r="F74">
        <v>63</v>
      </c>
    </row>
    <row r="75" spans="1:6" x14ac:dyDescent="0.25">
      <c r="A75" s="4">
        <v>42826</v>
      </c>
      <c r="B75" s="5">
        <f t="shared" si="0"/>
        <v>1409.8819309677431</v>
      </c>
      <c r="C75" s="5">
        <f t="shared" si="4"/>
        <v>809.34624698276923</v>
      </c>
      <c r="D75" s="5">
        <f t="shared" si="2"/>
        <v>600.53568398497384</v>
      </c>
      <c r="E75" s="5">
        <f t="shared" si="5"/>
        <v>166850.41196762244</v>
      </c>
      <c r="F75">
        <v>64</v>
      </c>
    </row>
    <row r="76" spans="1:6" x14ac:dyDescent="0.25">
      <c r="A76" s="4">
        <v>42856</v>
      </c>
      <c r="B76" s="5">
        <f t="shared" ref="B76:B139" si="6">Monthly_Payment+Extra_Monthly_Payment</f>
        <v>1409.8819309677431</v>
      </c>
      <c r="C76" s="5">
        <f t="shared" si="4"/>
        <v>806.4436578435085</v>
      </c>
      <c r="D76" s="5">
        <f t="shared" ref="D76:D139" si="7">Monthly_Payments-Interest</f>
        <v>603.43827312423457</v>
      </c>
      <c r="E76" s="5">
        <f t="shared" si="5"/>
        <v>166246.97369449821</v>
      </c>
      <c r="F76">
        <v>65</v>
      </c>
    </row>
    <row r="77" spans="1:6" x14ac:dyDescent="0.25">
      <c r="A77" s="4">
        <v>42887</v>
      </c>
      <c r="B77" s="5">
        <f t="shared" si="6"/>
        <v>1409.8819309677431</v>
      </c>
      <c r="C77" s="5">
        <f t="shared" si="4"/>
        <v>803.52703952340812</v>
      </c>
      <c r="D77" s="5">
        <f t="shared" si="7"/>
        <v>606.35489144433495</v>
      </c>
      <c r="E77" s="5">
        <f t="shared" si="5"/>
        <v>165640.61880305389</v>
      </c>
      <c r="F77">
        <v>66</v>
      </c>
    </row>
    <row r="78" spans="1:6" x14ac:dyDescent="0.25">
      <c r="A78" s="4">
        <v>42917</v>
      </c>
      <c r="B78" s="5">
        <f t="shared" si="6"/>
        <v>1409.8819309677431</v>
      </c>
      <c r="C78" s="5">
        <f t="shared" si="4"/>
        <v>800.59632421476056</v>
      </c>
      <c r="D78" s="5">
        <f t="shared" si="7"/>
        <v>609.28560675298252</v>
      </c>
      <c r="E78" s="5">
        <f t="shared" si="5"/>
        <v>165031.3331963009</v>
      </c>
      <c r="F78">
        <v>67</v>
      </c>
    </row>
    <row r="79" spans="1:6" x14ac:dyDescent="0.25">
      <c r="A79" s="4">
        <v>42948</v>
      </c>
      <c r="B79" s="5">
        <f t="shared" si="6"/>
        <v>1409.8819309677431</v>
      </c>
      <c r="C79" s="5">
        <f t="shared" si="4"/>
        <v>797.65144378212108</v>
      </c>
      <c r="D79" s="5">
        <f t="shared" si="7"/>
        <v>612.230487185622</v>
      </c>
      <c r="E79" s="5">
        <f t="shared" si="5"/>
        <v>164419.10270911528</v>
      </c>
      <c r="F79">
        <v>68</v>
      </c>
    </row>
    <row r="80" spans="1:6" x14ac:dyDescent="0.25">
      <c r="A80" s="4">
        <v>42979</v>
      </c>
      <c r="B80" s="5">
        <f t="shared" si="6"/>
        <v>1409.8819309677431</v>
      </c>
      <c r="C80" s="5">
        <f t="shared" si="4"/>
        <v>794.69232976072385</v>
      </c>
      <c r="D80" s="5">
        <f t="shared" si="7"/>
        <v>615.18960120701922</v>
      </c>
      <c r="E80" s="5">
        <f t="shared" si="5"/>
        <v>163803.91310790827</v>
      </c>
      <c r="F80">
        <v>69</v>
      </c>
    </row>
    <row r="81" spans="1:6" x14ac:dyDescent="0.25">
      <c r="A81" s="4">
        <v>43009</v>
      </c>
      <c r="B81" s="5">
        <f t="shared" si="6"/>
        <v>1409.8819309677431</v>
      </c>
      <c r="C81" s="5">
        <f t="shared" si="4"/>
        <v>791.71891335488999</v>
      </c>
      <c r="D81" s="5">
        <f t="shared" si="7"/>
        <v>618.16301761285308</v>
      </c>
      <c r="E81" s="5">
        <f t="shared" si="5"/>
        <v>163185.75009029542</v>
      </c>
      <c r="F81">
        <v>70</v>
      </c>
    </row>
    <row r="82" spans="1:6" x14ac:dyDescent="0.25">
      <c r="A82" s="4">
        <v>43040</v>
      </c>
      <c r="B82" s="5">
        <f t="shared" si="6"/>
        <v>1409.8819309677431</v>
      </c>
      <c r="C82" s="5">
        <f t="shared" si="4"/>
        <v>788.73112543642787</v>
      </c>
      <c r="D82" s="5">
        <f t="shared" si="7"/>
        <v>621.1508055313152</v>
      </c>
      <c r="E82" s="5">
        <f t="shared" si="5"/>
        <v>162564.59928476412</v>
      </c>
      <c r="F82">
        <v>71</v>
      </c>
    </row>
    <row r="83" spans="1:6" x14ac:dyDescent="0.25">
      <c r="A83" s="4">
        <v>43070</v>
      </c>
      <c r="B83" s="5">
        <f t="shared" si="6"/>
        <v>1409.8819309677431</v>
      </c>
      <c r="C83" s="5">
        <f t="shared" si="4"/>
        <v>785.72889654302662</v>
      </c>
      <c r="D83" s="5">
        <f t="shared" si="7"/>
        <v>624.15303442471645</v>
      </c>
      <c r="E83" s="5">
        <f t="shared" si="5"/>
        <v>161940.44625033939</v>
      </c>
      <c r="F83">
        <v>72</v>
      </c>
    </row>
    <row r="84" spans="1:6" x14ac:dyDescent="0.25">
      <c r="A84" s="4">
        <v>43101</v>
      </c>
      <c r="B84" s="5">
        <f t="shared" si="6"/>
        <v>1409.8819309677431</v>
      </c>
      <c r="C84" s="5">
        <f t="shared" si="4"/>
        <v>782.71215687664039</v>
      </c>
      <c r="D84" s="5">
        <f t="shared" si="7"/>
        <v>627.16977409110268</v>
      </c>
      <c r="E84" s="5">
        <f t="shared" si="5"/>
        <v>161313.27647624828</v>
      </c>
      <c r="F84">
        <v>73</v>
      </c>
    </row>
    <row r="85" spans="1:6" x14ac:dyDescent="0.25">
      <c r="A85" s="4">
        <v>43132</v>
      </c>
      <c r="B85" s="5">
        <f t="shared" si="6"/>
        <v>1409.8819309677431</v>
      </c>
      <c r="C85" s="5">
        <f t="shared" si="4"/>
        <v>779.68083630186675</v>
      </c>
      <c r="D85" s="5">
        <f t="shared" si="7"/>
        <v>630.20109466587633</v>
      </c>
      <c r="E85" s="5">
        <f t="shared" si="5"/>
        <v>160683.0753815824</v>
      </c>
      <c r="F85">
        <v>74</v>
      </c>
    </row>
    <row r="86" spans="1:6" x14ac:dyDescent="0.25">
      <c r="A86" s="4">
        <v>43160</v>
      </c>
      <c r="B86" s="5">
        <f t="shared" si="6"/>
        <v>1409.8819309677431</v>
      </c>
      <c r="C86" s="5">
        <f t="shared" si="4"/>
        <v>776.63486434431502</v>
      </c>
      <c r="D86" s="5">
        <f t="shared" si="7"/>
        <v>633.24706662342805</v>
      </c>
      <c r="E86" s="5">
        <f t="shared" si="5"/>
        <v>160049.82831495898</v>
      </c>
      <c r="F86">
        <v>75</v>
      </c>
    </row>
    <row r="87" spans="1:6" x14ac:dyDescent="0.25">
      <c r="A87" s="4">
        <v>43191</v>
      </c>
      <c r="B87" s="5">
        <f t="shared" si="6"/>
        <v>1409.8819309677431</v>
      </c>
      <c r="C87" s="5">
        <f t="shared" si="4"/>
        <v>773.57417018896842</v>
      </c>
      <c r="D87" s="5">
        <f t="shared" si="7"/>
        <v>636.30776077877465</v>
      </c>
      <c r="E87" s="5">
        <f t="shared" si="5"/>
        <v>159413.5205541802</v>
      </c>
      <c r="F87">
        <v>76</v>
      </c>
    </row>
    <row r="88" spans="1:6" x14ac:dyDescent="0.25">
      <c r="A88" s="4">
        <v>43221</v>
      </c>
      <c r="B88" s="5">
        <f t="shared" si="6"/>
        <v>1409.8819309677431</v>
      </c>
      <c r="C88" s="5">
        <f t="shared" si="4"/>
        <v>770.49868267853765</v>
      </c>
      <c r="D88" s="5">
        <f t="shared" si="7"/>
        <v>639.38324828920543</v>
      </c>
      <c r="E88" s="5">
        <f t="shared" si="5"/>
        <v>158774.137305891</v>
      </c>
      <c r="F88">
        <v>77</v>
      </c>
    </row>
    <row r="89" spans="1:6" x14ac:dyDescent="0.25">
      <c r="A89" s="4">
        <v>43252</v>
      </c>
      <c r="B89" s="5">
        <f t="shared" si="6"/>
        <v>1409.8819309677431</v>
      </c>
      <c r="C89" s="5">
        <f t="shared" si="4"/>
        <v>767.40833031180648</v>
      </c>
      <c r="D89" s="5">
        <f t="shared" si="7"/>
        <v>642.47360065593659</v>
      </c>
      <c r="E89" s="5">
        <f t="shared" si="5"/>
        <v>158131.66370523506</v>
      </c>
      <c r="F89">
        <v>78</v>
      </c>
    </row>
    <row r="90" spans="1:6" x14ac:dyDescent="0.25">
      <c r="A90" s="4">
        <v>43282</v>
      </c>
      <c r="B90" s="5">
        <f t="shared" si="6"/>
        <v>1409.8819309677431</v>
      </c>
      <c r="C90" s="5">
        <f t="shared" si="4"/>
        <v>764.30304124196948</v>
      </c>
      <c r="D90" s="5">
        <f t="shared" si="7"/>
        <v>645.57888972577359</v>
      </c>
      <c r="E90" s="5">
        <f t="shared" si="5"/>
        <v>157486.08481550927</v>
      </c>
      <c r="F90">
        <v>79</v>
      </c>
    </row>
    <row r="91" spans="1:6" x14ac:dyDescent="0.25">
      <c r="A91" s="4">
        <v>43313</v>
      </c>
      <c r="B91" s="5">
        <f t="shared" si="6"/>
        <v>1409.8819309677431</v>
      </c>
      <c r="C91" s="5">
        <f t="shared" si="4"/>
        <v>761.18274327496147</v>
      </c>
      <c r="D91" s="5">
        <f t="shared" si="7"/>
        <v>648.69918769278161</v>
      </c>
      <c r="E91" s="5">
        <f t="shared" si="5"/>
        <v>156837.38562781649</v>
      </c>
      <c r="F91">
        <v>80</v>
      </c>
    </row>
    <row r="92" spans="1:6" x14ac:dyDescent="0.25">
      <c r="A92" s="4">
        <v>43344</v>
      </c>
      <c r="B92" s="5">
        <f t="shared" si="6"/>
        <v>1409.8819309677431</v>
      </c>
      <c r="C92" s="5">
        <f t="shared" ref="C92:C155" si="8">E91*(Annual_Interest/12)</f>
        <v>758.04736386777972</v>
      </c>
      <c r="D92" s="5">
        <f t="shared" si="7"/>
        <v>651.83456709996335</v>
      </c>
      <c r="E92" s="5">
        <f t="shared" ref="E92:E155" si="9">E91-Principal</f>
        <v>156185.55106071653</v>
      </c>
      <c r="F92">
        <v>81</v>
      </c>
    </row>
    <row r="93" spans="1:6" x14ac:dyDescent="0.25">
      <c r="A93" s="4">
        <v>43374</v>
      </c>
      <c r="B93" s="5">
        <f t="shared" si="6"/>
        <v>1409.8819309677431</v>
      </c>
      <c r="C93" s="5">
        <f t="shared" si="8"/>
        <v>754.89683012679666</v>
      </c>
      <c r="D93" s="5">
        <f t="shared" si="7"/>
        <v>654.98510084094642</v>
      </c>
      <c r="E93" s="5">
        <f t="shared" si="9"/>
        <v>155530.56595987559</v>
      </c>
      <c r="F93">
        <v>82</v>
      </c>
    </row>
    <row r="94" spans="1:6" x14ac:dyDescent="0.25">
      <c r="A94" s="4">
        <v>43405</v>
      </c>
      <c r="B94" s="5">
        <f t="shared" si="6"/>
        <v>1409.8819309677431</v>
      </c>
      <c r="C94" s="5">
        <f t="shared" si="8"/>
        <v>751.73106880606542</v>
      </c>
      <c r="D94" s="5">
        <f t="shared" si="7"/>
        <v>658.15086216167765</v>
      </c>
      <c r="E94" s="5">
        <f t="shared" si="9"/>
        <v>154872.41509771391</v>
      </c>
      <c r="F94">
        <v>83</v>
      </c>
    </row>
    <row r="95" spans="1:6" x14ac:dyDescent="0.25">
      <c r="A95" s="4">
        <v>43435</v>
      </c>
      <c r="B95" s="5">
        <f t="shared" si="6"/>
        <v>1409.8819309677431</v>
      </c>
      <c r="C95" s="5">
        <f t="shared" si="8"/>
        <v>748.55000630561722</v>
      </c>
      <c r="D95" s="5">
        <f t="shared" si="7"/>
        <v>661.33192466212586</v>
      </c>
      <c r="E95" s="5">
        <f t="shared" si="9"/>
        <v>154211.08317305177</v>
      </c>
      <c r="F95">
        <v>84</v>
      </c>
    </row>
    <row r="96" spans="1:6" x14ac:dyDescent="0.25">
      <c r="A96" s="4">
        <v>43466</v>
      </c>
      <c r="B96" s="5">
        <f t="shared" si="6"/>
        <v>1409.8819309677431</v>
      </c>
      <c r="C96" s="5">
        <f t="shared" si="8"/>
        <v>745.3535686697503</v>
      </c>
      <c r="D96" s="5">
        <f t="shared" si="7"/>
        <v>664.52836229799277</v>
      </c>
      <c r="E96" s="5">
        <f t="shared" si="9"/>
        <v>153546.55481075376</v>
      </c>
      <c r="F96">
        <v>85</v>
      </c>
    </row>
    <row r="97" spans="1:6" x14ac:dyDescent="0.25">
      <c r="A97" s="4">
        <v>43497</v>
      </c>
      <c r="B97" s="5">
        <f t="shared" si="6"/>
        <v>1409.8819309677431</v>
      </c>
      <c r="C97" s="5">
        <f t="shared" si="8"/>
        <v>742.14168158530993</v>
      </c>
      <c r="D97" s="5">
        <f t="shared" si="7"/>
        <v>667.74024938243315</v>
      </c>
      <c r="E97" s="5">
        <f t="shared" si="9"/>
        <v>152878.81456137134</v>
      </c>
      <c r="F97">
        <v>86</v>
      </c>
    </row>
    <row r="98" spans="1:6" x14ac:dyDescent="0.25">
      <c r="A98" s="4">
        <v>43525</v>
      </c>
      <c r="B98" s="5">
        <f t="shared" si="6"/>
        <v>1409.8819309677431</v>
      </c>
      <c r="C98" s="5">
        <f t="shared" si="8"/>
        <v>738.91427037996152</v>
      </c>
      <c r="D98" s="5">
        <f t="shared" si="7"/>
        <v>670.96766058778155</v>
      </c>
      <c r="E98" s="5">
        <f t="shared" si="9"/>
        <v>152207.84690078357</v>
      </c>
      <c r="F98">
        <v>87</v>
      </c>
    </row>
    <row r="99" spans="1:6" x14ac:dyDescent="0.25">
      <c r="A99" s="4">
        <v>43556</v>
      </c>
      <c r="B99" s="5">
        <f t="shared" si="6"/>
        <v>1409.8819309677431</v>
      </c>
      <c r="C99" s="5">
        <f t="shared" si="8"/>
        <v>735.67126002045393</v>
      </c>
      <c r="D99" s="5">
        <f t="shared" si="7"/>
        <v>674.21067094728915</v>
      </c>
      <c r="E99" s="5">
        <f t="shared" si="9"/>
        <v>151533.63622983627</v>
      </c>
      <c r="F99">
        <v>88</v>
      </c>
    </row>
    <row r="100" spans="1:6" x14ac:dyDescent="0.25">
      <c r="A100" s="4">
        <v>43586</v>
      </c>
      <c r="B100" s="5">
        <f t="shared" si="6"/>
        <v>1409.8819309677431</v>
      </c>
      <c r="C100" s="5">
        <f t="shared" si="8"/>
        <v>732.41257511087531</v>
      </c>
      <c r="D100" s="5">
        <f t="shared" si="7"/>
        <v>677.46935585686776</v>
      </c>
      <c r="E100" s="5">
        <f t="shared" si="9"/>
        <v>150856.16687397941</v>
      </c>
      <c r="F100">
        <v>89</v>
      </c>
    </row>
    <row r="101" spans="1:6" x14ac:dyDescent="0.25">
      <c r="A101" s="4">
        <v>43617</v>
      </c>
      <c r="B101" s="5">
        <f t="shared" si="6"/>
        <v>1409.8819309677431</v>
      </c>
      <c r="C101" s="5">
        <f t="shared" si="8"/>
        <v>729.13813989090056</v>
      </c>
      <c r="D101" s="5">
        <f t="shared" si="7"/>
        <v>680.74379107684251</v>
      </c>
      <c r="E101" s="5">
        <f t="shared" si="9"/>
        <v>150175.42308290256</v>
      </c>
      <c r="F101">
        <v>90</v>
      </c>
    </row>
    <row r="102" spans="1:6" x14ac:dyDescent="0.25">
      <c r="A102" s="4">
        <v>43647</v>
      </c>
      <c r="B102" s="5">
        <f t="shared" si="6"/>
        <v>1409.8819309677431</v>
      </c>
      <c r="C102" s="5">
        <f t="shared" si="8"/>
        <v>725.84787823402905</v>
      </c>
      <c r="D102" s="5">
        <f t="shared" si="7"/>
        <v>684.03405273371402</v>
      </c>
      <c r="E102" s="5">
        <f t="shared" si="9"/>
        <v>149491.38903016885</v>
      </c>
      <c r="F102">
        <v>91</v>
      </c>
    </row>
    <row r="103" spans="1:6" x14ac:dyDescent="0.25">
      <c r="A103" s="4">
        <v>43678</v>
      </c>
      <c r="B103" s="5">
        <f t="shared" si="6"/>
        <v>1409.8819309677431</v>
      </c>
      <c r="C103" s="5">
        <f t="shared" si="8"/>
        <v>722.54171364581612</v>
      </c>
      <c r="D103" s="5">
        <f t="shared" si="7"/>
        <v>687.34021732192696</v>
      </c>
      <c r="E103" s="5">
        <f t="shared" si="9"/>
        <v>148804.04881284692</v>
      </c>
      <c r="F103">
        <v>92</v>
      </c>
    </row>
    <row r="104" spans="1:6" x14ac:dyDescent="0.25">
      <c r="A104" s="4">
        <v>43709</v>
      </c>
      <c r="B104" s="5">
        <f t="shared" si="6"/>
        <v>1409.8819309677431</v>
      </c>
      <c r="C104" s="5">
        <f t="shared" si="8"/>
        <v>719.2195692620935</v>
      </c>
      <c r="D104" s="5">
        <f t="shared" si="7"/>
        <v>690.66236170564957</v>
      </c>
      <c r="E104" s="5">
        <f t="shared" si="9"/>
        <v>148113.38645114127</v>
      </c>
      <c r="F104">
        <v>93</v>
      </c>
    </row>
    <row r="105" spans="1:6" x14ac:dyDescent="0.25">
      <c r="A105" s="4">
        <v>43739</v>
      </c>
      <c r="B105" s="5">
        <f t="shared" si="6"/>
        <v>1409.8819309677431</v>
      </c>
      <c r="C105" s="5">
        <f t="shared" si="8"/>
        <v>715.88136784718279</v>
      </c>
      <c r="D105" s="5">
        <f t="shared" si="7"/>
        <v>694.00056312056029</v>
      </c>
      <c r="E105" s="5">
        <f t="shared" si="9"/>
        <v>147419.38588802071</v>
      </c>
      <c r="F105">
        <v>94</v>
      </c>
    </row>
    <row r="106" spans="1:6" x14ac:dyDescent="0.25">
      <c r="A106" s="4">
        <v>43770</v>
      </c>
      <c r="B106" s="5">
        <f t="shared" si="6"/>
        <v>1409.8819309677431</v>
      </c>
      <c r="C106" s="5">
        <f t="shared" si="8"/>
        <v>712.52703179210016</v>
      </c>
      <c r="D106" s="5">
        <f t="shared" si="7"/>
        <v>697.35489917564291</v>
      </c>
      <c r="E106" s="5">
        <f t="shared" si="9"/>
        <v>146722.03098884507</v>
      </c>
      <c r="F106">
        <v>95</v>
      </c>
    </row>
    <row r="107" spans="1:6" x14ac:dyDescent="0.25">
      <c r="A107" s="4">
        <v>43800</v>
      </c>
      <c r="B107" s="5">
        <f t="shared" si="6"/>
        <v>1409.8819309677431</v>
      </c>
      <c r="C107" s="5">
        <f t="shared" si="8"/>
        <v>709.15648311275118</v>
      </c>
      <c r="D107" s="5">
        <f t="shared" si="7"/>
        <v>700.7254478549919</v>
      </c>
      <c r="E107" s="5">
        <f t="shared" si="9"/>
        <v>146021.30554099008</v>
      </c>
      <c r="F107">
        <v>96</v>
      </c>
    </row>
    <row r="108" spans="1:6" x14ac:dyDescent="0.25">
      <c r="A108" s="4">
        <v>43831</v>
      </c>
      <c r="B108" s="5">
        <f t="shared" si="6"/>
        <v>1409.8819309677431</v>
      </c>
      <c r="C108" s="5">
        <f t="shared" si="8"/>
        <v>705.76964344811881</v>
      </c>
      <c r="D108" s="5">
        <f t="shared" si="7"/>
        <v>704.11228751962426</v>
      </c>
      <c r="E108" s="5">
        <f t="shared" si="9"/>
        <v>145317.19325347047</v>
      </c>
      <c r="F108">
        <v>97</v>
      </c>
    </row>
    <row r="109" spans="1:6" x14ac:dyDescent="0.25">
      <c r="A109" s="4">
        <v>43862</v>
      </c>
      <c r="B109" s="5">
        <f t="shared" si="6"/>
        <v>1409.8819309677431</v>
      </c>
      <c r="C109" s="5">
        <f t="shared" si="8"/>
        <v>702.36643405844063</v>
      </c>
      <c r="D109" s="5">
        <f t="shared" si="7"/>
        <v>707.51549690930244</v>
      </c>
      <c r="E109" s="5">
        <f t="shared" si="9"/>
        <v>144609.67775656117</v>
      </c>
      <c r="F109">
        <v>98</v>
      </c>
    </row>
    <row r="110" spans="1:6" x14ac:dyDescent="0.25">
      <c r="A110" s="4">
        <v>43891</v>
      </c>
      <c r="B110" s="5">
        <f t="shared" si="6"/>
        <v>1409.8819309677431</v>
      </c>
      <c r="C110" s="5">
        <f t="shared" si="8"/>
        <v>698.94677582337897</v>
      </c>
      <c r="D110" s="5">
        <f t="shared" si="7"/>
        <v>710.9351551443641</v>
      </c>
      <c r="E110" s="5">
        <f t="shared" si="9"/>
        <v>143898.7426014168</v>
      </c>
      <c r="F110">
        <v>99</v>
      </c>
    </row>
    <row r="111" spans="1:6" x14ac:dyDescent="0.25">
      <c r="A111" s="4">
        <v>43922</v>
      </c>
      <c r="B111" s="5">
        <f t="shared" si="6"/>
        <v>1409.8819309677431</v>
      </c>
      <c r="C111" s="5">
        <f t="shared" si="8"/>
        <v>695.51058924018128</v>
      </c>
      <c r="D111" s="5">
        <f t="shared" si="7"/>
        <v>714.3713417275618</v>
      </c>
      <c r="E111" s="5">
        <f t="shared" si="9"/>
        <v>143184.37125968924</v>
      </c>
      <c r="F111">
        <v>100</v>
      </c>
    </row>
    <row r="112" spans="1:6" x14ac:dyDescent="0.25">
      <c r="A112" s="4">
        <v>43952</v>
      </c>
      <c r="B112" s="5">
        <f t="shared" si="6"/>
        <v>1409.8819309677431</v>
      </c>
      <c r="C112" s="5">
        <f t="shared" si="8"/>
        <v>692.05779442183143</v>
      </c>
      <c r="D112" s="5">
        <f t="shared" si="7"/>
        <v>717.82413654591164</v>
      </c>
      <c r="E112" s="5">
        <f t="shared" si="9"/>
        <v>142466.54712314333</v>
      </c>
      <c r="F112">
        <v>101</v>
      </c>
    </row>
    <row r="113" spans="1:6" x14ac:dyDescent="0.25">
      <c r="A113" s="4">
        <v>43983</v>
      </c>
      <c r="B113" s="5">
        <f t="shared" si="6"/>
        <v>1409.8819309677431</v>
      </c>
      <c r="C113" s="5">
        <f t="shared" si="8"/>
        <v>688.58831109519281</v>
      </c>
      <c r="D113" s="5">
        <f t="shared" si="7"/>
        <v>721.29361987255027</v>
      </c>
      <c r="E113" s="5">
        <f t="shared" si="9"/>
        <v>141745.2535032708</v>
      </c>
      <c r="F113">
        <v>102</v>
      </c>
    </row>
    <row r="114" spans="1:6" x14ac:dyDescent="0.25">
      <c r="A114" s="4">
        <v>44013</v>
      </c>
      <c r="B114" s="5">
        <f t="shared" si="6"/>
        <v>1409.8819309677431</v>
      </c>
      <c r="C114" s="5">
        <f t="shared" si="8"/>
        <v>685.1020585991422</v>
      </c>
      <c r="D114" s="5">
        <f t="shared" si="7"/>
        <v>724.77987236860088</v>
      </c>
      <c r="E114" s="5">
        <f t="shared" si="9"/>
        <v>141020.47363090218</v>
      </c>
      <c r="F114">
        <v>103</v>
      </c>
    </row>
    <row r="115" spans="1:6" x14ac:dyDescent="0.25">
      <c r="A115" s="4">
        <v>44044</v>
      </c>
      <c r="B115" s="5">
        <f t="shared" si="6"/>
        <v>1409.8819309677431</v>
      </c>
      <c r="C115" s="5">
        <f t="shared" si="8"/>
        <v>681.59895588269387</v>
      </c>
      <c r="D115" s="5">
        <f t="shared" si="7"/>
        <v>728.2829750850492</v>
      </c>
      <c r="E115" s="5">
        <f t="shared" si="9"/>
        <v>140292.19065581713</v>
      </c>
      <c r="F115">
        <v>104</v>
      </c>
    </row>
    <row r="116" spans="1:6" x14ac:dyDescent="0.25">
      <c r="A116" s="4">
        <v>44075</v>
      </c>
      <c r="B116" s="5">
        <f t="shared" si="6"/>
        <v>1409.8819309677431</v>
      </c>
      <c r="C116" s="5">
        <f t="shared" si="8"/>
        <v>678.07892150311613</v>
      </c>
      <c r="D116" s="5">
        <f t="shared" si="7"/>
        <v>731.80300946462694</v>
      </c>
      <c r="E116" s="5">
        <f t="shared" si="9"/>
        <v>139560.38764635249</v>
      </c>
      <c r="F116">
        <v>105</v>
      </c>
    </row>
    <row r="117" spans="1:6" x14ac:dyDescent="0.25">
      <c r="A117" s="4">
        <v>44105</v>
      </c>
      <c r="B117" s="5">
        <f t="shared" si="6"/>
        <v>1409.8819309677431</v>
      </c>
      <c r="C117" s="5">
        <f t="shared" si="8"/>
        <v>674.54187362403707</v>
      </c>
      <c r="D117" s="5">
        <f t="shared" si="7"/>
        <v>735.34005734370601</v>
      </c>
      <c r="E117" s="5">
        <f t="shared" si="9"/>
        <v>138825.04758900878</v>
      </c>
      <c r="F117">
        <v>106</v>
      </c>
    </row>
    <row r="118" spans="1:6" x14ac:dyDescent="0.25">
      <c r="A118" s="4">
        <v>44136</v>
      </c>
      <c r="B118" s="5">
        <f t="shared" si="6"/>
        <v>1409.8819309677431</v>
      </c>
      <c r="C118" s="5">
        <f t="shared" si="8"/>
        <v>670.98773001354243</v>
      </c>
      <c r="D118" s="5">
        <f t="shared" si="7"/>
        <v>738.89420095420064</v>
      </c>
      <c r="E118" s="5">
        <f t="shared" si="9"/>
        <v>138086.15338805458</v>
      </c>
      <c r="F118">
        <v>107</v>
      </c>
    </row>
    <row r="119" spans="1:6" x14ac:dyDescent="0.25">
      <c r="A119" s="4">
        <v>44166</v>
      </c>
      <c r="B119" s="5">
        <f t="shared" si="6"/>
        <v>1409.8819309677431</v>
      </c>
      <c r="C119" s="5">
        <f t="shared" si="8"/>
        <v>667.41640804226381</v>
      </c>
      <c r="D119" s="5">
        <f t="shared" si="7"/>
        <v>742.46552292547926</v>
      </c>
      <c r="E119" s="5">
        <f t="shared" si="9"/>
        <v>137343.68786512909</v>
      </c>
      <c r="F119">
        <v>108</v>
      </c>
    </row>
    <row r="120" spans="1:6" x14ac:dyDescent="0.25">
      <c r="A120" s="4">
        <v>44197</v>
      </c>
      <c r="B120" s="5">
        <f t="shared" si="6"/>
        <v>1409.8819309677431</v>
      </c>
      <c r="C120" s="5">
        <f t="shared" si="8"/>
        <v>663.82782468145729</v>
      </c>
      <c r="D120" s="5">
        <f t="shared" si="7"/>
        <v>746.05410628628579</v>
      </c>
      <c r="E120" s="5">
        <f t="shared" si="9"/>
        <v>136597.6337588428</v>
      </c>
      <c r="F120">
        <v>109</v>
      </c>
    </row>
    <row r="121" spans="1:6" x14ac:dyDescent="0.25">
      <c r="A121" s="4">
        <v>44228</v>
      </c>
      <c r="B121" s="5">
        <f t="shared" si="6"/>
        <v>1409.8819309677431</v>
      </c>
      <c r="C121" s="5">
        <f t="shared" si="8"/>
        <v>660.22189650107362</v>
      </c>
      <c r="D121" s="5">
        <f t="shared" si="7"/>
        <v>749.66003446666946</v>
      </c>
      <c r="E121" s="5">
        <f t="shared" si="9"/>
        <v>135847.97372437612</v>
      </c>
      <c r="F121">
        <v>110</v>
      </c>
    </row>
    <row r="122" spans="1:6" x14ac:dyDescent="0.25">
      <c r="A122" s="4">
        <v>44256</v>
      </c>
      <c r="B122" s="5">
        <f t="shared" si="6"/>
        <v>1409.8819309677431</v>
      </c>
      <c r="C122" s="5">
        <f t="shared" si="8"/>
        <v>656.59853966781793</v>
      </c>
      <c r="D122" s="5">
        <f t="shared" si="7"/>
        <v>753.28339129992514</v>
      </c>
      <c r="E122" s="5">
        <f t="shared" si="9"/>
        <v>135094.6903330762</v>
      </c>
      <c r="F122">
        <v>111</v>
      </c>
    </row>
    <row r="123" spans="1:6" x14ac:dyDescent="0.25">
      <c r="A123" s="4">
        <v>44287</v>
      </c>
      <c r="B123" s="5">
        <f t="shared" si="6"/>
        <v>1409.8819309677431</v>
      </c>
      <c r="C123" s="5">
        <f t="shared" si="8"/>
        <v>652.95766994320161</v>
      </c>
      <c r="D123" s="5">
        <f t="shared" si="7"/>
        <v>756.92426102454147</v>
      </c>
      <c r="E123" s="5">
        <f t="shared" si="9"/>
        <v>134337.76607205166</v>
      </c>
      <c r="F123">
        <v>112</v>
      </c>
    </row>
    <row r="124" spans="1:6" x14ac:dyDescent="0.25">
      <c r="A124" s="4">
        <v>44317</v>
      </c>
      <c r="B124" s="5">
        <f t="shared" si="6"/>
        <v>1409.8819309677431</v>
      </c>
      <c r="C124" s="5">
        <f t="shared" si="8"/>
        <v>649.2992026815831</v>
      </c>
      <c r="D124" s="5">
        <f t="shared" si="7"/>
        <v>760.58272828615998</v>
      </c>
      <c r="E124" s="5">
        <f t="shared" si="9"/>
        <v>133577.1833437655</v>
      </c>
      <c r="F124">
        <v>113</v>
      </c>
    </row>
    <row r="125" spans="1:6" x14ac:dyDescent="0.25">
      <c r="A125" s="4">
        <v>44348</v>
      </c>
      <c r="B125" s="5">
        <f t="shared" si="6"/>
        <v>1409.8819309677431</v>
      </c>
      <c r="C125" s="5">
        <f t="shared" si="8"/>
        <v>645.6230528282</v>
      </c>
      <c r="D125" s="5">
        <f t="shared" si="7"/>
        <v>764.25887813954307</v>
      </c>
      <c r="E125" s="5">
        <f t="shared" si="9"/>
        <v>132812.92446562595</v>
      </c>
      <c r="F125">
        <v>114</v>
      </c>
    </row>
    <row r="126" spans="1:6" x14ac:dyDescent="0.25">
      <c r="A126" s="4">
        <v>44378</v>
      </c>
      <c r="B126" s="5">
        <f t="shared" si="6"/>
        <v>1409.8819309677431</v>
      </c>
      <c r="C126" s="5">
        <f t="shared" si="8"/>
        <v>641.92913491719219</v>
      </c>
      <c r="D126" s="5">
        <f t="shared" si="7"/>
        <v>767.95279605055089</v>
      </c>
      <c r="E126" s="5">
        <f t="shared" si="9"/>
        <v>132044.9716695754</v>
      </c>
      <c r="F126">
        <v>115</v>
      </c>
    </row>
    <row r="127" spans="1:6" x14ac:dyDescent="0.25">
      <c r="A127" s="4">
        <v>44409</v>
      </c>
      <c r="B127" s="5">
        <f t="shared" si="6"/>
        <v>1409.8819309677431</v>
      </c>
      <c r="C127" s="5">
        <f t="shared" si="8"/>
        <v>638.21736306961452</v>
      </c>
      <c r="D127" s="5">
        <f t="shared" si="7"/>
        <v>771.66456789812855</v>
      </c>
      <c r="E127" s="5">
        <f t="shared" si="9"/>
        <v>131273.30710167729</v>
      </c>
      <c r="F127">
        <v>116</v>
      </c>
    </row>
    <row r="128" spans="1:6" x14ac:dyDescent="0.25">
      <c r="A128" s="4">
        <v>44440</v>
      </c>
      <c r="B128" s="5">
        <f t="shared" si="6"/>
        <v>1409.8819309677431</v>
      </c>
      <c r="C128" s="5">
        <f t="shared" si="8"/>
        <v>634.4876509914402</v>
      </c>
      <c r="D128" s="5">
        <f t="shared" si="7"/>
        <v>775.39427997630287</v>
      </c>
      <c r="E128" s="5">
        <f t="shared" si="9"/>
        <v>130497.91282170099</v>
      </c>
      <c r="F128">
        <v>117</v>
      </c>
    </row>
    <row r="129" spans="1:6" x14ac:dyDescent="0.25">
      <c r="A129" s="4">
        <v>44470</v>
      </c>
      <c r="B129" s="5">
        <f t="shared" si="6"/>
        <v>1409.8819309677431</v>
      </c>
      <c r="C129" s="5">
        <f t="shared" si="8"/>
        <v>630.73991197155476</v>
      </c>
      <c r="D129" s="5">
        <f t="shared" si="7"/>
        <v>779.14201899618831</v>
      </c>
      <c r="E129" s="5">
        <f t="shared" si="9"/>
        <v>129718.77080270479</v>
      </c>
      <c r="F129">
        <v>118</v>
      </c>
    </row>
    <row r="130" spans="1:6" x14ac:dyDescent="0.25">
      <c r="A130" s="4">
        <v>44501</v>
      </c>
      <c r="B130" s="5">
        <f t="shared" si="6"/>
        <v>1409.8819309677431</v>
      </c>
      <c r="C130" s="5">
        <f t="shared" si="8"/>
        <v>626.97405887973991</v>
      </c>
      <c r="D130" s="5">
        <f t="shared" si="7"/>
        <v>782.90787208800316</v>
      </c>
      <c r="E130" s="5">
        <f t="shared" si="9"/>
        <v>128935.86293061679</v>
      </c>
      <c r="F130">
        <v>119</v>
      </c>
    </row>
    <row r="131" spans="1:6" x14ac:dyDescent="0.25">
      <c r="A131" s="4">
        <v>44531</v>
      </c>
      <c r="B131" s="5">
        <f t="shared" si="6"/>
        <v>1409.8819309677431</v>
      </c>
      <c r="C131" s="5">
        <f t="shared" si="8"/>
        <v>623.1900041646478</v>
      </c>
      <c r="D131" s="5">
        <f t="shared" si="7"/>
        <v>786.69192680309527</v>
      </c>
      <c r="E131" s="5">
        <f t="shared" si="9"/>
        <v>128149.1710038137</v>
      </c>
      <c r="F131">
        <v>120</v>
      </c>
    </row>
    <row r="132" spans="1:6" x14ac:dyDescent="0.25">
      <c r="A132" s="4">
        <v>44562</v>
      </c>
      <c r="B132" s="5">
        <f t="shared" si="6"/>
        <v>1409.8819309677431</v>
      </c>
      <c r="C132" s="5">
        <f t="shared" si="8"/>
        <v>619.38765985176622</v>
      </c>
      <c r="D132" s="5">
        <f t="shared" si="7"/>
        <v>790.49427111597686</v>
      </c>
      <c r="E132" s="5">
        <f t="shared" si="9"/>
        <v>127358.67673269771</v>
      </c>
      <c r="F132">
        <v>121</v>
      </c>
    </row>
    <row r="133" spans="1:6" x14ac:dyDescent="0.25">
      <c r="A133" s="4">
        <v>44593</v>
      </c>
      <c r="B133" s="5">
        <f t="shared" si="6"/>
        <v>1409.8819309677431</v>
      </c>
      <c r="C133" s="5">
        <f t="shared" si="8"/>
        <v>615.56693754137234</v>
      </c>
      <c r="D133" s="5">
        <f t="shared" si="7"/>
        <v>794.31499342637073</v>
      </c>
      <c r="E133" s="5">
        <f t="shared" si="9"/>
        <v>126564.36173927135</v>
      </c>
      <c r="F133">
        <v>122</v>
      </c>
    </row>
    <row r="134" spans="1:6" x14ac:dyDescent="0.25">
      <c r="A134" s="4">
        <v>44621</v>
      </c>
      <c r="B134" s="5">
        <f t="shared" si="6"/>
        <v>1409.8819309677431</v>
      </c>
      <c r="C134" s="5">
        <f t="shared" si="8"/>
        <v>611.72774840647821</v>
      </c>
      <c r="D134" s="5">
        <f t="shared" si="7"/>
        <v>798.15418256126486</v>
      </c>
      <c r="E134" s="5">
        <f t="shared" si="9"/>
        <v>125766.20755671008</v>
      </c>
      <c r="F134">
        <v>123</v>
      </c>
    </row>
    <row r="135" spans="1:6" x14ac:dyDescent="0.25">
      <c r="A135" s="4">
        <v>44652</v>
      </c>
      <c r="B135" s="5">
        <f t="shared" si="6"/>
        <v>1409.8819309677431</v>
      </c>
      <c r="C135" s="5">
        <f t="shared" si="8"/>
        <v>607.87000319076549</v>
      </c>
      <c r="D135" s="5">
        <f t="shared" si="7"/>
        <v>802.01192777697759</v>
      </c>
      <c r="E135" s="5">
        <f t="shared" si="9"/>
        <v>124964.1956289331</v>
      </c>
      <c r="F135">
        <v>124</v>
      </c>
    </row>
    <row r="136" spans="1:6" x14ac:dyDescent="0.25">
      <c r="A136" s="4">
        <v>44682</v>
      </c>
      <c r="B136" s="5">
        <f t="shared" si="6"/>
        <v>1409.8819309677431</v>
      </c>
      <c r="C136" s="5">
        <f t="shared" si="8"/>
        <v>603.99361220650997</v>
      </c>
      <c r="D136" s="5">
        <f t="shared" si="7"/>
        <v>805.88831876123311</v>
      </c>
      <c r="E136" s="5">
        <f t="shared" si="9"/>
        <v>124158.30731017186</v>
      </c>
      <c r="F136">
        <v>125</v>
      </c>
    </row>
    <row r="137" spans="1:6" x14ac:dyDescent="0.25">
      <c r="A137" s="4">
        <v>44713</v>
      </c>
      <c r="B137" s="5">
        <f t="shared" si="6"/>
        <v>1409.8819309677431</v>
      </c>
      <c r="C137" s="5">
        <f t="shared" si="8"/>
        <v>600.09848533249738</v>
      </c>
      <c r="D137" s="5">
        <f t="shared" si="7"/>
        <v>809.7834456352457</v>
      </c>
      <c r="E137" s="5">
        <f t="shared" si="9"/>
        <v>123348.52386453662</v>
      </c>
      <c r="F137">
        <v>126</v>
      </c>
    </row>
    <row r="138" spans="1:6" x14ac:dyDescent="0.25">
      <c r="A138" s="4">
        <v>44743</v>
      </c>
      <c r="B138" s="5">
        <f t="shared" si="6"/>
        <v>1409.8819309677431</v>
      </c>
      <c r="C138" s="5">
        <f t="shared" si="8"/>
        <v>596.18453201192699</v>
      </c>
      <c r="D138" s="5">
        <f t="shared" si="7"/>
        <v>813.69739895581608</v>
      </c>
      <c r="E138" s="5">
        <f t="shared" si="9"/>
        <v>122534.8264655808</v>
      </c>
      <c r="F138">
        <v>127</v>
      </c>
    </row>
    <row r="139" spans="1:6" x14ac:dyDescent="0.25">
      <c r="A139" s="4">
        <v>44774</v>
      </c>
      <c r="B139" s="5">
        <f t="shared" si="6"/>
        <v>1409.8819309677431</v>
      </c>
      <c r="C139" s="5">
        <f t="shared" si="8"/>
        <v>592.25166125030728</v>
      </c>
      <c r="D139" s="5">
        <f t="shared" si="7"/>
        <v>817.63026971743579</v>
      </c>
      <c r="E139" s="5">
        <f t="shared" si="9"/>
        <v>121717.19619586336</v>
      </c>
      <c r="F139">
        <v>128</v>
      </c>
    </row>
    <row r="140" spans="1:6" x14ac:dyDescent="0.25">
      <c r="A140" s="4">
        <v>44805</v>
      </c>
      <c r="B140" s="5">
        <f t="shared" ref="B140:B203" si="10">Monthly_Payment+Extra_Monthly_Payment</f>
        <v>1409.8819309677431</v>
      </c>
      <c r="C140" s="5">
        <f t="shared" si="8"/>
        <v>588.29978161333963</v>
      </c>
      <c r="D140" s="5">
        <f t="shared" ref="D140:D203" si="11">Monthly_Payments-Interest</f>
        <v>821.58214935440344</v>
      </c>
      <c r="E140" s="5">
        <f t="shared" si="9"/>
        <v>120895.61404650896</v>
      </c>
      <c r="F140">
        <v>129</v>
      </c>
    </row>
    <row r="141" spans="1:6" x14ac:dyDescent="0.25">
      <c r="A141" s="4">
        <v>44835</v>
      </c>
      <c r="B141" s="5">
        <f t="shared" si="10"/>
        <v>1409.8819309677431</v>
      </c>
      <c r="C141" s="5">
        <f t="shared" si="8"/>
        <v>584.32880122479332</v>
      </c>
      <c r="D141" s="5">
        <f t="shared" si="11"/>
        <v>825.55312974294975</v>
      </c>
      <c r="E141" s="5">
        <f t="shared" si="9"/>
        <v>120070.060916766</v>
      </c>
      <c r="F141">
        <v>130</v>
      </c>
    </row>
    <row r="142" spans="1:6" x14ac:dyDescent="0.25">
      <c r="A142" s="4">
        <v>44866</v>
      </c>
      <c r="B142" s="5">
        <f t="shared" si="10"/>
        <v>1409.8819309677431</v>
      </c>
      <c r="C142" s="5">
        <f t="shared" si="8"/>
        <v>580.33862776436899</v>
      </c>
      <c r="D142" s="5">
        <f t="shared" si="11"/>
        <v>829.54330320337408</v>
      </c>
      <c r="E142" s="5">
        <f t="shared" si="9"/>
        <v>119240.51761356262</v>
      </c>
      <c r="F142">
        <v>131</v>
      </c>
    </row>
    <row r="143" spans="1:6" x14ac:dyDescent="0.25">
      <c r="A143" s="4">
        <v>44896</v>
      </c>
      <c r="B143" s="5">
        <f t="shared" si="10"/>
        <v>1409.8819309677431</v>
      </c>
      <c r="C143" s="5">
        <f t="shared" si="8"/>
        <v>576.3291684655527</v>
      </c>
      <c r="D143" s="5">
        <f t="shared" si="11"/>
        <v>833.55276250219038</v>
      </c>
      <c r="E143" s="5">
        <f t="shared" si="9"/>
        <v>118406.96485106043</v>
      </c>
      <c r="F143">
        <v>132</v>
      </c>
    </row>
    <row r="144" spans="1:6" x14ac:dyDescent="0.25">
      <c r="A144" s="4">
        <v>44927</v>
      </c>
      <c r="B144" s="5">
        <f t="shared" si="10"/>
        <v>1409.8819309677431</v>
      </c>
      <c r="C144" s="5">
        <f t="shared" si="8"/>
        <v>572.30033011345881</v>
      </c>
      <c r="D144" s="5">
        <f t="shared" si="11"/>
        <v>837.58160085428426</v>
      </c>
      <c r="E144" s="5">
        <f t="shared" si="9"/>
        <v>117569.38325020614</v>
      </c>
      <c r="F144">
        <v>133</v>
      </c>
    </row>
    <row r="145" spans="1:6" x14ac:dyDescent="0.25">
      <c r="A145" s="4">
        <v>44958</v>
      </c>
      <c r="B145" s="5">
        <f t="shared" si="10"/>
        <v>1409.8819309677431</v>
      </c>
      <c r="C145" s="5">
        <f t="shared" si="8"/>
        <v>568.25201904266305</v>
      </c>
      <c r="D145" s="5">
        <f t="shared" si="11"/>
        <v>841.62991192508002</v>
      </c>
      <c r="E145" s="5">
        <f t="shared" si="9"/>
        <v>116727.75333828107</v>
      </c>
      <c r="F145">
        <v>134</v>
      </c>
    </row>
    <row r="146" spans="1:6" x14ac:dyDescent="0.25">
      <c r="A146" s="4">
        <v>44986</v>
      </c>
      <c r="B146" s="5">
        <f t="shared" si="10"/>
        <v>1409.8819309677431</v>
      </c>
      <c r="C146" s="5">
        <f t="shared" si="8"/>
        <v>564.18414113502513</v>
      </c>
      <c r="D146" s="5">
        <f t="shared" si="11"/>
        <v>845.69778983271794</v>
      </c>
      <c r="E146" s="5">
        <f t="shared" si="9"/>
        <v>115882.05554844835</v>
      </c>
      <c r="F146">
        <v>135</v>
      </c>
    </row>
    <row r="147" spans="1:6" x14ac:dyDescent="0.25">
      <c r="A147" s="4">
        <v>45017</v>
      </c>
      <c r="B147" s="5">
        <f t="shared" si="10"/>
        <v>1409.8819309677431</v>
      </c>
      <c r="C147" s="5">
        <f t="shared" si="8"/>
        <v>560.09660181750041</v>
      </c>
      <c r="D147" s="5">
        <f t="shared" si="11"/>
        <v>849.78532915024266</v>
      </c>
      <c r="E147" s="5">
        <f t="shared" si="9"/>
        <v>115032.27021929811</v>
      </c>
      <c r="F147">
        <v>136</v>
      </c>
    </row>
    <row r="148" spans="1:6" x14ac:dyDescent="0.25">
      <c r="A148" s="4">
        <v>45047</v>
      </c>
      <c r="B148" s="5">
        <f t="shared" si="10"/>
        <v>1409.8819309677431</v>
      </c>
      <c r="C148" s="5">
        <f t="shared" si="8"/>
        <v>555.98930605994087</v>
      </c>
      <c r="D148" s="5">
        <f t="shared" si="11"/>
        <v>853.8926249078022</v>
      </c>
      <c r="E148" s="5">
        <f t="shared" si="9"/>
        <v>114178.3775943903</v>
      </c>
      <c r="F148">
        <v>137</v>
      </c>
    </row>
    <row r="149" spans="1:6" x14ac:dyDescent="0.25">
      <c r="A149" s="4">
        <v>45078</v>
      </c>
      <c r="B149" s="5">
        <f t="shared" si="10"/>
        <v>1409.8819309677431</v>
      </c>
      <c r="C149" s="5">
        <f t="shared" si="8"/>
        <v>551.86215837288648</v>
      </c>
      <c r="D149" s="5">
        <f t="shared" si="11"/>
        <v>858.01977259485659</v>
      </c>
      <c r="E149" s="5">
        <f t="shared" si="9"/>
        <v>113320.35782179545</v>
      </c>
      <c r="F149">
        <v>138</v>
      </c>
    </row>
    <row r="150" spans="1:6" x14ac:dyDescent="0.25">
      <c r="A150" s="4">
        <v>45108</v>
      </c>
      <c r="B150" s="5">
        <f t="shared" si="10"/>
        <v>1409.8819309677431</v>
      </c>
      <c r="C150" s="5">
        <f t="shared" si="8"/>
        <v>547.7150628053447</v>
      </c>
      <c r="D150" s="5">
        <f t="shared" si="11"/>
        <v>862.16686816239837</v>
      </c>
      <c r="E150" s="5">
        <f t="shared" si="9"/>
        <v>112458.19095363305</v>
      </c>
      <c r="F150">
        <v>139</v>
      </c>
    </row>
    <row r="151" spans="1:6" x14ac:dyDescent="0.25">
      <c r="A151" s="4">
        <v>45139</v>
      </c>
      <c r="B151" s="5">
        <f t="shared" si="10"/>
        <v>1409.8819309677431</v>
      </c>
      <c r="C151" s="5">
        <f t="shared" si="8"/>
        <v>543.54792294255981</v>
      </c>
      <c r="D151" s="5">
        <f t="shared" si="11"/>
        <v>866.33400802518327</v>
      </c>
      <c r="E151" s="5">
        <f t="shared" si="9"/>
        <v>111591.85694560787</v>
      </c>
      <c r="F151">
        <v>140</v>
      </c>
    </row>
    <row r="152" spans="1:6" x14ac:dyDescent="0.25">
      <c r="A152" s="4">
        <v>45170</v>
      </c>
      <c r="B152" s="5">
        <f t="shared" si="10"/>
        <v>1409.8819309677431</v>
      </c>
      <c r="C152" s="5">
        <f t="shared" si="8"/>
        <v>539.36064190377135</v>
      </c>
      <c r="D152" s="5">
        <f t="shared" si="11"/>
        <v>870.52128906397172</v>
      </c>
      <c r="E152" s="5">
        <f t="shared" si="9"/>
        <v>110721.3356565439</v>
      </c>
      <c r="F152">
        <v>141</v>
      </c>
    </row>
    <row r="153" spans="1:6" x14ac:dyDescent="0.25">
      <c r="A153" s="4">
        <v>45200</v>
      </c>
      <c r="B153" s="5">
        <f t="shared" si="10"/>
        <v>1409.8819309677431</v>
      </c>
      <c r="C153" s="5">
        <f t="shared" si="8"/>
        <v>535.15312233996224</v>
      </c>
      <c r="D153" s="5">
        <f t="shared" si="11"/>
        <v>874.72880862778084</v>
      </c>
      <c r="E153" s="5">
        <f t="shared" si="9"/>
        <v>109846.60684791612</v>
      </c>
      <c r="F153">
        <v>142</v>
      </c>
    </row>
    <row r="154" spans="1:6" x14ac:dyDescent="0.25">
      <c r="A154" s="4">
        <v>45231</v>
      </c>
      <c r="B154" s="5">
        <f t="shared" si="10"/>
        <v>1409.8819309677431</v>
      </c>
      <c r="C154" s="5">
        <f t="shared" si="8"/>
        <v>530.92526643159465</v>
      </c>
      <c r="D154" s="5">
        <f t="shared" si="11"/>
        <v>878.95666453614842</v>
      </c>
      <c r="E154" s="5">
        <f t="shared" si="9"/>
        <v>108967.65018337997</v>
      </c>
      <c r="F154">
        <v>143</v>
      </c>
    </row>
    <row r="155" spans="1:6" x14ac:dyDescent="0.25">
      <c r="A155" s="4">
        <v>45261</v>
      </c>
      <c r="B155" s="5">
        <f t="shared" si="10"/>
        <v>1409.8819309677431</v>
      </c>
      <c r="C155" s="5">
        <f t="shared" si="8"/>
        <v>526.67697588633655</v>
      </c>
      <c r="D155" s="5">
        <f t="shared" si="11"/>
        <v>883.20495508140652</v>
      </c>
      <c r="E155" s="5">
        <f t="shared" si="9"/>
        <v>108084.44522829856</v>
      </c>
      <c r="F155">
        <v>144</v>
      </c>
    </row>
    <row r="156" spans="1:6" x14ac:dyDescent="0.25">
      <c r="A156" s="4">
        <v>45292</v>
      </c>
      <c r="B156" s="5">
        <f t="shared" si="10"/>
        <v>1409.8819309677431</v>
      </c>
      <c r="C156" s="5">
        <f t="shared" ref="C156:C219" si="12">E155*(Annual_Interest/12)</f>
        <v>522.40815193677645</v>
      </c>
      <c r="D156" s="5">
        <f t="shared" si="11"/>
        <v>887.47377903096663</v>
      </c>
      <c r="E156" s="5">
        <f t="shared" ref="E156:E219" si="13">E155-Principal</f>
        <v>107196.97144926758</v>
      </c>
      <c r="F156">
        <v>145</v>
      </c>
    </row>
    <row r="157" spans="1:6" x14ac:dyDescent="0.25">
      <c r="A157" s="4">
        <v>45323</v>
      </c>
      <c r="B157" s="5">
        <f t="shared" si="10"/>
        <v>1409.8819309677431</v>
      </c>
      <c r="C157" s="5">
        <f t="shared" si="12"/>
        <v>518.11869533812671</v>
      </c>
      <c r="D157" s="5">
        <f t="shared" si="11"/>
        <v>891.76323562961636</v>
      </c>
      <c r="E157" s="5">
        <f t="shared" si="13"/>
        <v>106305.20821363796</v>
      </c>
      <c r="F157">
        <v>146</v>
      </c>
    </row>
    <row r="158" spans="1:6" x14ac:dyDescent="0.25">
      <c r="A158" s="4">
        <v>45352</v>
      </c>
      <c r="B158" s="5">
        <f t="shared" si="10"/>
        <v>1409.8819309677431</v>
      </c>
      <c r="C158" s="5">
        <f t="shared" si="12"/>
        <v>513.80850636591686</v>
      </c>
      <c r="D158" s="5">
        <f t="shared" si="11"/>
        <v>896.07342460182622</v>
      </c>
      <c r="E158" s="5">
        <f t="shared" si="13"/>
        <v>105409.13478903614</v>
      </c>
      <c r="F158">
        <v>147</v>
      </c>
    </row>
    <row r="159" spans="1:6" x14ac:dyDescent="0.25">
      <c r="A159" s="4">
        <v>45383</v>
      </c>
      <c r="B159" s="5">
        <f t="shared" si="10"/>
        <v>1409.8819309677431</v>
      </c>
      <c r="C159" s="5">
        <f t="shared" si="12"/>
        <v>509.47748481367466</v>
      </c>
      <c r="D159" s="5">
        <f t="shared" si="11"/>
        <v>900.40444615406841</v>
      </c>
      <c r="E159" s="5">
        <f t="shared" si="13"/>
        <v>104508.73034288207</v>
      </c>
      <c r="F159">
        <v>148</v>
      </c>
    </row>
    <row r="160" spans="1:6" x14ac:dyDescent="0.25">
      <c r="A160" s="4">
        <v>45413</v>
      </c>
      <c r="B160" s="5">
        <f t="shared" si="10"/>
        <v>1409.8819309677431</v>
      </c>
      <c r="C160" s="5">
        <f t="shared" si="12"/>
        <v>505.1255299905967</v>
      </c>
      <c r="D160" s="5">
        <f t="shared" si="11"/>
        <v>904.75640097714631</v>
      </c>
      <c r="E160" s="5">
        <f t="shared" si="13"/>
        <v>103603.97394190493</v>
      </c>
      <c r="F160">
        <v>149</v>
      </c>
    </row>
    <row r="161" spans="1:6" x14ac:dyDescent="0.25">
      <c r="A161" s="4">
        <v>45444</v>
      </c>
      <c r="B161" s="5">
        <f t="shared" si="10"/>
        <v>1409.8819309677431</v>
      </c>
      <c r="C161" s="5">
        <f t="shared" si="12"/>
        <v>500.75254071920716</v>
      </c>
      <c r="D161" s="5">
        <f t="shared" si="11"/>
        <v>909.12939024853586</v>
      </c>
      <c r="E161" s="5">
        <f t="shared" si="13"/>
        <v>102694.8445516564</v>
      </c>
      <c r="F161">
        <v>150</v>
      </c>
    </row>
    <row r="162" spans="1:6" x14ac:dyDescent="0.25">
      <c r="A162" s="4">
        <v>45474</v>
      </c>
      <c r="B162" s="5">
        <f t="shared" si="10"/>
        <v>1409.8819309677431</v>
      </c>
      <c r="C162" s="5">
        <f t="shared" si="12"/>
        <v>496.35841533300595</v>
      </c>
      <c r="D162" s="5">
        <f t="shared" si="11"/>
        <v>913.52351563473712</v>
      </c>
      <c r="E162" s="5">
        <f t="shared" si="13"/>
        <v>101781.32103602166</v>
      </c>
      <c r="F162">
        <v>151</v>
      </c>
    </row>
    <row r="163" spans="1:6" x14ac:dyDescent="0.25">
      <c r="A163" s="4">
        <v>45505</v>
      </c>
      <c r="B163" s="5">
        <f t="shared" si="10"/>
        <v>1409.8819309677431</v>
      </c>
      <c r="C163" s="5">
        <f t="shared" si="12"/>
        <v>491.94305167410471</v>
      </c>
      <c r="D163" s="5">
        <f t="shared" si="11"/>
        <v>917.93887929363837</v>
      </c>
      <c r="E163" s="5">
        <f t="shared" si="13"/>
        <v>100863.38215672802</v>
      </c>
      <c r="F163">
        <v>152</v>
      </c>
    </row>
    <row r="164" spans="1:6" x14ac:dyDescent="0.25">
      <c r="A164" s="4">
        <v>45536</v>
      </c>
      <c r="B164" s="5">
        <f t="shared" si="10"/>
        <v>1409.8819309677431</v>
      </c>
      <c r="C164" s="5">
        <f t="shared" si="12"/>
        <v>487.50634709085216</v>
      </c>
      <c r="D164" s="5">
        <f t="shared" si="11"/>
        <v>922.37558387689091</v>
      </c>
      <c r="E164" s="5">
        <f t="shared" si="13"/>
        <v>99941.00657285114</v>
      </c>
      <c r="F164">
        <v>153</v>
      </c>
    </row>
    <row r="165" spans="1:6" x14ac:dyDescent="0.25">
      <c r="A165" s="4">
        <v>45566</v>
      </c>
      <c r="B165" s="5">
        <f t="shared" si="10"/>
        <v>1409.8819309677431</v>
      </c>
      <c r="C165" s="5">
        <f t="shared" si="12"/>
        <v>483.0481984354472</v>
      </c>
      <c r="D165" s="5">
        <f t="shared" si="11"/>
        <v>926.83373253229593</v>
      </c>
      <c r="E165" s="5">
        <f t="shared" si="13"/>
        <v>99014.172840318846</v>
      </c>
      <c r="F165">
        <v>154</v>
      </c>
    </row>
    <row r="166" spans="1:6" x14ac:dyDescent="0.25">
      <c r="A166" s="4">
        <v>45597</v>
      </c>
      <c r="B166" s="5">
        <f t="shared" si="10"/>
        <v>1409.8819309677431</v>
      </c>
      <c r="C166" s="5">
        <f t="shared" si="12"/>
        <v>478.5685020615411</v>
      </c>
      <c r="D166" s="5">
        <f t="shared" si="11"/>
        <v>931.31342890620203</v>
      </c>
      <c r="E166" s="5">
        <f t="shared" si="13"/>
        <v>98082.859411412646</v>
      </c>
      <c r="F166">
        <v>155</v>
      </c>
    </row>
    <row r="167" spans="1:6" x14ac:dyDescent="0.25">
      <c r="A167" s="4">
        <v>45627</v>
      </c>
      <c r="B167" s="5">
        <f t="shared" si="10"/>
        <v>1409.8819309677431</v>
      </c>
      <c r="C167" s="5">
        <f t="shared" si="12"/>
        <v>474.06715382182779</v>
      </c>
      <c r="D167" s="5">
        <f t="shared" si="11"/>
        <v>935.81477714591529</v>
      </c>
      <c r="E167" s="5">
        <f t="shared" si="13"/>
        <v>97147.044634266727</v>
      </c>
      <c r="F167">
        <v>156</v>
      </c>
    </row>
    <row r="168" spans="1:6" x14ac:dyDescent="0.25">
      <c r="A168" s="4">
        <v>45658</v>
      </c>
      <c r="B168" s="5">
        <f t="shared" si="10"/>
        <v>1409.8819309677431</v>
      </c>
      <c r="C168" s="5">
        <f t="shared" si="12"/>
        <v>469.54404906562252</v>
      </c>
      <c r="D168" s="5">
        <f t="shared" si="11"/>
        <v>940.33788190212056</v>
      </c>
      <c r="E168" s="5">
        <f t="shared" si="13"/>
        <v>96206.706752364611</v>
      </c>
      <c r="F168">
        <v>157</v>
      </c>
    </row>
    <row r="169" spans="1:6" x14ac:dyDescent="0.25">
      <c r="A169" s="4">
        <v>45689</v>
      </c>
      <c r="B169" s="5">
        <f t="shared" si="10"/>
        <v>1409.8819309677431</v>
      </c>
      <c r="C169" s="5">
        <f t="shared" si="12"/>
        <v>464.99908263642897</v>
      </c>
      <c r="D169" s="5">
        <f t="shared" si="11"/>
        <v>944.88284833131411</v>
      </c>
      <c r="E169" s="5">
        <f t="shared" si="13"/>
        <v>95261.823904033299</v>
      </c>
      <c r="F169">
        <v>158</v>
      </c>
    </row>
    <row r="170" spans="1:6" x14ac:dyDescent="0.25">
      <c r="A170" s="4">
        <v>45717</v>
      </c>
      <c r="B170" s="5">
        <f t="shared" si="10"/>
        <v>1409.8819309677431</v>
      </c>
      <c r="C170" s="5">
        <f t="shared" si="12"/>
        <v>460.43214886949431</v>
      </c>
      <c r="D170" s="5">
        <f t="shared" si="11"/>
        <v>949.44978209824876</v>
      </c>
      <c r="E170" s="5">
        <f t="shared" si="13"/>
        <v>94312.374121935049</v>
      </c>
      <c r="F170">
        <v>159</v>
      </c>
    </row>
    <row r="171" spans="1:6" x14ac:dyDescent="0.25">
      <c r="A171" s="4">
        <v>45748</v>
      </c>
      <c r="B171" s="5">
        <f t="shared" si="10"/>
        <v>1409.8819309677431</v>
      </c>
      <c r="C171" s="5">
        <f t="shared" si="12"/>
        <v>455.84314158935274</v>
      </c>
      <c r="D171" s="5">
        <f t="shared" si="11"/>
        <v>954.03878937839033</v>
      </c>
      <c r="E171" s="5">
        <f t="shared" si="13"/>
        <v>93358.335332556657</v>
      </c>
      <c r="F171">
        <v>160</v>
      </c>
    </row>
    <row r="172" spans="1:6" x14ac:dyDescent="0.25">
      <c r="A172" s="4">
        <v>45778</v>
      </c>
      <c r="B172" s="5">
        <f t="shared" si="10"/>
        <v>1409.8819309677431</v>
      </c>
      <c r="C172" s="5">
        <f t="shared" si="12"/>
        <v>451.23195410735718</v>
      </c>
      <c r="D172" s="5">
        <f t="shared" si="11"/>
        <v>958.64997686038589</v>
      </c>
      <c r="E172" s="5">
        <f t="shared" si="13"/>
        <v>92399.685355696274</v>
      </c>
      <c r="F172">
        <v>161</v>
      </c>
    </row>
    <row r="173" spans="1:6" x14ac:dyDescent="0.25">
      <c r="A173" s="4">
        <v>45809</v>
      </c>
      <c r="B173" s="5">
        <f t="shared" si="10"/>
        <v>1409.8819309677431</v>
      </c>
      <c r="C173" s="5">
        <f t="shared" si="12"/>
        <v>446.59847921919868</v>
      </c>
      <c r="D173" s="5">
        <f t="shared" si="11"/>
        <v>963.28345174854439</v>
      </c>
      <c r="E173" s="5">
        <f t="shared" si="13"/>
        <v>91436.401903947728</v>
      </c>
      <c r="F173">
        <v>162</v>
      </c>
    </row>
    <row r="174" spans="1:6" x14ac:dyDescent="0.25">
      <c r="A174" s="4">
        <v>45839</v>
      </c>
      <c r="B174" s="5">
        <f t="shared" si="10"/>
        <v>1409.8819309677431</v>
      </c>
      <c r="C174" s="5">
        <f t="shared" si="12"/>
        <v>441.94260920241402</v>
      </c>
      <c r="D174" s="5">
        <f t="shared" si="11"/>
        <v>967.93932176532905</v>
      </c>
      <c r="E174" s="5">
        <f t="shared" si="13"/>
        <v>90468.462582182401</v>
      </c>
      <c r="F174">
        <v>163</v>
      </c>
    </row>
    <row r="175" spans="1:6" x14ac:dyDescent="0.25">
      <c r="A175" s="4">
        <v>45870</v>
      </c>
      <c r="B175" s="5">
        <f t="shared" si="10"/>
        <v>1409.8819309677431</v>
      </c>
      <c r="C175" s="5">
        <f t="shared" si="12"/>
        <v>437.26423581388161</v>
      </c>
      <c r="D175" s="5">
        <f t="shared" si="11"/>
        <v>972.6176951538614</v>
      </c>
      <c r="E175" s="5">
        <f t="shared" si="13"/>
        <v>89495.844887028536</v>
      </c>
      <c r="F175">
        <v>164</v>
      </c>
    </row>
    <row r="176" spans="1:6" x14ac:dyDescent="0.25">
      <c r="A176" s="4">
        <v>45901</v>
      </c>
      <c r="B176" s="5">
        <f t="shared" si="10"/>
        <v>1409.8819309677431</v>
      </c>
      <c r="C176" s="5">
        <f t="shared" si="12"/>
        <v>432.56325028730458</v>
      </c>
      <c r="D176" s="5">
        <f t="shared" si="11"/>
        <v>977.31868068043855</v>
      </c>
      <c r="E176" s="5">
        <f t="shared" si="13"/>
        <v>88518.526206348091</v>
      </c>
      <c r="F176">
        <v>165</v>
      </c>
    </row>
    <row r="177" spans="1:6" x14ac:dyDescent="0.25">
      <c r="A177" s="4">
        <v>45931</v>
      </c>
      <c r="B177" s="5">
        <f t="shared" si="10"/>
        <v>1409.8819309677431</v>
      </c>
      <c r="C177" s="5">
        <f t="shared" si="12"/>
        <v>427.83954333068249</v>
      </c>
      <c r="D177" s="5">
        <f t="shared" si="11"/>
        <v>982.04238763706053</v>
      </c>
      <c r="E177" s="5">
        <f t="shared" si="13"/>
        <v>87536.483818711029</v>
      </c>
      <c r="F177">
        <v>166</v>
      </c>
    </row>
    <row r="178" spans="1:6" x14ac:dyDescent="0.25">
      <c r="A178" s="4">
        <v>45962</v>
      </c>
      <c r="B178" s="5">
        <f t="shared" si="10"/>
        <v>1409.8819309677431</v>
      </c>
      <c r="C178" s="5">
        <f t="shared" si="12"/>
        <v>423.09300512377001</v>
      </c>
      <c r="D178" s="5">
        <f t="shared" si="11"/>
        <v>986.78892584397306</v>
      </c>
      <c r="E178" s="5">
        <f t="shared" si="13"/>
        <v>86549.694892867061</v>
      </c>
      <c r="F178">
        <v>167</v>
      </c>
    </row>
    <row r="179" spans="1:6" x14ac:dyDescent="0.25">
      <c r="A179" s="4">
        <v>45992</v>
      </c>
      <c r="B179" s="5">
        <f t="shared" si="10"/>
        <v>1409.8819309677431</v>
      </c>
      <c r="C179" s="5">
        <f t="shared" si="12"/>
        <v>418.32352531552414</v>
      </c>
      <c r="D179" s="5">
        <f t="shared" si="11"/>
        <v>991.55840565221888</v>
      </c>
      <c r="E179" s="5">
        <f t="shared" si="13"/>
        <v>85558.136487214841</v>
      </c>
      <c r="F179">
        <v>168</v>
      </c>
    </row>
    <row r="180" spans="1:6" x14ac:dyDescent="0.25">
      <c r="A180" s="4">
        <v>46023</v>
      </c>
      <c r="B180" s="5">
        <f t="shared" si="10"/>
        <v>1409.8819309677431</v>
      </c>
      <c r="C180" s="5">
        <f t="shared" si="12"/>
        <v>413.53099302153839</v>
      </c>
      <c r="D180" s="5">
        <f t="shared" si="11"/>
        <v>996.35093794620468</v>
      </c>
      <c r="E180" s="5">
        <f t="shared" si="13"/>
        <v>84561.785549268636</v>
      </c>
      <c r="F180">
        <v>169</v>
      </c>
    </row>
    <row r="181" spans="1:6" x14ac:dyDescent="0.25">
      <c r="A181" s="4">
        <v>46054</v>
      </c>
      <c r="B181" s="5">
        <f t="shared" si="10"/>
        <v>1409.8819309677431</v>
      </c>
      <c r="C181" s="5">
        <f t="shared" si="12"/>
        <v>408.71529682146507</v>
      </c>
      <c r="D181" s="5">
        <f t="shared" si="11"/>
        <v>1001.1666341462781</v>
      </c>
      <c r="E181" s="5">
        <f t="shared" si="13"/>
        <v>83560.618915122352</v>
      </c>
      <c r="F181">
        <v>170</v>
      </c>
    </row>
    <row r="182" spans="1:6" x14ac:dyDescent="0.25">
      <c r="A182" s="4">
        <v>46082</v>
      </c>
      <c r="B182" s="5">
        <f t="shared" si="10"/>
        <v>1409.8819309677431</v>
      </c>
      <c r="C182" s="5">
        <f t="shared" si="12"/>
        <v>403.87632475642471</v>
      </c>
      <c r="D182" s="5">
        <f t="shared" si="11"/>
        <v>1006.0056062113183</v>
      </c>
      <c r="E182" s="5">
        <f t="shared" si="13"/>
        <v>82554.613308911037</v>
      </c>
      <c r="F182">
        <v>171</v>
      </c>
    </row>
    <row r="183" spans="1:6" x14ac:dyDescent="0.25">
      <c r="A183" s="4">
        <v>46113</v>
      </c>
      <c r="B183" s="5">
        <f t="shared" si="10"/>
        <v>1409.8819309677431</v>
      </c>
      <c r="C183" s="5">
        <f t="shared" si="12"/>
        <v>399.01396432640337</v>
      </c>
      <c r="D183" s="5">
        <f t="shared" si="11"/>
        <v>1010.8679666413398</v>
      </c>
      <c r="E183" s="5">
        <f t="shared" si="13"/>
        <v>81543.7453422697</v>
      </c>
      <c r="F183">
        <v>172</v>
      </c>
    </row>
    <row r="184" spans="1:6" x14ac:dyDescent="0.25">
      <c r="A184" s="4">
        <v>46143</v>
      </c>
      <c r="B184" s="5">
        <f t="shared" si="10"/>
        <v>1409.8819309677431</v>
      </c>
      <c r="C184" s="5">
        <f t="shared" si="12"/>
        <v>394.12810248763691</v>
      </c>
      <c r="D184" s="5">
        <f t="shared" si="11"/>
        <v>1015.7538284801062</v>
      </c>
      <c r="E184" s="5">
        <f t="shared" si="13"/>
        <v>80527.991513789588</v>
      </c>
      <c r="F184">
        <v>173</v>
      </c>
    </row>
    <row r="185" spans="1:6" x14ac:dyDescent="0.25">
      <c r="A185" s="4">
        <v>46174</v>
      </c>
      <c r="B185" s="5">
        <f t="shared" si="10"/>
        <v>1409.8819309677431</v>
      </c>
      <c r="C185" s="5">
        <f t="shared" si="12"/>
        <v>389.21862564998304</v>
      </c>
      <c r="D185" s="5">
        <f t="shared" si="11"/>
        <v>1020.66330531776</v>
      </c>
      <c r="E185" s="5">
        <f t="shared" si="13"/>
        <v>79507.328208471823</v>
      </c>
      <c r="F185">
        <v>174</v>
      </c>
    </row>
    <row r="186" spans="1:6" x14ac:dyDescent="0.25">
      <c r="A186" s="4">
        <v>46204</v>
      </c>
      <c r="B186" s="5">
        <f t="shared" si="10"/>
        <v>1409.8819309677431</v>
      </c>
      <c r="C186" s="5">
        <f t="shared" si="12"/>
        <v>384.28541967428049</v>
      </c>
      <c r="D186" s="5">
        <f t="shared" si="11"/>
        <v>1025.5965112934625</v>
      </c>
      <c r="E186" s="5">
        <f t="shared" si="13"/>
        <v>78481.731697178358</v>
      </c>
      <c r="F186">
        <v>175</v>
      </c>
    </row>
    <row r="187" spans="1:6" x14ac:dyDescent="0.25">
      <c r="A187" s="4">
        <v>46235</v>
      </c>
      <c r="B187" s="5">
        <f t="shared" si="10"/>
        <v>1409.8819309677431</v>
      </c>
      <c r="C187" s="5">
        <f t="shared" si="12"/>
        <v>379.32836986969539</v>
      </c>
      <c r="D187" s="5">
        <f t="shared" si="11"/>
        <v>1030.5535610980478</v>
      </c>
      <c r="E187" s="5">
        <f t="shared" si="13"/>
        <v>77451.178136080314</v>
      </c>
      <c r="F187">
        <v>176</v>
      </c>
    </row>
    <row r="188" spans="1:6" x14ac:dyDescent="0.25">
      <c r="A188" s="4">
        <v>46266</v>
      </c>
      <c r="B188" s="5">
        <f t="shared" si="10"/>
        <v>1409.8819309677431</v>
      </c>
      <c r="C188" s="5">
        <f t="shared" si="12"/>
        <v>374.34736099105487</v>
      </c>
      <c r="D188" s="5">
        <f t="shared" si="11"/>
        <v>1035.5345699766881</v>
      </c>
      <c r="E188" s="5">
        <f t="shared" si="13"/>
        <v>76415.643566103623</v>
      </c>
      <c r="F188">
        <v>177</v>
      </c>
    </row>
    <row r="189" spans="1:6" x14ac:dyDescent="0.25">
      <c r="A189" s="4">
        <v>46296</v>
      </c>
      <c r="B189" s="5">
        <f t="shared" si="10"/>
        <v>1409.8819309677431</v>
      </c>
      <c r="C189" s="5">
        <f t="shared" si="12"/>
        <v>369.34227723616755</v>
      </c>
      <c r="D189" s="5">
        <f t="shared" si="11"/>
        <v>1040.5396537315755</v>
      </c>
      <c r="E189" s="5">
        <f t="shared" si="13"/>
        <v>75375.103912372055</v>
      </c>
      <c r="F189">
        <v>178</v>
      </c>
    </row>
    <row r="190" spans="1:6" x14ac:dyDescent="0.25">
      <c r="A190" s="4">
        <v>46327</v>
      </c>
      <c r="B190" s="5">
        <f t="shared" si="10"/>
        <v>1409.8819309677431</v>
      </c>
      <c r="C190" s="5">
        <f t="shared" si="12"/>
        <v>364.31300224313162</v>
      </c>
      <c r="D190" s="5">
        <f t="shared" si="11"/>
        <v>1045.5689287246114</v>
      </c>
      <c r="E190" s="5">
        <f t="shared" si="13"/>
        <v>74329.534983647449</v>
      </c>
      <c r="F190">
        <v>179</v>
      </c>
    </row>
    <row r="191" spans="1:6" x14ac:dyDescent="0.25">
      <c r="A191" s="4">
        <v>46357</v>
      </c>
      <c r="B191" s="5">
        <f t="shared" si="10"/>
        <v>1409.8819309677431</v>
      </c>
      <c r="C191" s="5">
        <f t="shared" si="12"/>
        <v>359.25941908762934</v>
      </c>
      <c r="D191" s="5">
        <f t="shared" si="11"/>
        <v>1050.6225118801137</v>
      </c>
      <c r="E191" s="5">
        <f t="shared" si="13"/>
        <v>73278.91247176734</v>
      </c>
      <c r="F191">
        <v>180</v>
      </c>
    </row>
    <row r="192" spans="1:6" x14ac:dyDescent="0.25">
      <c r="A192" s="4">
        <v>46388</v>
      </c>
      <c r="B192" s="5">
        <f t="shared" si="10"/>
        <v>1409.8819309677431</v>
      </c>
      <c r="C192" s="5">
        <f t="shared" si="12"/>
        <v>354.18141028020881</v>
      </c>
      <c r="D192" s="5">
        <f t="shared" si="11"/>
        <v>1055.7005206875342</v>
      </c>
      <c r="E192" s="5">
        <f t="shared" si="13"/>
        <v>72223.211951079807</v>
      </c>
      <c r="F192">
        <v>181</v>
      </c>
    </row>
    <row r="193" spans="1:6" x14ac:dyDescent="0.25">
      <c r="A193" s="4">
        <v>46419</v>
      </c>
      <c r="B193" s="5">
        <f t="shared" si="10"/>
        <v>1409.8819309677431</v>
      </c>
      <c r="C193" s="5">
        <f t="shared" si="12"/>
        <v>349.07885776355243</v>
      </c>
      <c r="D193" s="5">
        <f t="shared" si="11"/>
        <v>1060.8030732041907</v>
      </c>
      <c r="E193" s="5">
        <f t="shared" si="13"/>
        <v>71162.408877875612</v>
      </c>
      <c r="F193">
        <v>182</v>
      </c>
    </row>
    <row r="194" spans="1:6" x14ac:dyDescent="0.25">
      <c r="A194" s="4">
        <v>46447</v>
      </c>
      <c r="B194" s="5">
        <f t="shared" si="10"/>
        <v>1409.8819309677431</v>
      </c>
      <c r="C194" s="5">
        <f t="shared" si="12"/>
        <v>343.95164290973213</v>
      </c>
      <c r="D194" s="5">
        <f t="shared" si="11"/>
        <v>1065.930288058011</v>
      </c>
      <c r="E194" s="5">
        <f t="shared" si="13"/>
        <v>70096.478589817605</v>
      </c>
      <c r="F194">
        <v>183</v>
      </c>
    </row>
    <row r="195" spans="1:6" x14ac:dyDescent="0.25">
      <c r="A195" s="4">
        <v>46478</v>
      </c>
      <c r="B195" s="5">
        <f t="shared" si="10"/>
        <v>1409.8819309677431</v>
      </c>
      <c r="C195" s="5">
        <f t="shared" si="12"/>
        <v>338.79964651745178</v>
      </c>
      <c r="D195" s="5">
        <f t="shared" si="11"/>
        <v>1071.0822844502914</v>
      </c>
      <c r="E195" s="5">
        <f t="shared" si="13"/>
        <v>69025.396305367307</v>
      </c>
      <c r="F195">
        <v>184</v>
      </c>
    </row>
    <row r="196" spans="1:6" x14ac:dyDescent="0.25">
      <c r="A196" s="4">
        <v>46508</v>
      </c>
      <c r="B196" s="5">
        <f t="shared" si="10"/>
        <v>1409.8819309677431</v>
      </c>
      <c r="C196" s="5">
        <f t="shared" si="12"/>
        <v>333.62274880927532</v>
      </c>
      <c r="D196" s="5">
        <f t="shared" si="11"/>
        <v>1076.2591821584679</v>
      </c>
      <c r="E196" s="5">
        <f t="shared" si="13"/>
        <v>67949.137123208842</v>
      </c>
      <c r="F196">
        <v>185</v>
      </c>
    </row>
    <row r="197" spans="1:6" x14ac:dyDescent="0.25">
      <c r="A197" s="4">
        <v>46539</v>
      </c>
      <c r="B197" s="5">
        <f t="shared" si="10"/>
        <v>1409.8819309677431</v>
      </c>
      <c r="C197" s="5">
        <f t="shared" si="12"/>
        <v>328.42082942884275</v>
      </c>
      <c r="D197" s="5">
        <f t="shared" si="11"/>
        <v>1081.4611015389003</v>
      </c>
      <c r="E197" s="5">
        <f t="shared" si="13"/>
        <v>66867.676021669948</v>
      </c>
      <c r="F197">
        <v>186</v>
      </c>
    </row>
    <row r="198" spans="1:6" x14ac:dyDescent="0.25">
      <c r="A198" s="4">
        <v>46569</v>
      </c>
      <c r="B198" s="5">
        <f t="shared" si="10"/>
        <v>1409.8819309677431</v>
      </c>
      <c r="C198" s="5">
        <f t="shared" si="12"/>
        <v>323.1937674380714</v>
      </c>
      <c r="D198" s="5">
        <f t="shared" si="11"/>
        <v>1086.6881635296718</v>
      </c>
      <c r="E198" s="5">
        <f t="shared" si="13"/>
        <v>65780.987858140274</v>
      </c>
      <c r="F198">
        <v>187</v>
      </c>
    </row>
    <row r="199" spans="1:6" x14ac:dyDescent="0.25">
      <c r="A199" s="4">
        <v>46600</v>
      </c>
      <c r="B199" s="5">
        <f t="shared" si="10"/>
        <v>1409.8819309677431</v>
      </c>
      <c r="C199" s="5">
        <f t="shared" si="12"/>
        <v>317.94144131434467</v>
      </c>
      <c r="D199" s="5">
        <f t="shared" si="11"/>
        <v>1091.9404896533983</v>
      </c>
      <c r="E199" s="5">
        <f t="shared" si="13"/>
        <v>64689.047368486878</v>
      </c>
      <c r="F199">
        <v>188</v>
      </c>
    </row>
    <row r="200" spans="1:6" x14ac:dyDescent="0.25">
      <c r="A200" s="4">
        <v>46631</v>
      </c>
      <c r="B200" s="5">
        <f t="shared" si="10"/>
        <v>1409.8819309677431</v>
      </c>
      <c r="C200" s="5">
        <f t="shared" si="12"/>
        <v>312.66372894768659</v>
      </c>
      <c r="D200" s="5">
        <f t="shared" si="11"/>
        <v>1097.2182020200564</v>
      </c>
      <c r="E200" s="5">
        <f t="shared" si="13"/>
        <v>63591.829166466821</v>
      </c>
      <c r="F200">
        <v>189</v>
      </c>
    </row>
    <row r="201" spans="1:6" x14ac:dyDescent="0.25">
      <c r="A201" s="4">
        <v>46661</v>
      </c>
      <c r="B201" s="5">
        <f t="shared" si="10"/>
        <v>1409.8819309677431</v>
      </c>
      <c r="C201" s="5">
        <f t="shared" si="12"/>
        <v>307.36050763792298</v>
      </c>
      <c r="D201" s="5">
        <f t="shared" si="11"/>
        <v>1102.5214233298202</v>
      </c>
      <c r="E201" s="5">
        <f t="shared" si="13"/>
        <v>62489.307743137004</v>
      </c>
      <c r="F201">
        <v>190</v>
      </c>
    </row>
    <row r="202" spans="1:6" x14ac:dyDescent="0.25">
      <c r="A202" s="4">
        <v>46692</v>
      </c>
      <c r="B202" s="5">
        <f t="shared" si="10"/>
        <v>1409.8819309677431</v>
      </c>
      <c r="C202" s="5">
        <f t="shared" si="12"/>
        <v>302.03165409182884</v>
      </c>
      <c r="D202" s="5">
        <f t="shared" si="11"/>
        <v>1107.8502768759142</v>
      </c>
      <c r="E202" s="5">
        <f t="shared" si="13"/>
        <v>61381.45746626109</v>
      </c>
      <c r="F202">
        <v>191</v>
      </c>
    </row>
    <row r="203" spans="1:6" x14ac:dyDescent="0.25">
      <c r="A203" s="4">
        <v>46722</v>
      </c>
      <c r="B203" s="5">
        <f t="shared" si="10"/>
        <v>1409.8819309677431</v>
      </c>
      <c r="C203" s="5">
        <f t="shared" si="12"/>
        <v>296.67704442026195</v>
      </c>
      <c r="D203" s="5">
        <f t="shared" si="11"/>
        <v>1113.2048865474812</v>
      </c>
      <c r="E203" s="5">
        <f t="shared" si="13"/>
        <v>60268.252579713611</v>
      </c>
      <c r="F203">
        <v>192</v>
      </c>
    </row>
    <row r="204" spans="1:6" x14ac:dyDescent="0.25">
      <c r="A204" s="4">
        <v>46753</v>
      </c>
      <c r="B204" s="5">
        <f t="shared" ref="B204:B267" si="14">Monthly_Payment+Extra_Monthly_Payment</f>
        <v>1409.8819309677431</v>
      </c>
      <c r="C204" s="5">
        <f t="shared" si="12"/>
        <v>291.29655413528246</v>
      </c>
      <c r="D204" s="5">
        <f t="shared" ref="D204:D267" si="15">Monthly_Payments-Interest</f>
        <v>1118.5853768324605</v>
      </c>
      <c r="E204" s="5">
        <f t="shared" si="13"/>
        <v>59149.667202881152</v>
      </c>
      <c r="F204">
        <v>193</v>
      </c>
    </row>
    <row r="205" spans="1:6" x14ac:dyDescent="0.25">
      <c r="A205" s="4">
        <v>46784</v>
      </c>
      <c r="B205" s="5">
        <f t="shared" si="14"/>
        <v>1409.8819309677431</v>
      </c>
      <c r="C205" s="5">
        <f t="shared" si="12"/>
        <v>285.89005814725891</v>
      </c>
      <c r="D205" s="5">
        <f t="shared" si="15"/>
        <v>1123.9918728204841</v>
      </c>
      <c r="E205" s="5">
        <f t="shared" si="13"/>
        <v>58025.675330060665</v>
      </c>
      <c r="F205">
        <v>194</v>
      </c>
    </row>
    <row r="206" spans="1:6" x14ac:dyDescent="0.25">
      <c r="A206" s="4">
        <v>46813</v>
      </c>
      <c r="B206" s="5">
        <f t="shared" si="14"/>
        <v>1409.8819309677431</v>
      </c>
      <c r="C206" s="5">
        <f t="shared" si="12"/>
        <v>280.45743076195987</v>
      </c>
      <c r="D206" s="5">
        <f t="shared" si="15"/>
        <v>1129.4245002057833</v>
      </c>
      <c r="E206" s="5">
        <f t="shared" si="13"/>
        <v>56896.250829854878</v>
      </c>
      <c r="F206">
        <v>195</v>
      </c>
    </row>
    <row r="207" spans="1:6" x14ac:dyDescent="0.25">
      <c r="A207" s="4">
        <v>46844</v>
      </c>
      <c r="B207" s="5">
        <f t="shared" si="14"/>
        <v>1409.8819309677431</v>
      </c>
      <c r="C207" s="5">
        <f t="shared" si="12"/>
        <v>274.99854567763191</v>
      </c>
      <c r="D207" s="5">
        <f t="shared" si="15"/>
        <v>1134.8833852901112</v>
      </c>
      <c r="E207" s="5">
        <f t="shared" si="13"/>
        <v>55761.36744456477</v>
      </c>
      <c r="F207">
        <v>196</v>
      </c>
    </row>
    <row r="208" spans="1:6" x14ac:dyDescent="0.25">
      <c r="A208" s="4">
        <v>46874</v>
      </c>
      <c r="B208" s="5">
        <f t="shared" si="14"/>
        <v>1409.8819309677431</v>
      </c>
      <c r="C208" s="5">
        <f t="shared" si="12"/>
        <v>269.51327598206308</v>
      </c>
      <c r="D208" s="5">
        <f t="shared" si="15"/>
        <v>1140.36865498568</v>
      </c>
      <c r="E208" s="5">
        <f t="shared" si="13"/>
        <v>54620.998789579091</v>
      </c>
      <c r="F208">
        <v>197</v>
      </c>
    </row>
    <row r="209" spans="1:6" x14ac:dyDescent="0.25">
      <c r="A209" s="4">
        <v>46905</v>
      </c>
      <c r="B209" s="5">
        <f t="shared" si="14"/>
        <v>1409.8819309677431</v>
      </c>
      <c r="C209" s="5">
        <f t="shared" si="12"/>
        <v>264.00149414963226</v>
      </c>
      <c r="D209" s="5">
        <f t="shared" si="15"/>
        <v>1145.8804368181109</v>
      </c>
      <c r="E209" s="5">
        <f t="shared" si="13"/>
        <v>53475.118352760983</v>
      </c>
      <c r="F209">
        <v>198</v>
      </c>
    </row>
    <row r="210" spans="1:6" x14ac:dyDescent="0.25">
      <c r="A210" s="4">
        <v>46935</v>
      </c>
      <c r="B210" s="5">
        <f t="shared" si="14"/>
        <v>1409.8819309677431</v>
      </c>
      <c r="C210" s="5">
        <f t="shared" si="12"/>
        <v>258.46307203834476</v>
      </c>
      <c r="D210" s="5">
        <f t="shared" si="15"/>
        <v>1151.4188589293983</v>
      </c>
      <c r="E210" s="5">
        <f t="shared" si="13"/>
        <v>52323.699493831584</v>
      </c>
      <c r="F210">
        <v>199</v>
      </c>
    </row>
    <row r="211" spans="1:6" x14ac:dyDescent="0.25">
      <c r="A211" s="4">
        <v>46966</v>
      </c>
      <c r="B211" s="5">
        <f t="shared" si="14"/>
        <v>1409.8819309677431</v>
      </c>
      <c r="C211" s="5">
        <f t="shared" si="12"/>
        <v>252.89788088685268</v>
      </c>
      <c r="D211" s="5">
        <f t="shared" si="15"/>
        <v>1156.9840500808905</v>
      </c>
      <c r="E211" s="5">
        <f t="shared" si="13"/>
        <v>51166.715443750691</v>
      </c>
      <c r="F211">
        <v>200</v>
      </c>
    </row>
    <row r="212" spans="1:6" x14ac:dyDescent="0.25">
      <c r="A212" s="4">
        <v>46997</v>
      </c>
      <c r="B212" s="5">
        <f t="shared" si="14"/>
        <v>1409.8819309677431</v>
      </c>
      <c r="C212" s="5">
        <f t="shared" si="12"/>
        <v>247.30579131146169</v>
      </c>
      <c r="D212" s="5">
        <f t="shared" si="15"/>
        <v>1162.5761396562814</v>
      </c>
      <c r="E212" s="5">
        <f t="shared" si="13"/>
        <v>50004.139304094409</v>
      </c>
      <c r="F212">
        <v>201</v>
      </c>
    </row>
    <row r="213" spans="1:6" x14ac:dyDescent="0.25">
      <c r="A213" s="4">
        <v>47027</v>
      </c>
      <c r="B213" s="5">
        <f t="shared" si="14"/>
        <v>1409.8819309677431</v>
      </c>
      <c r="C213" s="5">
        <f t="shared" si="12"/>
        <v>241.686673303123</v>
      </c>
      <c r="D213" s="5">
        <f t="shared" si="15"/>
        <v>1168.1952576646202</v>
      </c>
      <c r="E213" s="5">
        <f t="shared" si="13"/>
        <v>48835.944046429788</v>
      </c>
      <c r="F213">
        <v>202</v>
      </c>
    </row>
    <row r="214" spans="1:6" x14ac:dyDescent="0.25">
      <c r="A214" s="4">
        <v>47058</v>
      </c>
      <c r="B214" s="5">
        <f t="shared" si="14"/>
        <v>1409.8819309677431</v>
      </c>
      <c r="C214" s="5">
        <f t="shared" si="12"/>
        <v>236.04039622441064</v>
      </c>
      <c r="D214" s="5">
        <f t="shared" si="15"/>
        <v>1173.8415347433324</v>
      </c>
      <c r="E214" s="5">
        <f t="shared" si="13"/>
        <v>47662.102511686455</v>
      </c>
      <c r="F214">
        <v>203</v>
      </c>
    </row>
    <row r="215" spans="1:6" x14ac:dyDescent="0.25">
      <c r="A215" s="4">
        <v>47088</v>
      </c>
      <c r="B215" s="5">
        <f t="shared" si="14"/>
        <v>1409.8819309677431</v>
      </c>
      <c r="C215" s="5">
        <f t="shared" si="12"/>
        <v>230.36682880648453</v>
      </c>
      <c r="D215" s="5">
        <f t="shared" si="15"/>
        <v>1179.5151021612585</v>
      </c>
      <c r="E215" s="5">
        <f t="shared" si="13"/>
        <v>46482.587409525193</v>
      </c>
      <c r="F215">
        <v>204</v>
      </c>
    </row>
    <row r="216" spans="1:6" x14ac:dyDescent="0.25">
      <c r="A216" s="4">
        <v>47119</v>
      </c>
      <c r="B216" s="5">
        <f t="shared" si="14"/>
        <v>1409.8819309677431</v>
      </c>
      <c r="C216" s="5">
        <f t="shared" si="12"/>
        <v>224.66583914603845</v>
      </c>
      <c r="D216" s="5">
        <f t="shared" si="15"/>
        <v>1185.2160918217046</v>
      </c>
      <c r="E216" s="5">
        <f t="shared" si="13"/>
        <v>45297.371317703488</v>
      </c>
      <c r="F216">
        <v>205</v>
      </c>
    </row>
    <row r="217" spans="1:6" x14ac:dyDescent="0.25">
      <c r="A217" s="4">
        <v>47150</v>
      </c>
      <c r="B217" s="5">
        <f t="shared" si="14"/>
        <v>1409.8819309677431</v>
      </c>
      <c r="C217" s="5">
        <f t="shared" si="12"/>
        <v>218.93729470223354</v>
      </c>
      <c r="D217" s="5">
        <f t="shared" si="15"/>
        <v>1190.9446362655094</v>
      </c>
      <c r="E217" s="5">
        <f t="shared" si="13"/>
        <v>44106.426681437981</v>
      </c>
      <c r="F217">
        <v>206</v>
      </c>
    </row>
    <row r="218" spans="1:6" x14ac:dyDescent="0.25">
      <c r="A218" s="4">
        <v>47178</v>
      </c>
      <c r="B218" s="5">
        <f t="shared" si="14"/>
        <v>1409.8819309677431</v>
      </c>
      <c r="C218" s="5">
        <f t="shared" si="12"/>
        <v>213.18106229361692</v>
      </c>
      <c r="D218" s="5">
        <f t="shared" si="15"/>
        <v>1196.7008686741262</v>
      </c>
      <c r="E218" s="5">
        <f t="shared" si="13"/>
        <v>42909.725812763856</v>
      </c>
      <c r="F218">
        <v>207</v>
      </c>
    </row>
    <row r="219" spans="1:6" x14ac:dyDescent="0.25">
      <c r="A219" s="4">
        <v>47209</v>
      </c>
      <c r="B219" s="5">
        <f t="shared" si="14"/>
        <v>1409.8819309677431</v>
      </c>
      <c r="C219" s="5">
        <f t="shared" si="12"/>
        <v>207.39700809502531</v>
      </c>
      <c r="D219" s="5">
        <f t="shared" si="15"/>
        <v>1202.4849228727178</v>
      </c>
      <c r="E219" s="5">
        <f t="shared" si="13"/>
        <v>41707.240889891138</v>
      </c>
      <c r="F219">
        <v>208</v>
      </c>
    </row>
    <row r="220" spans="1:6" x14ac:dyDescent="0.25">
      <c r="A220" s="4">
        <v>47239</v>
      </c>
      <c r="B220" s="5">
        <f t="shared" si="14"/>
        <v>1409.8819309677431</v>
      </c>
      <c r="C220" s="5">
        <f t="shared" ref="C220:C283" si="16">E219*(Annual_Interest/12)</f>
        <v>201.58499763447384</v>
      </c>
      <c r="D220" s="5">
        <f t="shared" si="15"/>
        <v>1208.2969333332692</v>
      </c>
      <c r="E220" s="5">
        <f t="shared" ref="E220:E283" si="17">E219-Principal</f>
        <v>40498.943956557872</v>
      </c>
      <c r="F220">
        <v>209</v>
      </c>
    </row>
    <row r="221" spans="1:6" x14ac:dyDescent="0.25">
      <c r="A221" s="4">
        <v>47270</v>
      </c>
      <c r="B221" s="5">
        <f t="shared" si="14"/>
        <v>1409.8819309677431</v>
      </c>
      <c r="C221" s="5">
        <f t="shared" si="16"/>
        <v>195.74489579002972</v>
      </c>
      <c r="D221" s="5">
        <f t="shared" si="15"/>
        <v>1214.1370351777134</v>
      </c>
      <c r="E221" s="5">
        <f t="shared" si="17"/>
        <v>39284.806921380157</v>
      </c>
      <c r="F221">
        <v>210</v>
      </c>
    </row>
    <row r="222" spans="1:6" x14ac:dyDescent="0.25">
      <c r="A222" s="4">
        <v>47300</v>
      </c>
      <c r="B222" s="5">
        <f t="shared" si="14"/>
        <v>1409.8819309677431</v>
      </c>
      <c r="C222" s="5">
        <f t="shared" si="16"/>
        <v>189.87656678667076</v>
      </c>
      <c r="D222" s="5">
        <f t="shared" si="15"/>
        <v>1220.0053641810723</v>
      </c>
      <c r="E222" s="5">
        <f t="shared" si="17"/>
        <v>38064.801557199084</v>
      </c>
      <c r="F222">
        <v>211</v>
      </c>
    </row>
    <row r="223" spans="1:6" x14ac:dyDescent="0.25">
      <c r="A223" s="4">
        <v>47331</v>
      </c>
      <c r="B223" s="5">
        <f t="shared" si="14"/>
        <v>1409.8819309677431</v>
      </c>
      <c r="C223" s="5">
        <f t="shared" si="16"/>
        <v>183.97987419312892</v>
      </c>
      <c r="D223" s="5">
        <f t="shared" si="15"/>
        <v>1225.9020567746143</v>
      </c>
      <c r="E223" s="5">
        <f t="shared" si="17"/>
        <v>36838.899500424472</v>
      </c>
      <c r="F223">
        <v>212</v>
      </c>
    </row>
    <row r="224" spans="1:6" x14ac:dyDescent="0.25">
      <c r="A224" s="4">
        <v>47362</v>
      </c>
      <c r="B224" s="5">
        <f t="shared" si="14"/>
        <v>1409.8819309677431</v>
      </c>
      <c r="C224" s="5">
        <f t="shared" si="16"/>
        <v>178.05468091871828</v>
      </c>
      <c r="D224" s="5">
        <f t="shared" si="15"/>
        <v>1231.8272500490248</v>
      </c>
      <c r="E224" s="5">
        <f t="shared" si="17"/>
        <v>35607.072250375444</v>
      </c>
      <c r="F224">
        <v>213</v>
      </c>
    </row>
    <row r="225" spans="1:6" x14ac:dyDescent="0.25">
      <c r="A225" s="4">
        <v>47392</v>
      </c>
      <c r="B225" s="5">
        <f t="shared" si="14"/>
        <v>1409.8819309677431</v>
      </c>
      <c r="C225" s="5">
        <f t="shared" si="16"/>
        <v>172.100849210148</v>
      </c>
      <c r="D225" s="5">
        <f t="shared" si="15"/>
        <v>1237.7810817575951</v>
      </c>
      <c r="E225" s="5">
        <f t="shared" si="17"/>
        <v>34369.291168617849</v>
      </c>
      <c r="F225">
        <v>214</v>
      </c>
    </row>
    <row r="226" spans="1:6" x14ac:dyDescent="0.25">
      <c r="A226" s="4">
        <v>47423</v>
      </c>
      <c r="B226" s="5">
        <f t="shared" si="14"/>
        <v>1409.8819309677431</v>
      </c>
      <c r="C226" s="5">
        <f t="shared" si="16"/>
        <v>166.11824064831961</v>
      </c>
      <c r="D226" s="5">
        <f t="shared" si="15"/>
        <v>1243.7636903194234</v>
      </c>
      <c r="E226" s="5">
        <f t="shared" si="17"/>
        <v>33125.527478298427</v>
      </c>
      <c r="F226">
        <v>215</v>
      </c>
    </row>
    <row r="227" spans="1:6" x14ac:dyDescent="0.25">
      <c r="A227" s="4">
        <v>47453</v>
      </c>
      <c r="B227" s="5">
        <f t="shared" si="14"/>
        <v>1409.8819309677431</v>
      </c>
      <c r="C227" s="5">
        <f t="shared" si="16"/>
        <v>160.10671614510906</v>
      </c>
      <c r="D227" s="5">
        <f t="shared" si="15"/>
        <v>1249.7752148226341</v>
      </c>
      <c r="E227" s="5">
        <f t="shared" si="17"/>
        <v>31875.752263475792</v>
      </c>
      <c r="F227">
        <v>216</v>
      </c>
    </row>
    <row r="228" spans="1:6" x14ac:dyDescent="0.25">
      <c r="A228" s="4">
        <v>47484</v>
      </c>
      <c r="B228" s="5">
        <f t="shared" si="14"/>
        <v>1409.8819309677431</v>
      </c>
      <c r="C228" s="5">
        <f t="shared" si="16"/>
        <v>154.06613594013299</v>
      </c>
      <c r="D228" s="5">
        <f t="shared" si="15"/>
        <v>1255.81579502761</v>
      </c>
      <c r="E228" s="5">
        <f t="shared" si="17"/>
        <v>30619.936468448181</v>
      </c>
      <c r="F228">
        <v>217</v>
      </c>
    </row>
    <row r="229" spans="1:6" x14ac:dyDescent="0.25">
      <c r="A229" s="4">
        <v>47515</v>
      </c>
      <c r="B229" s="5">
        <f t="shared" si="14"/>
        <v>1409.8819309677431</v>
      </c>
      <c r="C229" s="5">
        <f t="shared" si="16"/>
        <v>147.99635959749955</v>
      </c>
      <c r="D229" s="5">
        <f t="shared" si="15"/>
        <v>1261.8855713702435</v>
      </c>
      <c r="E229" s="5">
        <f t="shared" si="17"/>
        <v>29358.050897077937</v>
      </c>
      <c r="F229">
        <v>218</v>
      </c>
    </row>
    <row r="230" spans="1:6" x14ac:dyDescent="0.25">
      <c r="A230" s="4">
        <v>47543</v>
      </c>
      <c r="B230" s="5">
        <f t="shared" si="14"/>
        <v>1409.8819309677431</v>
      </c>
      <c r="C230" s="5">
        <f t="shared" si="16"/>
        <v>141.89724600254337</v>
      </c>
      <c r="D230" s="5">
        <f t="shared" si="15"/>
        <v>1267.9846849651997</v>
      </c>
      <c r="E230" s="5">
        <f t="shared" si="17"/>
        <v>28090.066212112739</v>
      </c>
      <c r="F230">
        <v>219</v>
      </c>
    </row>
    <row r="231" spans="1:6" x14ac:dyDescent="0.25">
      <c r="A231" s="4">
        <v>47574</v>
      </c>
      <c r="B231" s="5">
        <f t="shared" si="14"/>
        <v>1409.8819309677431</v>
      </c>
      <c r="C231" s="5">
        <f t="shared" si="16"/>
        <v>135.76865335854492</v>
      </c>
      <c r="D231" s="5">
        <f t="shared" si="15"/>
        <v>1274.1132776091981</v>
      </c>
      <c r="E231" s="5">
        <f t="shared" si="17"/>
        <v>26815.952934503541</v>
      </c>
      <c r="F231">
        <v>220</v>
      </c>
    </row>
    <row r="232" spans="1:6" x14ac:dyDescent="0.25">
      <c r="A232" s="4">
        <v>47604</v>
      </c>
      <c r="B232" s="5">
        <f t="shared" si="14"/>
        <v>1409.8819309677431</v>
      </c>
      <c r="C232" s="5">
        <f t="shared" si="16"/>
        <v>129.61043918343378</v>
      </c>
      <c r="D232" s="5">
        <f t="shared" si="15"/>
        <v>1280.2714917843093</v>
      </c>
      <c r="E232" s="5">
        <f t="shared" si="17"/>
        <v>25535.681442719233</v>
      </c>
      <c r="F232">
        <v>221</v>
      </c>
    </row>
    <row r="233" spans="1:6" x14ac:dyDescent="0.25">
      <c r="A233" s="4">
        <v>47635</v>
      </c>
      <c r="B233" s="5">
        <f t="shared" si="14"/>
        <v>1409.8819309677431</v>
      </c>
      <c r="C233" s="5">
        <f t="shared" si="16"/>
        <v>123.4224603064763</v>
      </c>
      <c r="D233" s="5">
        <f t="shared" si="15"/>
        <v>1286.4594706612668</v>
      </c>
      <c r="E233" s="5">
        <f t="shared" si="17"/>
        <v>24249.221972057967</v>
      </c>
      <c r="F233">
        <v>222</v>
      </c>
    </row>
    <row r="234" spans="1:6" x14ac:dyDescent="0.25">
      <c r="A234" s="4">
        <v>47665</v>
      </c>
      <c r="B234" s="5">
        <f t="shared" si="14"/>
        <v>1409.8819309677431</v>
      </c>
      <c r="C234" s="5">
        <f t="shared" si="16"/>
        <v>117.20457286494684</v>
      </c>
      <c r="D234" s="5">
        <f t="shared" si="15"/>
        <v>1292.6773581027962</v>
      </c>
      <c r="E234" s="5">
        <f t="shared" si="17"/>
        <v>22956.544613955171</v>
      </c>
      <c r="F234">
        <v>223</v>
      </c>
    </row>
    <row r="235" spans="1:6" x14ac:dyDescent="0.25">
      <c r="A235" s="4">
        <v>47696</v>
      </c>
      <c r="B235" s="5">
        <f t="shared" si="14"/>
        <v>1409.8819309677431</v>
      </c>
      <c r="C235" s="5">
        <f t="shared" si="16"/>
        <v>110.95663230078334</v>
      </c>
      <c r="D235" s="5">
        <f t="shared" si="15"/>
        <v>1298.9252986669596</v>
      </c>
      <c r="E235" s="5">
        <f t="shared" si="17"/>
        <v>21657.619315288212</v>
      </c>
      <c r="F235">
        <v>224</v>
      </c>
    </row>
    <row r="236" spans="1:6" x14ac:dyDescent="0.25">
      <c r="A236" s="4">
        <v>47727</v>
      </c>
      <c r="B236" s="5">
        <f t="shared" si="14"/>
        <v>1409.8819309677431</v>
      </c>
      <c r="C236" s="5">
        <f t="shared" si="16"/>
        <v>104.67849335722636</v>
      </c>
      <c r="D236" s="5">
        <f t="shared" si="15"/>
        <v>1305.2034376105166</v>
      </c>
      <c r="E236" s="5">
        <f t="shared" si="17"/>
        <v>20352.415877677697</v>
      </c>
      <c r="F236">
        <v>225</v>
      </c>
    </row>
    <row r="237" spans="1:6" x14ac:dyDescent="0.25">
      <c r="A237" s="4">
        <v>47757</v>
      </c>
      <c r="B237" s="5">
        <f t="shared" si="14"/>
        <v>1409.8819309677431</v>
      </c>
      <c r="C237" s="5">
        <f t="shared" si="16"/>
        <v>98.37001007544221</v>
      </c>
      <c r="D237" s="5">
        <f t="shared" si="15"/>
        <v>1311.5119208923009</v>
      </c>
      <c r="E237" s="5">
        <f t="shared" si="17"/>
        <v>19040.903956785394</v>
      </c>
      <c r="F237">
        <v>226</v>
      </c>
    </row>
    <row r="238" spans="1:6" x14ac:dyDescent="0.25">
      <c r="A238" s="4">
        <v>47788</v>
      </c>
      <c r="B238" s="5">
        <f t="shared" si="14"/>
        <v>1409.8819309677431</v>
      </c>
      <c r="C238" s="5">
        <f t="shared" si="16"/>
        <v>92.031035791129412</v>
      </c>
      <c r="D238" s="5">
        <f t="shared" si="15"/>
        <v>1317.8508951766137</v>
      </c>
      <c r="E238" s="5">
        <f t="shared" si="17"/>
        <v>17723.053061608782</v>
      </c>
      <c r="F238">
        <v>227</v>
      </c>
    </row>
    <row r="239" spans="1:6" x14ac:dyDescent="0.25">
      <c r="A239" s="4">
        <v>47818</v>
      </c>
      <c r="B239" s="5">
        <f t="shared" si="14"/>
        <v>1409.8819309677431</v>
      </c>
      <c r="C239" s="5">
        <f t="shared" si="16"/>
        <v>85.661423131109117</v>
      </c>
      <c r="D239" s="5">
        <f t="shared" si="15"/>
        <v>1324.2205078366339</v>
      </c>
      <c r="E239" s="5">
        <f t="shared" si="17"/>
        <v>16398.832553772147</v>
      </c>
      <c r="F239">
        <v>228</v>
      </c>
    </row>
    <row r="240" spans="1:6" x14ac:dyDescent="0.25">
      <c r="A240" s="4">
        <v>47849</v>
      </c>
      <c r="B240" s="5">
        <f t="shared" si="14"/>
        <v>1409.8819309677431</v>
      </c>
      <c r="C240" s="5">
        <f t="shared" si="16"/>
        <v>79.261024009898719</v>
      </c>
      <c r="D240" s="5">
        <f t="shared" si="15"/>
        <v>1330.6209069578445</v>
      </c>
      <c r="E240" s="5">
        <f t="shared" si="17"/>
        <v>15068.211646814303</v>
      </c>
      <c r="F240">
        <v>229</v>
      </c>
    </row>
    <row r="241" spans="1:6" x14ac:dyDescent="0.25">
      <c r="A241" s="4">
        <v>47880</v>
      </c>
      <c r="B241" s="5">
        <f t="shared" si="14"/>
        <v>1409.8819309677431</v>
      </c>
      <c r="C241" s="5">
        <f t="shared" si="16"/>
        <v>72.829689626269129</v>
      </c>
      <c r="D241" s="5">
        <f t="shared" si="15"/>
        <v>1337.052241341474</v>
      </c>
      <c r="E241" s="5">
        <f t="shared" si="17"/>
        <v>13731.159405472828</v>
      </c>
      <c r="F241">
        <v>230</v>
      </c>
    </row>
    <row r="242" spans="1:6" x14ac:dyDescent="0.25">
      <c r="A242" s="4">
        <v>47908</v>
      </c>
      <c r="B242" s="5">
        <f t="shared" si="14"/>
        <v>1409.8819309677431</v>
      </c>
      <c r="C242" s="5">
        <f t="shared" si="16"/>
        <v>66.367270459785345</v>
      </c>
      <c r="D242" s="5">
        <f t="shared" si="15"/>
        <v>1343.5146605079576</v>
      </c>
      <c r="E242" s="5">
        <f t="shared" si="17"/>
        <v>12387.644744964871</v>
      </c>
      <c r="F242">
        <v>231</v>
      </c>
    </row>
    <row r="243" spans="1:6" x14ac:dyDescent="0.25">
      <c r="A243" s="4">
        <v>47939</v>
      </c>
      <c r="B243" s="5">
        <f t="shared" si="14"/>
        <v>1409.8819309677431</v>
      </c>
      <c r="C243" s="5">
        <f t="shared" si="16"/>
        <v>59.873616267330213</v>
      </c>
      <c r="D243" s="5">
        <f t="shared" si="15"/>
        <v>1350.0083147004129</v>
      </c>
      <c r="E243" s="5">
        <f t="shared" si="17"/>
        <v>11037.636430264458</v>
      </c>
      <c r="F243">
        <v>232</v>
      </c>
    </row>
    <row r="244" spans="1:6" x14ac:dyDescent="0.25">
      <c r="A244" s="4">
        <v>47969</v>
      </c>
      <c r="B244" s="5">
        <f t="shared" si="14"/>
        <v>1409.8819309677431</v>
      </c>
      <c r="C244" s="5">
        <f t="shared" si="16"/>
        <v>53.348576079611547</v>
      </c>
      <c r="D244" s="5">
        <f t="shared" si="15"/>
        <v>1356.5333548881315</v>
      </c>
      <c r="E244" s="5">
        <f t="shared" si="17"/>
        <v>9681.1030753763262</v>
      </c>
      <c r="F244">
        <v>233</v>
      </c>
    </row>
    <row r="245" spans="1:6" x14ac:dyDescent="0.25">
      <c r="A245" s="4">
        <v>48000</v>
      </c>
      <c r="B245" s="5">
        <f t="shared" si="14"/>
        <v>1409.8819309677431</v>
      </c>
      <c r="C245" s="5">
        <f t="shared" si="16"/>
        <v>46.791998197652248</v>
      </c>
      <c r="D245" s="5">
        <f t="shared" si="15"/>
        <v>1363.0899327700909</v>
      </c>
      <c r="E245" s="5">
        <f t="shared" si="17"/>
        <v>8318.0131426062362</v>
      </c>
      <c r="F245">
        <v>234</v>
      </c>
    </row>
    <row r="246" spans="1:6" x14ac:dyDescent="0.25">
      <c r="A246" s="4">
        <v>48030</v>
      </c>
      <c r="B246" s="5">
        <f t="shared" si="14"/>
        <v>1409.8819309677431</v>
      </c>
      <c r="C246" s="5">
        <f t="shared" si="16"/>
        <v>40.203730189263474</v>
      </c>
      <c r="D246" s="5">
        <f t="shared" si="15"/>
        <v>1369.6782007784795</v>
      </c>
      <c r="E246" s="5">
        <f t="shared" si="17"/>
        <v>6948.3349418277567</v>
      </c>
      <c r="F246">
        <v>235</v>
      </c>
    </row>
    <row r="247" spans="1:6" x14ac:dyDescent="0.25">
      <c r="A247" s="4">
        <v>48061</v>
      </c>
      <c r="B247" s="5">
        <f t="shared" si="14"/>
        <v>1409.8819309677431</v>
      </c>
      <c r="C247" s="5">
        <f t="shared" si="16"/>
        <v>33.583618885500826</v>
      </c>
      <c r="D247" s="5">
        <f t="shared" si="15"/>
        <v>1376.2983120822423</v>
      </c>
      <c r="E247" s="5">
        <f t="shared" si="17"/>
        <v>5572.0366297455148</v>
      </c>
      <c r="F247">
        <v>236</v>
      </c>
    </row>
    <row r="248" spans="1:6" x14ac:dyDescent="0.25">
      <c r="A248" s="4">
        <v>48092</v>
      </c>
      <c r="B248" s="5">
        <f t="shared" si="14"/>
        <v>1409.8819309677431</v>
      </c>
      <c r="C248" s="5">
        <f t="shared" si="16"/>
        <v>26.931510377103322</v>
      </c>
      <c r="D248" s="5">
        <f t="shared" si="15"/>
        <v>1382.9504205906399</v>
      </c>
      <c r="E248" s="5">
        <f t="shared" si="17"/>
        <v>4189.0862091548752</v>
      </c>
      <c r="F248">
        <v>237</v>
      </c>
    </row>
    <row r="249" spans="1:6" x14ac:dyDescent="0.25">
      <c r="A249" s="4">
        <v>48122</v>
      </c>
      <c r="B249" s="5">
        <f t="shared" si="14"/>
        <v>1409.8819309677431</v>
      </c>
      <c r="C249" s="5">
        <f t="shared" si="16"/>
        <v>20.247250010915231</v>
      </c>
      <c r="D249" s="5">
        <f t="shared" si="15"/>
        <v>1389.6346809568279</v>
      </c>
      <c r="E249" s="5">
        <f t="shared" si="17"/>
        <v>2799.4515281980475</v>
      </c>
      <c r="F249">
        <v>238</v>
      </c>
    </row>
    <row r="250" spans="1:6" x14ac:dyDescent="0.25">
      <c r="A250" s="4">
        <v>48153</v>
      </c>
      <c r="B250" s="5">
        <f t="shared" si="14"/>
        <v>1409.8819309677431</v>
      </c>
      <c r="C250" s="5">
        <f t="shared" si="16"/>
        <v>13.530682386290565</v>
      </c>
      <c r="D250" s="5">
        <f t="shared" si="15"/>
        <v>1396.3512485814524</v>
      </c>
      <c r="E250" s="5">
        <f t="shared" si="17"/>
        <v>1403.1002796165951</v>
      </c>
      <c r="F250">
        <v>239</v>
      </c>
    </row>
    <row r="251" spans="1:6" x14ac:dyDescent="0.25">
      <c r="A251" s="4">
        <v>48183</v>
      </c>
      <c r="B251" s="5">
        <f t="shared" si="14"/>
        <v>1409.8819309677431</v>
      </c>
      <c r="C251" s="5">
        <f t="shared" si="16"/>
        <v>6.7816513514802104</v>
      </c>
      <c r="D251" s="5">
        <f t="shared" si="15"/>
        <v>1403.1002796162629</v>
      </c>
      <c r="E251" s="5">
        <f t="shared" si="17"/>
        <v>3.3219293982256204E-10</v>
      </c>
      <c r="F251">
        <v>240</v>
      </c>
    </row>
    <row r="252" spans="1:6" x14ac:dyDescent="0.25">
      <c r="A252" s="4">
        <v>48214</v>
      </c>
      <c r="B252" s="5">
        <f t="shared" si="14"/>
        <v>1409.8819309677431</v>
      </c>
      <c r="C252" s="5">
        <f t="shared" si="16"/>
        <v>1.6055992091423833E-12</v>
      </c>
      <c r="D252" s="5">
        <f t="shared" si="15"/>
        <v>1409.8819309677415</v>
      </c>
      <c r="E252" s="5">
        <f t="shared" si="17"/>
        <v>-1409.8819309674093</v>
      </c>
    </row>
    <row r="253" spans="1:6" x14ac:dyDescent="0.25">
      <c r="A253" s="4">
        <v>48245</v>
      </c>
      <c r="B253" s="5">
        <f t="shared" si="14"/>
        <v>1409.8819309677431</v>
      </c>
      <c r="C253" s="5">
        <f t="shared" si="16"/>
        <v>-6.8144293330091452</v>
      </c>
      <c r="D253" s="5">
        <f t="shared" si="15"/>
        <v>1416.6963603007523</v>
      </c>
      <c r="E253" s="5">
        <f t="shared" si="17"/>
        <v>-2826.5782912681616</v>
      </c>
    </row>
    <row r="254" spans="1:6" x14ac:dyDescent="0.25">
      <c r="A254" s="4">
        <v>48274</v>
      </c>
      <c r="B254" s="5">
        <f t="shared" si="14"/>
        <v>1409.8819309677431</v>
      </c>
      <c r="C254" s="5">
        <f t="shared" si="16"/>
        <v>-13.661795074462782</v>
      </c>
      <c r="D254" s="5">
        <f t="shared" si="15"/>
        <v>1423.5437260422059</v>
      </c>
      <c r="E254" s="5">
        <f t="shared" si="17"/>
        <v>-4250.1220173103675</v>
      </c>
    </row>
    <row r="255" spans="1:6" x14ac:dyDescent="0.25">
      <c r="A255" s="4">
        <v>48305</v>
      </c>
      <c r="B255" s="5">
        <f t="shared" si="14"/>
        <v>1409.8819309677431</v>
      </c>
      <c r="C255" s="5">
        <f t="shared" si="16"/>
        <v>-20.542256417000111</v>
      </c>
      <c r="D255" s="5">
        <f t="shared" si="15"/>
        <v>1430.4241873847432</v>
      </c>
      <c r="E255" s="5">
        <f t="shared" si="17"/>
        <v>-5680.5462046951106</v>
      </c>
    </row>
    <row r="256" spans="1:6" x14ac:dyDescent="0.25">
      <c r="A256" s="4">
        <v>48335</v>
      </c>
      <c r="B256" s="5">
        <f t="shared" si="14"/>
        <v>1409.8819309677431</v>
      </c>
      <c r="C256" s="5">
        <f t="shared" si="16"/>
        <v>-27.455973322693037</v>
      </c>
      <c r="D256" s="5">
        <f t="shared" si="15"/>
        <v>1437.3379042904362</v>
      </c>
      <c r="E256" s="5">
        <f t="shared" si="17"/>
        <v>-7117.8841089855468</v>
      </c>
    </row>
    <row r="257" spans="1:5" x14ac:dyDescent="0.25">
      <c r="A257" s="4">
        <v>48366</v>
      </c>
      <c r="B257" s="5">
        <f t="shared" si="14"/>
        <v>1409.8819309677431</v>
      </c>
      <c r="C257" s="5">
        <f t="shared" si="16"/>
        <v>-34.40310652676348</v>
      </c>
      <c r="D257" s="5">
        <f t="shared" si="15"/>
        <v>1444.2850374945065</v>
      </c>
      <c r="E257" s="5">
        <f t="shared" si="17"/>
        <v>-8562.1691464800533</v>
      </c>
    </row>
    <row r="258" spans="1:5" x14ac:dyDescent="0.25">
      <c r="A258" s="4">
        <v>48396</v>
      </c>
      <c r="B258" s="5">
        <f t="shared" si="14"/>
        <v>1409.8819309677431</v>
      </c>
      <c r="C258" s="5">
        <f t="shared" si="16"/>
        <v>-41.383817541320262</v>
      </c>
      <c r="D258" s="5">
        <f t="shared" si="15"/>
        <v>1451.2657485090633</v>
      </c>
      <c r="E258" s="5">
        <f t="shared" si="17"/>
        <v>-10013.434894989117</v>
      </c>
    </row>
    <row r="259" spans="1:5" x14ac:dyDescent="0.25">
      <c r="A259" s="4">
        <v>48427</v>
      </c>
      <c r="B259" s="5">
        <f t="shared" si="14"/>
        <v>1409.8819309677431</v>
      </c>
      <c r="C259" s="5">
        <f t="shared" si="16"/>
        <v>-48.398268659114066</v>
      </c>
      <c r="D259" s="5">
        <f t="shared" si="15"/>
        <v>1458.2801996268572</v>
      </c>
      <c r="E259" s="5">
        <f t="shared" si="17"/>
        <v>-11471.715094615975</v>
      </c>
    </row>
    <row r="260" spans="1:5" x14ac:dyDescent="0.25">
      <c r="A260" s="4">
        <v>48458</v>
      </c>
      <c r="B260" s="5">
        <f t="shared" si="14"/>
        <v>1409.8819309677431</v>
      </c>
      <c r="C260" s="5">
        <f t="shared" si="16"/>
        <v>-55.446622957310545</v>
      </c>
      <c r="D260" s="5">
        <f t="shared" si="15"/>
        <v>1465.3285539250537</v>
      </c>
      <c r="E260" s="5">
        <f t="shared" si="17"/>
        <v>-12937.043648541028</v>
      </c>
    </row>
    <row r="261" spans="1:5" x14ac:dyDescent="0.25">
      <c r="A261" s="4">
        <v>48488</v>
      </c>
      <c r="B261" s="5">
        <f t="shared" si="14"/>
        <v>1409.8819309677431</v>
      </c>
      <c r="C261" s="5">
        <f t="shared" si="16"/>
        <v>-62.529044301281637</v>
      </c>
      <c r="D261" s="5">
        <f t="shared" si="15"/>
        <v>1472.4109752690247</v>
      </c>
      <c r="E261" s="5">
        <f t="shared" si="17"/>
        <v>-14409.454623810052</v>
      </c>
    </row>
    <row r="262" spans="1:5" x14ac:dyDescent="0.25">
      <c r="A262" s="4">
        <v>48519</v>
      </c>
      <c r="B262" s="5">
        <f t="shared" si="14"/>
        <v>1409.8819309677431</v>
      </c>
      <c r="C262" s="5">
        <f t="shared" si="16"/>
        <v>-69.645697348415254</v>
      </c>
      <c r="D262" s="5">
        <f t="shared" si="15"/>
        <v>1479.5276283161584</v>
      </c>
      <c r="E262" s="5">
        <f t="shared" si="17"/>
        <v>-15888.98225212621</v>
      </c>
    </row>
    <row r="263" spans="1:5" x14ac:dyDescent="0.25">
      <c r="A263" s="4">
        <v>48549</v>
      </c>
      <c r="B263" s="5">
        <f t="shared" si="14"/>
        <v>1409.8819309677431</v>
      </c>
      <c r="C263" s="5">
        <f t="shared" si="16"/>
        <v>-76.796747551943355</v>
      </c>
      <c r="D263" s="5">
        <f t="shared" si="15"/>
        <v>1486.6786785196864</v>
      </c>
      <c r="E263" s="5">
        <f t="shared" si="17"/>
        <v>-17375.660930645896</v>
      </c>
    </row>
    <row r="264" spans="1:5" x14ac:dyDescent="0.25">
      <c r="A264" s="4">
        <v>48580</v>
      </c>
      <c r="B264" s="5">
        <f t="shared" si="14"/>
        <v>1409.8819309677431</v>
      </c>
      <c r="C264" s="5">
        <f t="shared" si="16"/>
        <v>-83.9823611647885</v>
      </c>
      <c r="D264" s="5">
        <f t="shared" si="15"/>
        <v>1493.8642921325315</v>
      </c>
      <c r="E264" s="5">
        <f t="shared" si="17"/>
        <v>-18869.525222778426</v>
      </c>
    </row>
    <row r="265" spans="1:5" x14ac:dyDescent="0.25">
      <c r="A265" s="4">
        <v>48611</v>
      </c>
      <c r="B265" s="5">
        <f t="shared" si="14"/>
        <v>1409.8819309677431</v>
      </c>
      <c r="C265" s="5">
        <f t="shared" si="16"/>
        <v>-91.202705243429065</v>
      </c>
      <c r="D265" s="5">
        <f t="shared" si="15"/>
        <v>1501.0846362111722</v>
      </c>
      <c r="E265" s="5">
        <f t="shared" si="17"/>
        <v>-20370.609858989599</v>
      </c>
    </row>
    <row r="266" spans="1:5" x14ac:dyDescent="0.25">
      <c r="A266" s="4">
        <v>48639</v>
      </c>
      <c r="B266" s="5">
        <f t="shared" si="14"/>
        <v>1409.8819309677431</v>
      </c>
      <c r="C266" s="5">
        <f t="shared" si="16"/>
        <v>-98.457947651783073</v>
      </c>
      <c r="D266" s="5">
        <f t="shared" si="15"/>
        <v>1508.3398786195262</v>
      </c>
      <c r="E266" s="5">
        <f t="shared" si="17"/>
        <v>-21878.949737609124</v>
      </c>
    </row>
    <row r="267" spans="1:5" x14ac:dyDescent="0.25">
      <c r="A267" s="4">
        <v>48670</v>
      </c>
      <c r="B267" s="5">
        <f t="shared" si="14"/>
        <v>1409.8819309677431</v>
      </c>
      <c r="C267" s="5">
        <f t="shared" si="16"/>
        <v>-105.74825706511078</v>
      </c>
      <c r="D267" s="5">
        <f t="shared" si="15"/>
        <v>1515.6301880328538</v>
      </c>
      <c r="E267" s="5">
        <f t="shared" si="17"/>
        <v>-23394.579925641978</v>
      </c>
    </row>
    <row r="268" spans="1:5" x14ac:dyDescent="0.25">
      <c r="A268" s="4">
        <v>48700</v>
      </c>
      <c r="B268" s="5">
        <f t="shared" ref="B268:B331" si="18">Monthly_Payment+Extra_Monthly_Payment</f>
        <v>1409.8819309677431</v>
      </c>
      <c r="C268" s="5">
        <f t="shared" si="16"/>
        <v>-113.07380297393622</v>
      </c>
      <c r="D268" s="5">
        <f t="shared" ref="D268:D331" si="19">Monthly_Payments-Interest</f>
        <v>1522.9557339416792</v>
      </c>
      <c r="E268" s="5">
        <f t="shared" si="17"/>
        <v>-24917.535659583657</v>
      </c>
    </row>
    <row r="269" spans="1:5" x14ac:dyDescent="0.25">
      <c r="A269" s="4">
        <v>48731</v>
      </c>
      <c r="B269" s="5">
        <f t="shared" si="18"/>
        <v>1409.8819309677431</v>
      </c>
      <c r="C269" s="5">
        <f t="shared" si="16"/>
        <v>-120.43475568798767</v>
      </c>
      <c r="D269" s="5">
        <f t="shared" si="19"/>
        <v>1530.3166866557308</v>
      </c>
      <c r="E269" s="5">
        <f t="shared" si="17"/>
        <v>-26447.852346239386</v>
      </c>
    </row>
    <row r="270" spans="1:5" x14ac:dyDescent="0.25">
      <c r="A270" s="4">
        <v>48761</v>
      </c>
      <c r="B270" s="5">
        <f t="shared" si="18"/>
        <v>1409.8819309677431</v>
      </c>
      <c r="C270" s="5">
        <f t="shared" si="16"/>
        <v>-127.83128634015704</v>
      </c>
      <c r="D270" s="5">
        <f t="shared" si="19"/>
        <v>1537.7132173079001</v>
      </c>
      <c r="E270" s="5">
        <f t="shared" si="17"/>
        <v>-27985.565563547287</v>
      </c>
    </row>
    <row r="271" spans="1:5" x14ac:dyDescent="0.25">
      <c r="A271" s="4">
        <v>48792</v>
      </c>
      <c r="B271" s="5">
        <f t="shared" si="18"/>
        <v>1409.8819309677431</v>
      </c>
      <c r="C271" s="5">
        <f t="shared" si="16"/>
        <v>-135.26356689047856</v>
      </c>
      <c r="D271" s="5">
        <f t="shared" si="19"/>
        <v>1545.1454978582217</v>
      </c>
      <c r="E271" s="5">
        <f t="shared" si="17"/>
        <v>-29530.711061405509</v>
      </c>
    </row>
    <row r="272" spans="1:5" x14ac:dyDescent="0.25">
      <c r="A272" s="4">
        <v>48823</v>
      </c>
      <c r="B272" s="5">
        <f t="shared" si="18"/>
        <v>1409.8819309677431</v>
      </c>
      <c r="C272" s="5">
        <f t="shared" si="16"/>
        <v>-142.73177013012665</v>
      </c>
      <c r="D272" s="5">
        <f t="shared" si="19"/>
        <v>1552.6137010978698</v>
      </c>
      <c r="E272" s="5">
        <f t="shared" si="17"/>
        <v>-31083.32476250338</v>
      </c>
    </row>
    <row r="273" spans="1:5" x14ac:dyDescent="0.25">
      <c r="A273" s="4">
        <v>48853</v>
      </c>
      <c r="B273" s="5">
        <f t="shared" si="18"/>
        <v>1409.8819309677431</v>
      </c>
      <c r="C273" s="5">
        <f t="shared" si="16"/>
        <v>-150.23606968543302</v>
      </c>
      <c r="D273" s="5">
        <f t="shared" si="19"/>
        <v>1560.1180006531761</v>
      </c>
      <c r="E273" s="5">
        <f t="shared" si="17"/>
        <v>-32643.442763156556</v>
      </c>
    </row>
    <row r="274" spans="1:5" x14ac:dyDescent="0.25">
      <c r="A274" s="4">
        <v>48884</v>
      </c>
      <c r="B274" s="5">
        <f t="shared" si="18"/>
        <v>1409.8819309677431</v>
      </c>
      <c r="C274" s="5">
        <f t="shared" si="16"/>
        <v>-157.77664002192336</v>
      </c>
      <c r="D274" s="5">
        <f t="shared" si="19"/>
        <v>1567.6585709896665</v>
      </c>
      <c r="E274" s="5">
        <f t="shared" si="17"/>
        <v>-34211.101334146224</v>
      </c>
    </row>
    <row r="275" spans="1:5" x14ac:dyDescent="0.25">
      <c r="A275" s="4">
        <v>48914</v>
      </c>
      <c r="B275" s="5">
        <f t="shared" si="18"/>
        <v>1409.8819309677431</v>
      </c>
      <c r="C275" s="5">
        <f t="shared" si="16"/>
        <v>-165.35365644837341</v>
      </c>
      <c r="D275" s="5">
        <f t="shared" si="19"/>
        <v>1575.2355874161165</v>
      </c>
      <c r="E275" s="5">
        <f t="shared" si="17"/>
        <v>-35786.336921562339</v>
      </c>
    </row>
    <row r="276" spans="1:5" x14ac:dyDescent="0.25">
      <c r="A276" s="4">
        <v>48945</v>
      </c>
      <c r="B276" s="5">
        <f t="shared" si="18"/>
        <v>1409.8819309677431</v>
      </c>
      <c r="C276" s="5">
        <f t="shared" si="16"/>
        <v>-172.96729512088464</v>
      </c>
      <c r="D276" s="5">
        <f t="shared" si="19"/>
        <v>1582.8492260886278</v>
      </c>
      <c r="E276" s="5">
        <f t="shared" si="17"/>
        <v>-37369.186147650966</v>
      </c>
    </row>
    <row r="277" spans="1:5" x14ac:dyDescent="0.25">
      <c r="A277" s="4">
        <v>48976</v>
      </c>
      <c r="B277" s="5">
        <f t="shared" si="18"/>
        <v>1409.8819309677431</v>
      </c>
      <c r="C277" s="5">
        <f t="shared" si="16"/>
        <v>-180.61773304697968</v>
      </c>
      <c r="D277" s="5">
        <f t="shared" si="19"/>
        <v>1590.4996640147228</v>
      </c>
      <c r="E277" s="5">
        <f t="shared" si="17"/>
        <v>-38959.685811665688</v>
      </c>
    </row>
    <row r="278" spans="1:5" x14ac:dyDescent="0.25">
      <c r="A278" s="4">
        <v>49004</v>
      </c>
      <c r="B278" s="5">
        <f t="shared" si="18"/>
        <v>1409.8819309677431</v>
      </c>
      <c r="C278" s="5">
        <f t="shared" si="16"/>
        <v>-188.30514808971751</v>
      </c>
      <c r="D278" s="5">
        <f t="shared" si="19"/>
        <v>1598.1870790574606</v>
      </c>
      <c r="E278" s="5">
        <f t="shared" si="17"/>
        <v>-40557.872890723149</v>
      </c>
    </row>
    <row r="279" spans="1:5" x14ac:dyDescent="0.25">
      <c r="A279" s="4">
        <v>49035</v>
      </c>
      <c r="B279" s="5">
        <f t="shared" si="18"/>
        <v>1409.8819309677431</v>
      </c>
      <c r="C279" s="5">
        <f t="shared" si="16"/>
        <v>-196.02971897182857</v>
      </c>
      <c r="D279" s="5">
        <f t="shared" si="19"/>
        <v>1605.9116499395716</v>
      </c>
      <c r="E279" s="5">
        <f t="shared" si="17"/>
        <v>-42163.784540662724</v>
      </c>
    </row>
    <row r="280" spans="1:5" x14ac:dyDescent="0.25">
      <c r="A280" s="4">
        <v>49065</v>
      </c>
      <c r="B280" s="5">
        <f t="shared" si="18"/>
        <v>1409.8819309677431</v>
      </c>
      <c r="C280" s="5">
        <f t="shared" si="16"/>
        <v>-203.79162527986983</v>
      </c>
      <c r="D280" s="5">
        <f t="shared" si="19"/>
        <v>1613.6735562476129</v>
      </c>
      <c r="E280" s="5">
        <f t="shared" si="17"/>
        <v>-43777.458096910334</v>
      </c>
    </row>
    <row r="281" spans="1:5" x14ac:dyDescent="0.25">
      <c r="A281" s="4">
        <v>49096</v>
      </c>
      <c r="B281" s="5">
        <f t="shared" si="18"/>
        <v>1409.8819309677431</v>
      </c>
      <c r="C281" s="5">
        <f t="shared" si="16"/>
        <v>-211.59104746839995</v>
      </c>
      <c r="D281" s="5">
        <f t="shared" si="19"/>
        <v>1621.472978436143</v>
      </c>
      <c r="E281" s="5">
        <f t="shared" si="17"/>
        <v>-45398.931075346474</v>
      </c>
    </row>
    <row r="282" spans="1:5" x14ac:dyDescent="0.25">
      <c r="A282" s="4">
        <v>49126</v>
      </c>
      <c r="B282" s="5">
        <f t="shared" si="18"/>
        <v>1409.8819309677431</v>
      </c>
      <c r="C282" s="5">
        <f t="shared" si="16"/>
        <v>-219.42816686417464</v>
      </c>
      <c r="D282" s="5">
        <f t="shared" si="19"/>
        <v>1629.3100978319178</v>
      </c>
      <c r="E282" s="5">
        <f t="shared" si="17"/>
        <v>-47028.241173178394</v>
      </c>
    </row>
    <row r="283" spans="1:5" x14ac:dyDescent="0.25">
      <c r="A283" s="4">
        <v>49157</v>
      </c>
      <c r="B283" s="5">
        <f t="shared" si="18"/>
        <v>1409.8819309677431</v>
      </c>
      <c r="C283" s="5">
        <f t="shared" si="16"/>
        <v>-227.30316567036226</v>
      </c>
      <c r="D283" s="5">
        <f t="shared" si="19"/>
        <v>1637.1850966381053</v>
      </c>
      <c r="E283" s="5">
        <f t="shared" si="17"/>
        <v>-48665.426269816497</v>
      </c>
    </row>
    <row r="284" spans="1:5" x14ac:dyDescent="0.25">
      <c r="A284" s="4">
        <v>49188</v>
      </c>
      <c r="B284" s="5">
        <f t="shared" si="18"/>
        <v>1409.8819309677431</v>
      </c>
      <c r="C284" s="5">
        <f t="shared" ref="C284:C347" si="20">E283*(Annual_Interest/12)</f>
        <v>-235.21622697077976</v>
      </c>
      <c r="D284" s="5">
        <f t="shared" si="19"/>
        <v>1645.0981579385229</v>
      </c>
      <c r="E284" s="5">
        <f t="shared" ref="E284:E347" si="21">E283-Principal</f>
        <v>-50310.524427755023</v>
      </c>
    </row>
    <row r="285" spans="1:5" x14ac:dyDescent="0.25">
      <c r="A285" s="4">
        <v>49218</v>
      </c>
      <c r="B285" s="5">
        <f t="shared" si="18"/>
        <v>1409.8819309677431</v>
      </c>
      <c r="C285" s="5">
        <f t="shared" si="20"/>
        <v>-243.16753473414929</v>
      </c>
      <c r="D285" s="5">
        <f t="shared" si="19"/>
        <v>1653.0494657018924</v>
      </c>
      <c r="E285" s="5">
        <f t="shared" si="21"/>
        <v>-51963.573893456916</v>
      </c>
    </row>
    <row r="286" spans="1:5" x14ac:dyDescent="0.25">
      <c r="A286" s="4">
        <v>49249</v>
      </c>
      <c r="B286" s="5">
        <f t="shared" si="18"/>
        <v>1409.8819309677431</v>
      </c>
      <c r="C286" s="5">
        <f t="shared" si="20"/>
        <v>-251.1572738183751</v>
      </c>
      <c r="D286" s="5">
        <f t="shared" si="19"/>
        <v>1661.0392047861183</v>
      </c>
      <c r="E286" s="5">
        <f t="shared" si="21"/>
        <v>-53624.613098243033</v>
      </c>
    </row>
    <row r="287" spans="1:5" x14ac:dyDescent="0.25">
      <c r="A287" s="4">
        <v>49279</v>
      </c>
      <c r="B287" s="5">
        <f t="shared" si="18"/>
        <v>1409.8819309677431</v>
      </c>
      <c r="C287" s="5">
        <f t="shared" si="20"/>
        <v>-259.18562997484133</v>
      </c>
      <c r="D287" s="5">
        <f t="shared" si="19"/>
        <v>1669.0675609425844</v>
      </c>
      <c r="E287" s="5">
        <f t="shared" si="21"/>
        <v>-55293.680659185615</v>
      </c>
    </row>
    <row r="288" spans="1:5" x14ac:dyDescent="0.25">
      <c r="A288" s="4">
        <v>49310</v>
      </c>
      <c r="B288" s="5">
        <f t="shared" si="18"/>
        <v>1409.8819309677431</v>
      </c>
      <c r="C288" s="5">
        <f t="shared" si="20"/>
        <v>-267.25278985273047</v>
      </c>
      <c r="D288" s="5">
        <f t="shared" si="19"/>
        <v>1677.1347208204736</v>
      </c>
      <c r="E288" s="5">
        <f t="shared" si="21"/>
        <v>-56970.81538000609</v>
      </c>
    </row>
    <row r="289" spans="1:5" x14ac:dyDescent="0.25">
      <c r="A289" s="4">
        <v>49341</v>
      </c>
      <c r="B289" s="5">
        <f t="shared" si="18"/>
        <v>1409.8819309677431</v>
      </c>
      <c r="C289" s="5">
        <f t="shared" si="20"/>
        <v>-275.35894100336276</v>
      </c>
      <c r="D289" s="5">
        <f t="shared" si="19"/>
        <v>1685.2408719711059</v>
      </c>
      <c r="E289" s="5">
        <f t="shared" si="21"/>
        <v>-58656.056251977199</v>
      </c>
    </row>
    <row r="290" spans="1:5" x14ac:dyDescent="0.25">
      <c r="A290" s="4">
        <v>49369</v>
      </c>
      <c r="B290" s="5">
        <f t="shared" si="18"/>
        <v>1409.8819309677431</v>
      </c>
      <c r="C290" s="5">
        <f t="shared" si="20"/>
        <v>-283.50427188455649</v>
      </c>
      <c r="D290" s="5">
        <f t="shared" si="19"/>
        <v>1693.3862028522994</v>
      </c>
      <c r="E290" s="5">
        <f t="shared" si="21"/>
        <v>-60349.442454829499</v>
      </c>
    </row>
    <row r="291" spans="1:5" x14ac:dyDescent="0.25">
      <c r="A291" s="4">
        <v>49400</v>
      </c>
      <c r="B291" s="5">
        <f t="shared" si="18"/>
        <v>1409.8819309677431</v>
      </c>
      <c r="C291" s="5">
        <f t="shared" si="20"/>
        <v>-291.68897186500925</v>
      </c>
      <c r="D291" s="5">
        <f t="shared" si="19"/>
        <v>1701.5709028327524</v>
      </c>
      <c r="E291" s="5">
        <f t="shared" si="21"/>
        <v>-62051.013357662254</v>
      </c>
    </row>
    <row r="292" spans="1:5" x14ac:dyDescent="0.25">
      <c r="A292" s="4">
        <v>49430</v>
      </c>
      <c r="B292" s="5">
        <f t="shared" si="18"/>
        <v>1409.8819309677431</v>
      </c>
      <c r="C292" s="5">
        <f t="shared" si="20"/>
        <v>-299.91323122870091</v>
      </c>
      <c r="D292" s="5">
        <f t="shared" si="19"/>
        <v>1709.7951621964439</v>
      </c>
      <c r="E292" s="5">
        <f t="shared" si="21"/>
        <v>-63760.8085198587</v>
      </c>
    </row>
    <row r="293" spans="1:5" x14ac:dyDescent="0.25">
      <c r="A293" s="4">
        <v>49461</v>
      </c>
      <c r="B293" s="5">
        <f t="shared" si="18"/>
        <v>1409.8819309677431</v>
      </c>
      <c r="C293" s="5">
        <f t="shared" si="20"/>
        <v>-308.17724117931704</v>
      </c>
      <c r="D293" s="5">
        <f t="shared" si="19"/>
        <v>1718.0591721470601</v>
      </c>
      <c r="E293" s="5">
        <f t="shared" si="21"/>
        <v>-65478.867692005762</v>
      </c>
    </row>
    <row r="294" spans="1:5" x14ac:dyDescent="0.25">
      <c r="A294" s="4">
        <v>49491</v>
      </c>
      <c r="B294" s="5">
        <f t="shared" si="18"/>
        <v>1409.8819309677431</v>
      </c>
      <c r="C294" s="5">
        <f t="shared" si="20"/>
        <v>-316.48119384469453</v>
      </c>
      <c r="D294" s="5">
        <f t="shared" si="19"/>
        <v>1726.3631248124375</v>
      </c>
      <c r="E294" s="5">
        <f t="shared" si="21"/>
        <v>-67205.230816818206</v>
      </c>
    </row>
    <row r="295" spans="1:5" x14ac:dyDescent="0.25">
      <c r="A295" s="4">
        <v>49522</v>
      </c>
      <c r="B295" s="5">
        <f t="shared" si="18"/>
        <v>1409.8819309677431</v>
      </c>
      <c r="C295" s="5">
        <f t="shared" si="20"/>
        <v>-324.82528228128803</v>
      </c>
      <c r="D295" s="5">
        <f t="shared" si="19"/>
        <v>1734.7072132490312</v>
      </c>
      <c r="E295" s="5">
        <f t="shared" si="21"/>
        <v>-68939.938030067235</v>
      </c>
    </row>
    <row r="296" spans="1:5" x14ac:dyDescent="0.25">
      <c r="A296" s="4">
        <v>49553</v>
      </c>
      <c r="B296" s="5">
        <f t="shared" si="18"/>
        <v>1409.8819309677431</v>
      </c>
      <c r="C296" s="5">
        <f t="shared" si="20"/>
        <v>-333.20970047865831</v>
      </c>
      <c r="D296" s="5">
        <f t="shared" si="19"/>
        <v>1743.0916314464014</v>
      </c>
      <c r="E296" s="5">
        <f t="shared" si="21"/>
        <v>-70683.029661513632</v>
      </c>
    </row>
    <row r="297" spans="1:5" x14ac:dyDescent="0.25">
      <c r="A297" s="4">
        <v>49583</v>
      </c>
      <c r="B297" s="5">
        <f t="shared" si="18"/>
        <v>1409.8819309677431</v>
      </c>
      <c r="C297" s="5">
        <f t="shared" si="20"/>
        <v>-341.63464336398255</v>
      </c>
      <c r="D297" s="5">
        <f t="shared" si="19"/>
        <v>1751.5165743317257</v>
      </c>
      <c r="E297" s="5">
        <f t="shared" si="21"/>
        <v>-72434.546235845351</v>
      </c>
    </row>
    <row r="298" spans="1:5" x14ac:dyDescent="0.25">
      <c r="A298" s="4">
        <v>49614</v>
      </c>
      <c r="B298" s="5">
        <f t="shared" si="18"/>
        <v>1409.8819309677431</v>
      </c>
      <c r="C298" s="5">
        <f t="shared" si="20"/>
        <v>-350.10030680658588</v>
      </c>
      <c r="D298" s="5">
        <f t="shared" si="19"/>
        <v>1759.982237774329</v>
      </c>
      <c r="E298" s="5">
        <f t="shared" si="21"/>
        <v>-74194.528473619677</v>
      </c>
    </row>
    <row r="299" spans="1:5" x14ac:dyDescent="0.25">
      <c r="A299" s="4">
        <v>49644</v>
      </c>
      <c r="B299" s="5">
        <f t="shared" si="18"/>
        <v>1409.8819309677431</v>
      </c>
      <c r="C299" s="5">
        <f t="shared" si="20"/>
        <v>-358.60688762249515</v>
      </c>
      <c r="D299" s="5">
        <f t="shared" si="19"/>
        <v>1768.4888185902382</v>
      </c>
      <c r="E299" s="5">
        <f t="shared" si="21"/>
        <v>-75963.017292209915</v>
      </c>
    </row>
    <row r="300" spans="1:5" x14ac:dyDescent="0.25">
      <c r="A300" s="4">
        <v>49675</v>
      </c>
      <c r="B300" s="5">
        <f t="shared" si="18"/>
        <v>1409.8819309677431</v>
      </c>
      <c r="C300" s="5">
        <f t="shared" si="20"/>
        <v>-367.15458357901463</v>
      </c>
      <c r="D300" s="5">
        <f t="shared" si="19"/>
        <v>1777.0365145467576</v>
      </c>
      <c r="E300" s="5">
        <f t="shared" si="21"/>
        <v>-77740.053806756667</v>
      </c>
    </row>
    <row r="301" spans="1:5" x14ac:dyDescent="0.25">
      <c r="A301" s="4">
        <v>49706</v>
      </c>
      <c r="B301" s="5">
        <f t="shared" si="18"/>
        <v>1409.8819309677431</v>
      </c>
      <c r="C301" s="5">
        <f t="shared" si="20"/>
        <v>-375.74359339932391</v>
      </c>
      <c r="D301" s="5">
        <f t="shared" si="19"/>
        <v>1785.6255243670671</v>
      </c>
      <c r="E301" s="5">
        <f t="shared" si="21"/>
        <v>-79525.679331123727</v>
      </c>
    </row>
    <row r="302" spans="1:5" x14ac:dyDescent="0.25">
      <c r="A302" s="4">
        <v>49735</v>
      </c>
      <c r="B302" s="5">
        <f t="shared" si="18"/>
        <v>1409.8819309677431</v>
      </c>
      <c r="C302" s="5">
        <f t="shared" si="20"/>
        <v>-384.37411676709803</v>
      </c>
      <c r="D302" s="5">
        <f t="shared" si="19"/>
        <v>1794.2560477348411</v>
      </c>
      <c r="E302" s="5">
        <f t="shared" si="21"/>
        <v>-81319.935378858572</v>
      </c>
    </row>
    <row r="303" spans="1:5" x14ac:dyDescent="0.25">
      <c r="A303" s="4">
        <v>49766</v>
      </c>
      <c r="B303" s="5">
        <f t="shared" si="18"/>
        <v>1409.8819309677431</v>
      </c>
      <c r="C303" s="5">
        <f t="shared" si="20"/>
        <v>-393.04635433114976</v>
      </c>
      <c r="D303" s="5">
        <f t="shared" si="19"/>
        <v>1802.9282852988929</v>
      </c>
      <c r="E303" s="5">
        <f t="shared" si="21"/>
        <v>-83122.86366415747</v>
      </c>
    </row>
    <row r="304" spans="1:5" x14ac:dyDescent="0.25">
      <c r="A304" s="4">
        <v>49796</v>
      </c>
      <c r="B304" s="5">
        <f t="shared" si="18"/>
        <v>1409.8819309677431</v>
      </c>
      <c r="C304" s="5">
        <f t="shared" si="20"/>
        <v>-401.76050771009449</v>
      </c>
      <c r="D304" s="5">
        <f t="shared" si="19"/>
        <v>1811.6424386778376</v>
      </c>
      <c r="E304" s="5">
        <f t="shared" si="21"/>
        <v>-84934.506102835308</v>
      </c>
    </row>
    <row r="305" spans="1:5" x14ac:dyDescent="0.25">
      <c r="A305" s="4">
        <v>49827</v>
      </c>
      <c r="B305" s="5">
        <f t="shared" si="18"/>
        <v>1409.8819309677431</v>
      </c>
      <c r="C305" s="5">
        <f t="shared" si="20"/>
        <v>-410.51677949703736</v>
      </c>
      <c r="D305" s="5">
        <f t="shared" si="19"/>
        <v>1820.3987104647804</v>
      </c>
      <c r="E305" s="5">
        <f t="shared" si="21"/>
        <v>-86754.904813300091</v>
      </c>
    </row>
    <row r="306" spans="1:5" x14ac:dyDescent="0.25">
      <c r="A306" s="4">
        <v>49857</v>
      </c>
      <c r="B306" s="5">
        <f t="shared" si="18"/>
        <v>1409.8819309677431</v>
      </c>
      <c r="C306" s="5">
        <f t="shared" si="20"/>
        <v>-419.31537326428378</v>
      </c>
      <c r="D306" s="5">
        <f t="shared" si="19"/>
        <v>1829.1973042320269</v>
      </c>
      <c r="E306" s="5">
        <f t="shared" si="21"/>
        <v>-88584.102117532122</v>
      </c>
    </row>
    <row r="307" spans="1:5" x14ac:dyDescent="0.25">
      <c r="A307" s="4">
        <v>49888</v>
      </c>
      <c r="B307" s="5">
        <f t="shared" si="18"/>
        <v>1409.8819309677431</v>
      </c>
      <c r="C307" s="5">
        <f t="shared" si="20"/>
        <v>-428.15649356807194</v>
      </c>
      <c r="D307" s="5">
        <f t="shared" si="19"/>
        <v>1838.038424535815</v>
      </c>
      <c r="E307" s="5">
        <f t="shared" si="21"/>
        <v>-90422.140542067937</v>
      </c>
    </row>
    <row r="308" spans="1:5" x14ac:dyDescent="0.25">
      <c r="A308" s="4">
        <v>49919</v>
      </c>
      <c r="B308" s="5">
        <f t="shared" si="18"/>
        <v>1409.8819309677431</v>
      </c>
      <c r="C308" s="5">
        <f t="shared" si="20"/>
        <v>-437.04034595332837</v>
      </c>
      <c r="D308" s="5">
        <f t="shared" si="19"/>
        <v>1846.9222769210714</v>
      </c>
      <c r="E308" s="5">
        <f t="shared" si="21"/>
        <v>-92269.062818989012</v>
      </c>
    </row>
    <row r="309" spans="1:5" x14ac:dyDescent="0.25">
      <c r="A309" s="4">
        <v>49949</v>
      </c>
      <c r="B309" s="5">
        <f t="shared" si="18"/>
        <v>1409.8819309677431</v>
      </c>
      <c r="C309" s="5">
        <f t="shared" si="20"/>
        <v>-445.96713695844693</v>
      </c>
      <c r="D309" s="5">
        <f t="shared" si="19"/>
        <v>1855.8490679261899</v>
      </c>
      <c r="E309" s="5">
        <f t="shared" si="21"/>
        <v>-94124.911886915201</v>
      </c>
    </row>
    <row r="310" spans="1:5" x14ac:dyDescent="0.25">
      <c r="A310" s="4">
        <v>49980</v>
      </c>
      <c r="B310" s="5">
        <f t="shared" si="18"/>
        <v>1409.8819309677431</v>
      </c>
      <c r="C310" s="5">
        <f t="shared" si="20"/>
        <v>-454.93707412009019</v>
      </c>
      <c r="D310" s="5">
        <f t="shared" si="19"/>
        <v>1864.8190050878334</v>
      </c>
      <c r="E310" s="5">
        <f t="shared" si="21"/>
        <v>-95989.730892003034</v>
      </c>
    </row>
    <row r="311" spans="1:5" x14ac:dyDescent="0.25">
      <c r="A311" s="4">
        <v>50010</v>
      </c>
      <c r="B311" s="5">
        <f t="shared" si="18"/>
        <v>1409.8819309677431</v>
      </c>
      <c r="C311" s="5">
        <f t="shared" si="20"/>
        <v>-463.9503659780147</v>
      </c>
      <c r="D311" s="5">
        <f t="shared" si="19"/>
        <v>1873.8322969457577</v>
      </c>
      <c r="E311" s="5">
        <f t="shared" si="21"/>
        <v>-97863.563188948785</v>
      </c>
    </row>
    <row r="312" spans="1:5" x14ac:dyDescent="0.25">
      <c r="A312" s="4">
        <v>50041</v>
      </c>
      <c r="B312" s="5">
        <f t="shared" si="18"/>
        <v>1409.8819309677431</v>
      </c>
      <c r="C312" s="5">
        <f t="shared" si="20"/>
        <v>-473.00722207991913</v>
      </c>
      <c r="D312" s="5">
        <f t="shared" si="19"/>
        <v>1882.8891530476621</v>
      </c>
      <c r="E312" s="5">
        <f t="shared" si="21"/>
        <v>-99746.452341996453</v>
      </c>
    </row>
    <row r="313" spans="1:5" x14ac:dyDescent="0.25">
      <c r="A313" s="4">
        <v>50072</v>
      </c>
      <c r="B313" s="5">
        <f t="shared" si="18"/>
        <v>1409.8819309677431</v>
      </c>
      <c r="C313" s="5">
        <f t="shared" si="20"/>
        <v>-482.10785298631623</v>
      </c>
      <c r="D313" s="5">
        <f t="shared" si="19"/>
        <v>1891.9897839540592</v>
      </c>
      <c r="E313" s="5">
        <f t="shared" si="21"/>
        <v>-101638.44212595052</v>
      </c>
    </row>
    <row r="314" spans="1:5" x14ac:dyDescent="0.25">
      <c r="A314" s="4">
        <v>50100</v>
      </c>
      <c r="B314" s="5">
        <f t="shared" si="18"/>
        <v>1409.8819309677431</v>
      </c>
      <c r="C314" s="5">
        <f t="shared" si="20"/>
        <v>-491.25247027542753</v>
      </c>
      <c r="D314" s="5">
        <f t="shared" si="19"/>
        <v>1901.1344012431705</v>
      </c>
      <c r="E314" s="5">
        <f t="shared" si="21"/>
        <v>-103539.57652719368</v>
      </c>
    </row>
    <row r="315" spans="1:5" x14ac:dyDescent="0.25">
      <c r="A315" s="4">
        <v>50131</v>
      </c>
      <c r="B315" s="5">
        <f t="shared" si="18"/>
        <v>1409.8819309677431</v>
      </c>
      <c r="C315" s="5">
        <f t="shared" si="20"/>
        <v>-500.44128654810282</v>
      </c>
      <c r="D315" s="5">
        <f t="shared" si="19"/>
        <v>1910.323217515846</v>
      </c>
      <c r="E315" s="5">
        <f t="shared" si="21"/>
        <v>-105449.89974470953</v>
      </c>
    </row>
    <row r="316" spans="1:5" x14ac:dyDescent="0.25">
      <c r="A316" s="4">
        <v>50161</v>
      </c>
      <c r="B316" s="5">
        <f t="shared" si="18"/>
        <v>1409.8819309677431</v>
      </c>
      <c r="C316" s="5">
        <f t="shared" si="20"/>
        <v>-509.67451543276275</v>
      </c>
      <c r="D316" s="5">
        <f t="shared" si="19"/>
        <v>1919.5564464005058</v>
      </c>
      <c r="E316" s="5">
        <f t="shared" si="21"/>
        <v>-107369.45619111003</v>
      </c>
    </row>
    <row r="317" spans="1:5" x14ac:dyDescent="0.25">
      <c r="A317" s="4">
        <v>50192</v>
      </c>
      <c r="B317" s="5">
        <f t="shared" si="18"/>
        <v>1409.8819309677431</v>
      </c>
      <c r="C317" s="5">
        <f t="shared" si="20"/>
        <v>-518.95237159036515</v>
      </c>
      <c r="D317" s="5">
        <f t="shared" si="19"/>
        <v>1928.8343025581082</v>
      </c>
      <c r="E317" s="5">
        <f t="shared" si="21"/>
        <v>-109298.29049366814</v>
      </c>
    </row>
    <row r="318" spans="1:5" x14ac:dyDescent="0.25">
      <c r="A318" s="4">
        <v>50222</v>
      </c>
      <c r="B318" s="5">
        <f t="shared" si="18"/>
        <v>1409.8819309677431</v>
      </c>
      <c r="C318" s="5">
        <f t="shared" si="20"/>
        <v>-528.27507071939601</v>
      </c>
      <c r="D318" s="5">
        <f t="shared" si="19"/>
        <v>1938.1570016871392</v>
      </c>
      <c r="E318" s="5">
        <f t="shared" si="21"/>
        <v>-111236.44749535529</v>
      </c>
    </row>
    <row r="319" spans="1:5" x14ac:dyDescent="0.25">
      <c r="A319" s="4">
        <v>50253</v>
      </c>
      <c r="B319" s="5">
        <f t="shared" si="18"/>
        <v>1409.8819309677431</v>
      </c>
      <c r="C319" s="5">
        <f t="shared" si="20"/>
        <v>-537.64282956088391</v>
      </c>
      <c r="D319" s="5">
        <f t="shared" si="19"/>
        <v>1947.524760528627</v>
      </c>
      <c r="E319" s="5">
        <f t="shared" si="21"/>
        <v>-113183.97225588391</v>
      </c>
    </row>
    <row r="320" spans="1:5" x14ac:dyDescent="0.25">
      <c r="A320" s="4">
        <v>50284</v>
      </c>
      <c r="B320" s="5">
        <f t="shared" si="18"/>
        <v>1409.8819309677431</v>
      </c>
      <c r="C320" s="5">
        <f t="shared" si="20"/>
        <v>-547.05586590343898</v>
      </c>
      <c r="D320" s="5">
        <f t="shared" si="19"/>
        <v>1956.9377968711819</v>
      </c>
      <c r="E320" s="5">
        <f t="shared" si="21"/>
        <v>-115140.91005275509</v>
      </c>
    </row>
    <row r="321" spans="1:5" x14ac:dyDescent="0.25">
      <c r="A321" s="4">
        <v>50314</v>
      </c>
      <c r="B321" s="5">
        <f t="shared" si="18"/>
        <v>1409.8819309677431</v>
      </c>
      <c r="C321" s="5">
        <f t="shared" si="20"/>
        <v>-556.51439858831634</v>
      </c>
      <c r="D321" s="5">
        <f t="shared" si="19"/>
        <v>1966.3963295560593</v>
      </c>
      <c r="E321" s="5">
        <f t="shared" si="21"/>
        <v>-117107.30638231114</v>
      </c>
    </row>
    <row r="322" spans="1:5" x14ac:dyDescent="0.25">
      <c r="A322" s="4">
        <v>50345</v>
      </c>
      <c r="B322" s="5">
        <f t="shared" si="18"/>
        <v>1409.8819309677431</v>
      </c>
      <c r="C322" s="5">
        <f t="shared" si="20"/>
        <v>-566.01864751450387</v>
      </c>
      <c r="D322" s="5">
        <f t="shared" si="19"/>
        <v>1975.9005784822471</v>
      </c>
      <c r="E322" s="5">
        <f t="shared" si="21"/>
        <v>-119083.2069607934</v>
      </c>
    </row>
    <row r="323" spans="1:5" x14ac:dyDescent="0.25">
      <c r="A323" s="4">
        <v>50375</v>
      </c>
      <c r="B323" s="5">
        <f t="shared" si="18"/>
        <v>1409.8819309677431</v>
      </c>
      <c r="C323" s="5">
        <f t="shared" si="20"/>
        <v>-575.56883364383475</v>
      </c>
      <c r="D323" s="5">
        <f t="shared" si="19"/>
        <v>1985.4507646115778</v>
      </c>
      <c r="E323" s="5">
        <f t="shared" si="21"/>
        <v>-121068.65772540498</v>
      </c>
    </row>
    <row r="324" spans="1:5" x14ac:dyDescent="0.25">
      <c r="A324" s="4">
        <v>50406</v>
      </c>
      <c r="B324" s="5">
        <f t="shared" si="18"/>
        <v>1409.8819309677431</v>
      </c>
      <c r="C324" s="5">
        <f t="shared" si="20"/>
        <v>-585.16517900612405</v>
      </c>
      <c r="D324" s="5">
        <f t="shared" si="19"/>
        <v>1995.047109973867</v>
      </c>
      <c r="E324" s="5">
        <f t="shared" si="21"/>
        <v>-123063.70483537884</v>
      </c>
    </row>
    <row r="325" spans="1:5" x14ac:dyDescent="0.25">
      <c r="A325" s="4">
        <v>50437</v>
      </c>
      <c r="B325" s="5">
        <f t="shared" si="18"/>
        <v>1409.8819309677431</v>
      </c>
      <c r="C325" s="5">
        <f t="shared" si="20"/>
        <v>-594.80790670433112</v>
      </c>
      <c r="D325" s="5">
        <f t="shared" si="19"/>
        <v>2004.6898376720742</v>
      </c>
      <c r="E325" s="5">
        <f t="shared" si="21"/>
        <v>-125068.39467305092</v>
      </c>
    </row>
    <row r="326" spans="1:5" x14ac:dyDescent="0.25">
      <c r="A326" s="4">
        <v>50465</v>
      </c>
      <c r="B326" s="5">
        <f t="shared" si="18"/>
        <v>1409.8819309677431</v>
      </c>
      <c r="C326" s="5">
        <f t="shared" si="20"/>
        <v>-604.4972409197461</v>
      </c>
      <c r="D326" s="5">
        <f t="shared" si="19"/>
        <v>2014.3791718874891</v>
      </c>
      <c r="E326" s="5">
        <f t="shared" si="21"/>
        <v>-127082.77384493841</v>
      </c>
    </row>
    <row r="327" spans="1:5" x14ac:dyDescent="0.25">
      <c r="A327" s="4">
        <v>50496</v>
      </c>
      <c r="B327" s="5">
        <f t="shared" si="18"/>
        <v>1409.8819309677431</v>
      </c>
      <c r="C327" s="5">
        <f t="shared" si="20"/>
        <v>-614.23340691720227</v>
      </c>
      <c r="D327" s="5">
        <f t="shared" si="19"/>
        <v>2024.1153378849453</v>
      </c>
      <c r="E327" s="5">
        <f t="shared" si="21"/>
        <v>-129106.88918282335</v>
      </c>
    </row>
    <row r="328" spans="1:5" x14ac:dyDescent="0.25">
      <c r="A328" s="4">
        <v>50526</v>
      </c>
      <c r="B328" s="5">
        <f t="shared" si="18"/>
        <v>1409.8819309677431</v>
      </c>
      <c r="C328" s="5">
        <f t="shared" si="20"/>
        <v>-624.01663105031287</v>
      </c>
      <c r="D328" s="5">
        <f t="shared" si="19"/>
        <v>2033.8985620180561</v>
      </c>
      <c r="E328" s="5">
        <f t="shared" si="21"/>
        <v>-131140.78774484139</v>
      </c>
    </row>
    <row r="329" spans="1:5" x14ac:dyDescent="0.25">
      <c r="A329" s="4">
        <v>50557</v>
      </c>
      <c r="B329" s="5">
        <f t="shared" si="18"/>
        <v>1409.8819309677431</v>
      </c>
      <c r="C329" s="5">
        <f t="shared" si="20"/>
        <v>-633.84714076673345</v>
      </c>
      <c r="D329" s="5">
        <f t="shared" si="19"/>
        <v>2043.7290717344765</v>
      </c>
      <c r="E329" s="5">
        <f t="shared" si="21"/>
        <v>-133184.51681657587</v>
      </c>
    </row>
    <row r="330" spans="1:5" x14ac:dyDescent="0.25">
      <c r="A330" s="4">
        <v>50587</v>
      </c>
      <c r="B330" s="5">
        <f t="shared" si="18"/>
        <v>1409.8819309677431</v>
      </c>
      <c r="C330" s="5">
        <f t="shared" si="20"/>
        <v>-643.72516461345003</v>
      </c>
      <c r="D330" s="5">
        <f t="shared" si="19"/>
        <v>2053.6070955811929</v>
      </c>
      <c r="E330" s="5">
        <f t="shared" si="21"/>
        <v>-135238.12391215705</v>
      </c>
    </row>
    <row r="331" spans="1:5" x14ac:dyDescent="0.25">
      <c r="A331" s="4">
        <v>50618</v>
      </c>
      <c r="B331" s="5">
        <f t="shared" si="18"/>
        <v>1409.8819309677431</v>
      </c>
      <c r="C331" s="5">
        <f t="shared" si="20"/>
        <v>-653.65093224209249</v>
      </c>
      <c r="D331" s="5">
        <f t="shared" si="19"/>
        <v>2063.5328632098353</v>
      </c>
      <c r="E331" s="5">
        <f t="shared" si="21"/>
        <v>-137301.65677536689</v>
      </c>
    </row>
    <row r="332" spans="1:5" x14ac:dyDescent="0.25">
      <c r="A332" s="4">
        <v>50649</v>
      </c>
      <c r="B332" s="5">
        <f t="shared" ref="B332:B371" si="22">Monthly_Payment+Extra_Monthly_Payment</f>
        <v>1409.8819309677431</v>
      </c>
      <c r="C332" s="5">
        <f t="shared" si="20"/>
        <v>-663.62467441427339</v>
      </c>
      <c r="D332" s="5">
        <f t="shared" ref="D332:D371" si="23">Monthly_Payments-Interest</f>
        <v>2073.5066053820165</v>
      </c>
      <c r="E332" s="5">
        <f t="shared" si="21"/>
        <v>-139375.16338074891</v>
      </c>
    </row>
    <row r="333" spans="1:5" x14ac:dyDescent="0.25">
      <c r="A333" s="4">
        <v>50679</v>
      </c>
      <c r="B333" s="5">
        <f t="shared" si="22"/>
        <v>1409.8819309677431</v>
      </c>
      <c r="C333" s="5">
        <f t="shared" si="20"/>
        <v>-673.64662300695306</v>
      </c>
      <c r="D333" s="5">
        <f t="shared" si="23"/>
        <v>2083.528553974696</v>
      </c>
      <c r="E333" s="5">
        <f t="shared" si="21"/>
        <v>-141458.69193472361</v>
      </c>
    </row>
    <row r="334" spans="1:5" x14ac:dyDescent="0.25">
      <c r="A334" s="4">
        <v>50710</v>
      </c>
      <c r="B334" s="5">
        <f t="shared" si="22"/>
        <v>1409.8819309677431</v>
      </c>
      <c r="C334" s="5">
        <f t="shared" si="20"/>
        <v>-683.71701101783083</v>
      </c>
      <c r="D334" s="5">
        <f t="shared" si="23"/>
        <v>2093.5989419855741</v>
      </c>
      <c r="E334" s="5">
        <f t="shared" si="21"/>
        <v>-143552.29087670919</v>
      </c>
    </row>
    <row r="335" spans="1:5" x14ac:dyDescent="0.25">
      <c r="A335" s="4">
        <v>50740</v>
      </c>
      <c r="B335" s="5">
        <f t="shared" si="22"/>
        <v>1409.8819309677431</v>
      </c>
      <c r="C335" s="5">
        <f t="shared" si="20"/>
        <v>-693.83607257076108</v>
      </c>
      <c r="D335" s="5">
        <f t="shared" si="23"/>
        <v>2103.718003538504</v>
      </c>
      <c r="E335" s="5">
        <f t="shared" si="21"/>
        <v>-145656.00888024768</v>
      </c>
    </row>
    <row r="336" spans="1:5" x14ac:dyDescent="0.25">
      <c r="A336" s="4">
        <v>50771</v>
      </c>
      <c r="B336" s="5">
        <f t="shared" si="22"/>
        <v>1409.8819309677431</v>
      </c>
      <c r="C336" s="5">
        <f t="shared" si="20"/>
        <v>-704.0040429211972</v>
      </c>
      <c r="D336" s="5">
        <f t="shared" si="23"/>
        <v>2113.8859738889405</v>
      </c>
      <c r="E336" s="5">
        <f t="shared" si="21"/>
        <v>-147769.89485413663</v>
      </c>
    </row>
    <row r="337" spans="1:5" x14ac:dyDescent="0.25">
      <c r="A337" s="4">
        <v>50802</v>
      </c>
      <c r="B337" s="5">
        <f t="shared" si="22"/>
        <v>1409.8819309677431</v>
      </c>
      <c r="C337" s="5">
        <f t="shared" si="20"/>
        <v>-714.22115846166037</v>
      </c>
      <c r="D337" s="5">
        <f t="shared" si="23"/>
        <v>2124.1030894294036</v>
      </c>
      <c r="E337" s="5">
        <f t="shared" si="21"/>
        <v>-149893.99794356604</v>
      </c>
    </row>
    <row r="338" spans="1:5" x14ac:dyDescent="0.25">
      <c r="A338" s="4">
        <v>50830</v>
      </c>
      <c r="B338" s="5">
        <f t="shared" si="22"/>
        <v>1409.8819309677431</v>
      </c>
      <c r="C338" s="5">
        <f t="shared" si="20"/>
        <v>-724.48765672723584</v>
      </c>
      <c r="D338" s="5">
        <f t="shared" si="23"/>
        <v>2134.3695876949787</v>
      </c>
      <c r="E338" s="5">
        <f t="shared" si="21"/>
        <v>-152028.367531261</v>
      </c>
    </row>
    <row r="339" spans="1:5" x14ac:dyDescent="0.25">
      <c r="A339" s="4">
        <v>50861</v>
      </c>
      <c r="B339" s="5">
        <f t="shared" si="22"/>
        <v>1409.8819309677431</v>
      </c>
      <c r="C339" s="5">
        <f t="shared" si="20"/>
        <v>-734.80377640109486</v>
      </c>
      <c r="D339" s="5">
        <f t="shared" si="23"/>
        <v>2144.6857073688379</v>
      </c>
      <c r="E339" s="5">
        <f t="shared" si="21"/>
        <v>-154173.05323862983</v>
      </c>
    </row>
    <row r="340" spans="1:5" x14ac:dyDescent="0.25">
      <c r="A340" s="4">
        <v>50891</v>
      </c>
      <c r="B340" s="5">
        <f t="shared" si="22"/>
        <v>1409.8819309677431</v>
      </c>
      <c r="C340" s="5">
        <f t="shared" si="20"/>
        <v>-745.16975732004425</v>
      </c>
      <c r="D340" s="5">
        <f t="shared" si="23"/>
        <v>2155.0516882877873</v>
      </c>
      <c r="E340" s="5">
        <f t="shared" si="21"/>
        <v>-156328.10492691761</v>
      </c>
    </row>
    <row r="341" spans="1:5" x14ac:dyDescent="0.25">
      <c r="A341" s="4">
        <v>50922</v>
      </c>
      <c r="B341" s="5">
        <f t="shared" si="22"/>
        <v>1409.8819309677431</v>
      </c>
      <c r="C341" s="5">
        <f t="shared" si="20"/>
        <v>-755.58584048010187</v>
      </c>
      <c r="D341" s="5">
        <f t="shared" si="23"/>
        <v>2165.4677714478448</v>
      </c>
      <c r="E341" s="5">
        <f t="shared" si="21"/>
        <v>-158493.57269836546</v>
      </c>
    </row>
    <row r="342" spans="1:5" x14ac:dyDescent="0.25">
      <c r="A342" s="4">
        <v>50952</v>
      </c>
      <c r="B342" s="5">
        <f t="shared" si="22"/>
        <v>1409.8819309677431</v>
      </c>
      <c r="C342" s="5">
        <f t="shared" si="20"/>
        <v>-766.05226804209974</v>
      </c>
      <c r="D342" s="5">
        <f t="shared" si="23"/>
        <v>2175.9341990098428</v>
      </c>
      <c r="E342" s="5">
        <f t="shared" si="21"/>
        <v>-160669.50689737531</v>
      </c>
    </row>
    <row r="343" spans="1:5" x14ac:dyDescent="0.25">
      <c r="A343" s="4">
        <v>50983</v>
      </c>
      <c r="B343" s="5">
        <f t="shared" si="22"/>
        <v>1409.8819309677431</v>
      </c>
      <c r="C343" s="5">
        <f t="shared" si="20"/>
        <v>-776.569283337314</v>
      </c>
      <c r="D343" s="5">
        <f t="shared" si="23"/>
        <v>2186.451214305057</v>
      </c>
      <c r="E343" s="5">
        <f t="shared" si="21"/>
        <v>-162855.95811168037</v>
      </c>
    </row>
    <row r="344" spans="1:5" x14ac:dyDescent="0.25">
      <c r="A344" s="4">
        <v>51014</v>
      </c>
      <c r="B344" s="5">
        <f t="shared" si="22"/>
        <v>1409.8819309677431</v>
      </c>
      <c r="C344" s="5">
        <f t="shared" si="20"/>
        <v>-787.13713087312181</v>
      </c>
      <c r="D344" s="5">
        <f t="shared" si="23"/>
        <v>2197.0190618408651</v>
      </c>
      <c r="E344" s="5">
        <f t="shared" si="21"/>
        <v>-165052.97717352124</v>
      </c>
    </row>
    <row r="345" spans="1:5" x14ac:dyDescent="0.25">
      <c r="A345" s="4">
        <v>51044</v>
      </c>
      <c r="B345" s="5">
        <f t="shared" si="22"/>
        <v>1409.8819309677431</v>
      </c>
      <c r="C345" s="5">
        <f t="shared" si="20"/>
        <v>-797.75605633868599</v>
      </c>
      <c r="D345" s="5">
        <f t="shared" si="23"/>
        <v>2207.6379873064288</v>
      </c>
      <c r="E345" s="5">
        <f t="shared" si="21"/>
        <v>-167260.61516082767</v>
      </c>
    </row>
    <row r="346" spans="1:5" x14ac:dyDescent="0.25">
      <c r="A346" s="4">
        <v>51075</v>
      </c>
      <c r="B346" s="5">
        <f t="shared" si="22"/>
        <v>1409.8819309677431</v>
      </c>
      <c r="C346" s="5">
        <f t="shared" si="20"/>
        <v>-808.4263066106671</v>
      </c>
      <c r="D346" s="5">
        <f t="shared" si="23"/>
        <v>2218.3082375784102</v>
      </c>
      <c r="E346" s="5">
        <f t="shared" si="21"/>
        <v>-169478.92339840607</v>
      </c>
    </row>
    <row r="347" spans="1:5" x14ac:dyDescent="0.25">
      <c r="A347" s="4">
        <v>51105</v>
      </c>
      <c r="B347" s="5">
        <f t="shared" si="22"/>
        <v>1409.8819309677431</v>
      </c>
      <c r="C347" s="5">
        <f t="shared" si="20"/>
        <v>-819.14812975896268</v>
      </c>
      <c r="D347" s="5">
        <f t="shared" si="23"/>
        <v>2229.0300607267059</v>
      </c>
      <c r="E347" s="5">
        <f t="shared" si="21"/>
        <v>-171707.95345913278</v>
      </c>
    </row>
    <row r="348" spans="1:5" x14ac:dyDescent="0.25">
      <c r="A348" s="4">
        <v>51136</v>
      </c>
      <c r="B348" s="5">
        <f t="shared" si="22"/>
        <v>1409.8819309677431</v>
      </c>
      <c r="C348" s="5">
        <f t="shared" ref="C348:C371" si="24">E347*(Annual_Interest/12)</f>
        <v>-829.92177505247514</v>
      </c>
      <c r="D348" s="5">
        <f t="shared" si="23"/>
        <v>2239.8037060202182</v>
      </c>
      <c r="E348" s="5">
        <f t="shared" ref="E348:E371" si="25">E347-Principal</f>
        <v>-173947.75716515299</v>
      </c>
    </row>
    <row r="349" spans="1:5" x14ac:dyDescent="0.25">
      <c r="A349" s="4">
        <v>51167</v>
      </c>
      <c r="B349" s="5">
        <f t="shared" si="22"/>
        <v>1409.8819309677431</v>
      </c>
      <c r="C349" s="5">
        <f t="shared" si="24"/>
        <v>-840.7474929649062</v>
      </c>
      <c r="D349" s="5">
        <f t="shared" si="23"/>
        <v>2250.6294239326494</v>
      </c>
      <c r="E349" s="5">
        <f t="shared" si="25"/>
        <v>-176198.38658908563</v>
      </c>
    </row>
    <row r="350" spans="1:5" x14ac:dyDescent="0.25">
      <c r="A350" s="4">
        <v>51196</v>
      </c>
      <c r="B350" s="5">
        <f t="shared" si="22"/>
        <v>1409.8819309677431</v>
      </c>
      <c r="C350" s="5">
        <f t="shared" si="24"/>
        <v>-851.62553518058053</v>
      </c>
      <c r="D350" s="5">
        <f t="shared" si="23"/>
        <v>2261.5074661483236</v>
      </c>
      <c r="E350" s="5">
        <f t="shared" si="25"/>
        <v>-178459.89405523395</v>
      </c>
    </row>
    <row r="351" spans="1:5" x14ac:dyDescent="0.25">
      <c r="A351" s="4">
        <v>51227</v>
      </c>
      <c r="B351" s="5">
        <f t="shared" si="22"/>
        <v>1409.8819309677431</v>
      </c>
      <c r="C351" s="5">
        <f t="shared" si="24"/>
        <v>-862.55615460029742</v>
      </c>
      <c r="D351" s="5">
        <f t="shared" si="23"/>
        <v>2272.4380855680406</v>
      </c>
      <c r="E351" s="5">
        <f t="shared" si="25"/>
        <v>-180732.332140802</v>
      </c>
    </row>
    <row r="352" spans="1:5" x14ac:dyDescent="0.25">
      <c r="A352" s="4">
        <v>51257</v>
      </c>
      <c r="B352" s="5">
        <f t="shared" si="22"/>
        <v>1409.8819309677431</v>
      </c>
      <c r="C352" s="5">
        <f t="shared" si="24"/>
        <v>-873.53960534720966</v>
      </c>
      <c r="D352" s="5">
        <f t="shared" si="23"/>
        <v>2283.4215363149528</v>
      </c>
      <c r="E352" s="5">
        <f t="shared" si="25"/>
        <v>-183015.75367711694</v>
      </c>
    </row>
    <row r="353" spans="1:5" x14ac:dyDescent="0.25">
      <c r="A353" s="4">
        <v>51288</v>
      </c>
      <c r="B353" s="5">
        <f t="shared" si="22"/>
        <v>1409.8819309677431</v>
      </c>
      <c r="C353" s="5">
        <f t="shared" si="24"/>
        <v>-884.57614277273194</v>
      </c>
      <c r="D353" s="5">
        <f t="shared" si="23"/>
        <v>2294.4580737404749</v>
      </c>
      <c r="E353" s="5">
        <f t="shared" si="25"/>
        <v>-185310.21175085742</v>
      </c>
    </row>
    <row r="354" spans="1:5" x14ac:dyDescent="0.25">
      <c r="A354" s="4">
        <v>51318</v>
      </c>
      <c r="B354" s="5">
        <f t="shared" si="22"/>
        <v>1409.8819309677431</v>
      </c>
      <c r="C354" s="5">
        <f t="shared" si="24"/>
        <v>-895.6660234624776</v>
      </c>
      <c r="D354" s="5">
        <f t="shared" si="23"/>
        <v>2305.5479544302207</v>
      </c>
      <c r="E354" s="5">
        <f t="shared" si="25"/>
        <v>-187615.75970528764</v>
      </c>
    </row>
    <row r="355" spans="1:5" x14ac:dyDescent="0.25">
      <c r="A355" s="4">
        <v>51349</v>
      </c>
      <c r="B355" s="5">
        <f t="shared" si="22"/>
        <v>1409.8819309677431</v>
      </c>
      <c r="C355" s="5">
        <f t="shared" si="24"/>
        <v>-906.80950524222362</v>
      </c>
      <c r="D355" s="5">
        <f t="shared" si="23"/>
        <v>2316.6914362099669</v>
      </c>
      <c r="E355" s="5">
        <f t="shared" si="25"/>
        <v>-189932.45114149762</v>
      </c>
    </row>
    <row r="356" spans="1:5" x14ac:dyDescent="0.25">
      <c r="A356" s="4">
        <v>51380</v>
      </c>
      <c r="B356" s="5">
        <f t="shared" si="22"/>
        <v>1409.8819309677431</v>
      </c>
      <c r="C356" s="5">
        <f t="shared" si="24"/>
        <v>-918.00684718390517</v>
      </c>
      <c r="D356" s="5">
        <f t="shared" si="23"/>
        <v>2327.8887781516482</v>
      </c>
      <c r="E356" s="5">
        <f t="shared" si="25"/>
        <v>-192260.33991964927</v>
      </c>
    </row>
    <row r="357" spans="1:5" x14ac:dyDescent="0.25">
      <c r="A357" s="4">
        <v>51410</v>
      </c>
      <c r="B357" s="5">
        <f t="shared" si="22"/>
        <v>1409.8819309677431</v>
      </c>
      <c r="C357" s="5">
        <f t="shared" si="24"/>
        <v>-929.2583096116382</v>
      </c>
      <c r="D357" s="5">
        <f t="shared" si="23"/>
        <v>2339.1402405793815</v>
      </c>
      <c r="E357" s="5">
        <f t="shared" si="25"/>
        <v>-194599.48016022865</v>
      </c>
    </row>
    <row r="358" spans="1:5" x14ac:dyDescent="0.25">
      <c r="A358" s="4">
        <v>51441</v>
      </c>
      <c r="B358" s="5">
        <f t="shared" si="22"/>
        <v>1409.8819309677431</v>
      </c>
      <c r="C358" s="5">
        <f t="shared" si="24"/>
        <v>-940.56415410777186</v>
      </c>
      <c r="D358" s="5">
        <f t="shared" si="23"/>
        <v>2350.4460850755149</v>
      </c>
      <c r="E358" s="5">
        <f t="shared" si="25"/>
        <v>-196949.92624530417</v>
      </c>
    </row>
    <row r="359" spans="1:5" x14ac:dyDescent="0.25">
      <c r="A359" s="4">
        <v>51471</v>
      </c>
      <c r="B359" s="5">
        <f t="shared" si="22"/>
        <v>1409.8819309677431</v>
      </c>
      <c r="C359" s="5">
        <f t="shared" si="24"/>
        <v>-951.92464351897024</v>
      </c>
      <c r="D359" s="5">
        <f t="shared" si="23"/>
        <v>2361.8065744867135</v>
      </c>
      <c r="E359" s="5">
        <f t="shared" si="25"/>
        <v>-199311.73281979089</v>
      </c>
    </row>
    <row r="360" spans="1:5" x14ac:dyDescent="0.25">
      <c r="A360" s="4">
        <v>51502</v>
      </c>
      <c r="B360" s="5">
        <f t="shared" si="22"/>
        <v>1409.8819309677431</v>
      </c>
      <c r="C360" s="5">
        <f t="shared" si="24"/>
        <v>-963.34004196232274</v>
      </c>
      <c r="D360" s="5">
        <f t="shared" si="23"/>
        <v>2373.2219729300659</v>
      </c>
      <c r="E360" s="5">
        <f t="shared" si="25"/>
        <v>-201684.95479272096</v>
      </c>
    </row>
    <row r="361" spans="1:5" x14ac:dyDescent="0.25">
      <c r="A361" s="4">
        <v>51533</v>
      </c>
      <c r="B361" s="5">
        <f t="shared" si="22"/>
        <v>1409.8819309677431</v>
      </c>
      <c r="C361" s="5">
        <f t="shared" si="24"/>
        <v>-974.81061483148471</v>
      </c>
      <c r="D361" s="5">
        <f t="shared" si="23"/>
        <v>2384.6925457992279</v>
      </c>
      <c r="E361" s="5">
        <f t="shared" si="25"/>
        <v>-204069.64733852018</v>
      </c>
    </row>
    <row r="362" spans="1:5" x14ac:dyDescent="0.25">
      <c r="A362" s="4">
        <v>51561</v>
      </c>
      <c r="B362" s="5">
        <f t="shared" si="22"/>
        <v>1409.8819309677431</v>
      </c>
      <c r="C362" s="5">
        <f t="shared" si="24"/>
        <v>-986.3366288028476</v>
      </c>
      <c r="D362" s="5">
        <f t="shared" si="23"/>
        <v>2396.2185597705907</v>
      </c>
      <c r="E362" s="5">
        <f t="shared" si="25"/>
        <v>-206465.86589829077</v>
      </c>
    </row>
    <row r="363" spans="1:5" x14ac:dyDescent="0.25">
      <c r="A363" s="4">
        <v>51592</v>
      </c>
      <c r="B363" s="5">
        <f t="shared" si="22"/>
        <v>1409.8819309677431</v>
      </c>
      <c r="C363" s="5">
        <f t="shared" si="24"/>
        <v>-997.91835184173874</v>
      </c>
      <c r="D363" s="5">
        <f t="shared" si="23"/>
        <v>2407.8002828094818</v>
      </c>
      <c r="E363" s="5">
        <f t="shared" si="25"/>
        <v>-208873.66618110024</v>
      </c>
    </row>
    <row r="364" spans="1:5" x14ac:dyDescent="0.25">
      <c r="A364" s="4">
        <v>51622</v>
      </c>
      <c r="B364" s="5">
        <f t="shared" si="22"/>
        <v>1409.8819309677431</v>
      </c>
      <c r="C364" s="5">
        <f t="shared" si="24"/>
        <v>-1009.5560532086512</v>
      </c>
      <c r="D364" s="5">
        <f t="shared" si="23"/>
        <v>2419.4379841763944</v>
      </c>
      <c r="E364" s="5">
        <f t="shared" si="25"/>
        <v>-211293.10416527663</v>
      </c>
    </row>
    <row r="365" spans="1:5" x14ac:dyDescent="0.25">
      <c r="A365" s="4">
        <v>51653</v>
      </c>
      <c r="B365" s="5">
        <f t="shared" si="22"/>
        <v>1409.8819309677431</v>
      </c>
      <c r="C365" s="5">
        <f t="shared" si="24"/>
        <v>-1021.2500034655037</v>
      </c>
      <c r="D365" s="5">
        <f t="shared" si="23"/>
        <v>2431.1319344332469</v>
      </c>
      <c r="E365" s="5">
        <f t="shared" si="25"/>
        <v>-213724.23609970987</v>
      </c>
    </row>
    <row r="366" spans="1:5" x14ac:dyDescent="0.25">
      <c r="A366" s="4">
        <v>51683</v>
      </c>
      <c r="B366" s="5">
        <f t="shared" si="22"/>
        <v>1409.8819309677431</v>
      </c>
      <c r="C366" s="5">
        <f t="shared" si="24"/>
        <v>-1033.0004744819312</v>
      </c>
      <c r="D366" s="5">
        <f t="shared" si="23"/>
        <v>2442.8824054496745</v>
      </c>
      <c r="E366" s="5">
        <f t="shared" si="25"/>
        <v>-216167.11850515954</v>
      </c>
    </row>
    <row r="367" spans="1:5" x14ac:dyDescent="0.25">
      <c r="A367" s="4">
        <v>51714</v>
      </c>
      <c r="B367" s="5">
        <f t="shared" si="22"/>
        <v>1409.8819309677431</v>
      </c>
      <c r="C367" s="5">
        <f t="shared" si="24"/>
        <v>-1044.8077394416046</v>
      </c>
      <c r="D367" s="5">
        <f t="shared" si="23"/>
        <v>2454.6896704093479</v>
      </c>
      <c r="E367" s="5">
        <f t="shared" si="25"/>
        <v>-218621.80817556888</v>
      </c>
    </row>
    <row r="368" spans="1:5" x14ac:dyDescent="0.25">
      <c r="A368" s="4">
        <v>51745</v>
      </c>
      <c r="B368" s="5">
        <f t="shared" si="22"/>
        <v>1409.8819309677431</v>
      </c>
      <c r="C368" s="5">
        <f t="shared" si="24"/>
        <v>-1056.672072848583</v>
      </c>
      <c r="D368" s="5">
        <f t="shared" si="23"/>
        <v>2466.5540038163263</v>
      </c>
      <c r="E368" s="5">
        <f t="shared" si="25"/>
        <v>-221088.36217938521</v>
      </c>
    </row>
    <row r="369" spans="1:5" x14ac:dyDescent="0.25">
      <c r="A369" s="4">
        <v>51775</v>
      </c>
      <c r="B369" s="5">
        <f t="shared" si="22"/>
        <v>1409.8819309677431</v>
      </c>
      <c r="C369" s="5">
        <f t="shared" si="24"/>
        <v>-1068.5937505336951</v>
      </c>
      <c r="D369" s="5">
        <f t="shared" si="23"/>
        <v>2478.475681501438</v>
      </c>
      <c r="E369" s="5">
        <f t="shared" si="25"/>
        <v>-223566.83786088665</v>
      </c>
    </row>
    <row r="370" spans="1:5" x14ac:dyDescent="0.25">
      <c r="A370" s="4">
        <v>51806</v>
      </c>
      <c r="B370" s="5">
        <f t="shared" si="22"/>
        <v>1409.8819309677431</v>
      </c>
      <c r="C370" s="5">
        <f t="shared" si="24"/>
        <v>-1080.5730496609522</v>
      </c>
      <c r="D370" s="5">
        <f t="shared" si="23"/>
        <v>2490.454980628695</v>
      </c>
      <c r="E370" s="5">
        <f t="shared" si="25"/>
        <v>-226057.29284151533</v>
      </c>
    </row>
    <row r="371" spans="1:5" x14ac:dyDescent="0.25">
      <c r="A371" s="4">
        <v>51836</v>
      </c>
      <c r="B371" s="5">
        <f t="shared" si="22"/>
        <v>1409.8819309677431</v>
      </c>
      <c r="C371" s="5">
        <f t="shared" si="24"/>
        <v>-1092.6102487339908</v>
      </c>
      <c r="D371" s="5">
        <f t="shared" si="23"/>
        <v>2502.4921797017341</v>
      </c>
      <c r="E371" s="5">
        <f t="shared" si="25"/>
        <v>-228559.78502121707</v>
      </c>
    </row>
  </sheetData>
  <dataConsolidate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Annual_Interest</vt:lpstr>
      <vt:lpstr>Current_Balance</vt:lpstr>
      <vt:lpstr>Date</vt:lpstr>
      <vt:lpstr>Extra_Monthly_Payment</vt:lpstr>
      <vt:lpstr>Interest</vt:lpstr>
      <vt:lpstr>JanTwelve</vt:lpstr>
      <vt:lpstr>Loan_Amount</vt:lpstr>
      <vt:lpstr>Monthly_Payment</vt:lpstr>
      <vt:lpstr>Monthly_Payments</vt:lpstr>
      <vt:lpstr>Principal</vt:lpstr>
      <vt:lpstr>Total_Amount_Paid</vt:lpstr>
      <vt:lpstr>Years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Ng</dc:creator>
  <cp:lastModifiedBy>Joshua Ng</cp:lastModifiedBy>
  <dcterms:created xsi:type="dcterms:W3CDTF">2017-10-17T02:51:03Z</dcterms:created>
  <dcterms:modified xsi:type="dcterms:W3CDTF">2017-10-17T05:28:23Z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d58ec8b7-43ec-4e26-807e-f98347781f03</vt:lpwstr>
  </property>
</Properties>
</file>