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600" windowHeight="7755" activeTab="2"/>
  </bookViews>
  <sheets>
    <sheet name="SF Budget Template " sheetId="1" r:id="rId1"/>
    <sheet name="Example Budget " sheetId="2" r:id="rId2"/>
    <sheet name="SF Project Workplan Template " sheetId="3" r:id="rId3"/>
    <sheet name="Example Project Workplan" sheetId="4" r:id="rId4"/>
  </sheets>
  <externalReferences>
    <externalReference r:id="rId5"/>
    <externalReference r:id="rId6"/>
  </externalReferences>
  <definedNames>
    <definedName name="AECFRefno">'[1]Project Info'!$C$8</definedName>
    <definedName name="AECFRound">'[1]Project Info'!$C$9</definedName>
    <definedName name="AnxB_lines" localSheetId="2">#REF!,#REF!,#REF!,#REF!,#REF!</definedName>
    <definedName name="AnxB_lines">#REF!,#REF!,#REF!,#REF!,#REF!</definedName>
    <definedName name="AnxB_Quarters">#REF!</definedName>
    <definedName name="baseline_date" localSheetId="1">'[2]Project Info'!$C$14</definedName>
    <definedName name="baseline_date" localSheetId="3">'[2]Project Info'!$C$14</definedName>
    <definedName name="baseline_date" localSheetId="2">'[2]Project Info'!$C$14</definedName>
    <definedName name="baseline_date">'[1]Project Info'!$C$14</definedName>
    <definedName name="CAPEX">#REF!</definedName>
    <definedName name="company">'[1]Project Info'!$C$10</definedName>
    <definedName name="_xlnm.Print_Area" localSheetId="0">'SF Budget Template '!$A$1:$F$99</definedName>
    <definedName name="project_title">'[1]Project Info'!$C$11</definedName>
  </definedNames>
  <calcPr calcId="124519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8" i="1"/>
  <c r="F69"/>
  <c r="F71"/>
  <c r="F72"/>
  <c r="F73"/>
  <c r="F75"/>
  <c r="F76"/>
  <c r="F78"/>
  <c r="F79"/>
  <c r="F80"/>
  <c r="F81"/>
  <c r="F82"/>
  <c r="F83"/>
  <c r="F84"/>
  <c r="F85"/>
  <c r="F56"/>
  <c r="F57"/>
  <c r="F59"/>
  <c r="F60"/>
  <c r="F61"/>
  <c r="F62"/>
  <c r="F63"/>
  <c r="F64"/>
  <c r="F65"/>
  <c r="F66"/>
  <c r="F12"/>
  <c r="F13"/>
  <c r="F14"/>
  <c r="F16"/>
  <c r="F17"/>
  <c r="F19" l="1"/>
  <c r="F20"/>
  <c r="F21"/>
  <c r="D23"/>
  <c r="F23"/>
  <c r="F24"/>
  <c r="F25"/>
  <c r="F26"/>
  <c r="F28"/>
  <c r="F29"/>
  <c r="F30"/>
  <c r="F31"/>
  <c r="F33"/>
  <c r="F34"/>
  <c r="F36"/>
  <c r="F37"/>
  <c r="F38" l="1"/>
  <c r="F40"/>
  <c r="F41"/>
  <c r="F42"/>
  <c r="F44"/>
  <c r="F45"/>
  <c r="F47"/>
  <c r="F48"/>
  <c r="F49"/>
  <c r="F50"/>
  <c r="F51"/>
  <c r="F52"/>
  <c r="F53"/>
  <c r="F54"/>
  <c r="F86"/>
  <c r="B6"/>
  <c r="B5" i="2" l="1"/>
  <c r="C5" i="4"/>
  <c r="C4"/>
  <c r="C3"/>
  <c r="P18" i="2"/>
  <c r="N18"/>
  <c r="P14"/>
  <c r="N14"/>
  <c r="L14"/>
  <c r="N19"/>
  <c r="Q17"/>
  <c r="K17"/>
  <c r="L17"/>
  <c r="R17"/>
  <c r="H17"/>
  <c r="K16"/>
  <c r="Q16"/>
  <c r="H16"/>
  <c r="H18"/>
  <c r="I13"/>
  <c r="Q13"/>
  <c r="H13"/>
  <c r="I12"/>
  <c r="Q12"/>
  <c r="H12"/>
  <c r="H14"/>
  <c r="H19"/>
  <c r="B6"/>
  <c r="P19"/>
  <c r="J12"/>
  <c r="J13"/>
  <c r="R13"/>
  <c r="L16"/>
  <c r="R12"/>
  <c r="R14"/>
  <c r="J14"/>
  <c r="J19"/>
  <c r="L18"/>
  <c r="L19"/>
  <c r="R16"/>
  <c r="R18"/>
  <c r="R19"/>
</calcChain>
</file>

<file path=xl/sharedStrings.xml><?xml version="1.0" encoding="utf-8"?>
<sst xmlns="http://schemas.openxmlformats.org/spreadsheetml/2006/main" count="343" uniqueCount="195">
  <si>
    <t>Safaricom Foundation</t>
  </si>
  <si>
    <t>Organisation</t>
  </si>
  <si>
    <t>Project title</t>
  </si>
  <si>
    <t>Date</t>
  </si>
  <si>
    <t>Total for the project</t>
  </si>
  <si>
    <t xml:space="preserve"> Outcome description</t>
  </si>
  <si>
    <t>Activity description</t>
  </si>
  <si>
    <t>Details/ budget justification</t>
  </si>
  <si>
    <t>Units/ Number</t>
  </si>
  <si>
    <t>Unit cost/Rate  (KShs)</t>
  </si>
  <si>
    <t>Amount (KShs)</t>
  </si>
  <si>
    <t>Outcome 1</t>
  </si>
  <si>
    <t>Total for activity 1.1</t>
  </si>
  <si>
    <t>Total for activity 1.2</t>
  </si>
  <si>
    <t>outcome 2</t>
  </si>
  <si>
    <t>Activity 2.1</t>
  </si>
  <si>
    <t>Total for activity 2.1</t>
  </si>
  <si>
    <t>TOTAL</t>
  </si>
  <si>
    <t>Guidance notes</t>
  </si>
  <si>
    <t>1. Please fill in the name of the organisation, project title and date in the sections above.</t>
  </si>
  <si>
    <t xml:space="preserve">2. Please indicate the outcome headings and list the corresponding activities and details of the activities. </t>
  </si>
  <si>
    <t>3. Please state the number of units, unit rates and total amounts for the whole project period</t>
  </si>
  <si>
    <t>4. If a budget line does not apply to your project, do NOT leave the space blank; write " N/A" instead</t>
  </si>
  <si>
    <t>5. Project expenses should be clearly identified in the appropriate budget line</t>
  </si>
  <si>
    <t>7. Please note that your budget needs to be reviewed by the Safaricom Foundation for approval</t>
  </si>
  <si>
    <t>Total Year 1</t>
  </si>
  <si>
    <t>Year 2</t>
  </si>
  <si>
    <t>Year 3</t>
  </si>
  <si>
    <t xml:space="preserve">Cost/Unit </t>
  </si>
  <si>
    <t>No of participants</t>
  </si>
  <si>
    <t>Quantity</t>
  </si>
  <si>
    <t xml:space="preserve">Unit </t>
  </si>
  <si>
    <t>Amount (GBP)</t>
  </si>
  <si>
    <t>outcome 1</t>
  </si>
  <si>
    <t>Increasing access to educational opportunities for children with disabilities</t>
  </si>
  <si>
    <t>Teaching the disabled children to learn</t>
  </si>
  <si>
    <t>Teachers transport</t>
  </si>
  <si>
    <t>lumpsum</t>
  </si>
  <si>
    <t xml:space="preserve">
</t>
  </si>
  <si>
    <t>Hall rent</t>
  </si>
  <si>
    <t>days</t>
  </si>
  <si>
    <t>Learning materials developed.</t>
  </si>
  <si>
    <t xml:space="preserve">Stationery </t>
  </si>
  <si>
    <t>Furniture and fittings</t>
  </si>
  <si>
    <t>Annex B: Project Workplan</t>
  </si>
  <si>
    <t>outcomes and Activities</t>
  </si>
  <si>
    <t>J</t>
  </si>
  <si>
    <t>A</t>
  </si>
  <si>
    <t>S</t>
  </si>
  <si>
    <t>O</t>
  </si>
  <si>
    <t>N</t>
  </si>
  <si>
    <t>D</t>
  </si>
  <si>
    <t>F</t>
  </si>
  <si>
    <t>M</t>
  </si>
  <si>
    <t xml:space="preserve">Programme management and set up </t>
  </si>
  <si>
    <t xml:space="preserve">Activity 1.1 </t>
  </si>
  <si>
    <t xml:space="preserve">Activity 1.2 </t>
  </si>
  <si>
    <t xml:space="preserve">Activity 1.3 </t>
  </si>
  <si>
    <t>Activity 2.2</t>
  </si>
  <si>
    <t>outcome 3</t>
  </si>
  <si>
    <t>Activity 3.1</t>
  </si>
  <si>
    <t>Activity 3.2</t>
  </si>
  <si>
    <t>outcome 4</t>
  </si>
  <si>
    <t>Activity 4.1</t>
  </si>
  <si>
    <t>Activity 4.2</t>
  </si>
  <si>
    <t xml:space="preserve">3. Please note that this workplan is intended to provide an overview of the expected work to be completed in the proposed period. </t>
  </si>
  <si>
    <t>4. Please provide a reasonable timeline for the expected dates for the completion of the proposed project</t>
  </si>
  <si>
    <t xml:space="preserve">Teaching the disabled children </t>
  </si>
  <si>
    <t>Building schools</t>
  </si>
  <si>
    <t>Increasing access to educational opportunities for children from nomadic pastoralist communities</t>
  </si>
  <si>
    <t>Creating awareness</t>
  </si>
  <si>
    <t>Activity 2.3</t>
  </si>
  <si>
    <t>Increasing access to ICT education for both teachers and students</t>
  </si>
  <si>
    <t>Training teachers</t>
  </si>
  <si>
    <t>Buying computers</t>
  </si>
  <si>
    <t>Activity 3.3</t>
  </si>
  <si>
    <t>Improving both teacher and student competencies in literacy and numeracy (particularly mathematics)</t>
  </si>
  <si>
    <t>Activity 4.3</t>
  </si>
  <si>
    <t xml:space="preserve">1. Please shade in the period in which the activity described will occur. </t>
  </si>
  <si>
    <t>2. Whether you use various colours (some find it helpful) or simply black or grey.</t>
  </si>
  <si>
    <t>Outcomes and Activities</t>
  </si>
  <si>
    <t>PERIOD 1</t>
  </si>
  <si>
    <t>PERIOD 2</t>
  </si>
  <si>
    <t>PERIOD 3</t>
  </si>
  <si>
    <t>PERIOD 4</t>
  </si>
  <si>
    <t>5. Please insert additional rows, and columns as necessary.</t>
  </si>
  <si>
    <t>Activity 1.1</t>
  </si>
  <si>
    <t>Activity 1.2</t>
  </si>
  <si>
    <t>Total for outcome 1</t>
  </si>
  <si>
    <t>Total for outcome 2</t>
  </si>
  <si>
    <t>Outcome 2</t>
  </si>
  <si>
    <t>For example initial project meetings or management/committee meetings</t>
  </si>
  <si>
    <t xml:space="preserve">7. Definitions:
</t>
  </si>
  <si>
    <t>6. Please note that your workplan needs to be reviewed by the Safaricom Foundation for approval</t>
  </si>
  <si>
    <t>Outcome: the changes, benefits, learning or other effects that happen as a result of services and activities provided by an organisation</t>
  </si>
  <si>
    <t>Activity: The processes that an organisation will carry out</t>
  </si>
  <si>
    <t>Outcome 3</t>
  </si>
  <si>
    <t>Total amount for the project</t>
  </si>
  <si>
    <t>Responsibility: The person in charge of carrying out the task should be indicated</t>
  </si>
  <si>
    <t>Responsibility</t>
  </si>
  <si>
    <t>6. The total amount for the project indicated in row 6 should be the same as the total indicated in row 37</t>
  </si>
  <si>
    <t>8. Definitions:</t>
  </si>
  <si>
    <t>9. Please insert additional rows, as necessary.</t>
  </si>
  <si>
    <t>Activity: The actions, tasks and work a project or organisation carries out to create its outputs and outcomes, and achieve its aims</t>
  </si>
  <si>
    <t>Example</t>
  </si>
  <si>
    <t>Year</t>
  </si>
  <si>
    <t>Kivuli Innovation and Incubation Center</t>
  </si>
  <si>
    <t>Kivuli Youth Network (Mwai Abiero Ogen Secondary School Hub)</t>
  </si>
  <si>
    <t>27/8/2020</t>
  </si>
  <si>
    <t>Total for activity 3.1</t>
  </si>
  <si>
    <t>Organize Career Days</t>
  </si>
  <si>
    <t>Equip guidance and counselling department  with a computer and internet connection for online resources and references</t>
  </si>
  <si>
    <t>Activity 1.3</t>
  </si>
  <si>
    <t>Total for activity 1.3</t>
  </si>
  <si>
    <t>Impart entrepreneurship skills, life skills and soft skills</t>
  </si>
  <si>
    <t>Total for activity 2.2</t>
  </si>
  <si>
    <t>Activity 1.4</t>
  </si>
  <si>
    <t>Total for outcome 3</t>
  </si>
  <si>
    <t>Project Management, Monitoring and Evaluation</t>
  </si>
  <si>
    <t>Total for activity 1.4</t>
  </si>
  <si>
    <t>Communication - manage quarterly social media visibility and publications.</t>
  </si>
  <si>
    <t>Sponsor an annual career day at the school open to all students - invite 5 speakers</t>
  </si>
  <si>
    <t>each speaker to receive about 5k and then refreshments for board members, speakers and teaching fraternity and students 15k</t>
  </si>
  <si>
    <t>Organize annual exhibitions for the club - invite community members, teachers, parents, students and board</t>
  </si>
  <si>
    <t>Some start up money to help them buy a few materials for the club</t>
  </si>
  <si>
    <t>Salary for Project Coordinator - monthly</t>
  </si>
  <si>
    <t>Salary for part-time Project  Acountant - monthly</t>
  </si>
  <si>
    <t xml:space="preserve">Monitoring and Evaluation - manage monthly data collection and anlysis. Prepare monthly, quarterly and yearly reports. </t>
  </si>
  <si>
    <t>Mentor Students</t>
  </si>
  <si>
    <t>Strengthen sports recreation for students by providing uniforms to 1 boys' football team and 1 girls' netball team</t>
  </si>
  <si>
    <t>Strengthen sports recreation for students by sponsoring yearly sports days</t>
  </si>
  <si>
    <t>Provide uniforms to 1 boys' football team and 1 girls' netball team</t>
  </si>
  <si>
    <t>Activity 1.5</t>
  </si>
  <si>
    <t>Total for activity 1.5</t>
  </si>
  <si>
    <t>Activity 1.6</t>
  </si>
  <si>
    <t>Total for activity 1.6</t>
  </si>
  <si>
    <t>Activity 1.7</t>
  </si>
  <si>
    <t>Total for activity 1.7</t>
  </si>
  <si>
    <t>Recruit and train mentors</t>
  </si>
  <si>
    <t>2 speakers</t>
  </si>
  <si>
    <t>Conference package for 70 students, 2 speakers and 5 project team</t>
  </si>
  <si>
    <t>Certificates and medals for participants in 1st - 3rd positions for 7 games each conducted 5 times</t>
  </si>
  <si>
    <t>Exhibition booths and marketing material</t>
  </si>
  <si>
    <t>Quarterly project monitoring meetings conducted by the project team, and Kivuli board - 7 people in attendance</t>
  </si>
  <si>
    <t>Conduct a one-time project launch with teachers, school board and other relevant stakeholders - total of 30 invitees</t>
  </si>
  <si>
    <t>Activity 1.8</t>
  </si>
  <si>
    <t>Total for activity 1.8</t>
  </si>
  <si>
    <t>Total =2,649,550</t>
  </si>
  <si>
    <t>Beneficiaries = 550,500 (20.9%)</t>
  </si>
  <si>
    <t>HR=1,920,000 (72.46%)</t>
  </si>
  <si>
    <t>PME=174,050 (6.5%)</t>
  </si>
  <si>
    <t>Sponsor yearly sports days</t>
  </si>
  <si>
    <t xml:space="preserve">Sponsor 1-day bi-annual seminars on leadership and entrepreneurship </t>
  </si>
  <si>
    <t xml:space="preserve">Sponsor annual exhibitions for the club </t>
  </si>
  <si>
    <t xml:space="preserve">Facilitate establishment of a career guidance and counselling department by sponsoring one teacher to attend guidance and counselling training at certificate level  </t>
  </si>
  <si>
    <t>Training fees for one teacher</t>
  </si>
  <si>
    <t xml:space="preserve">Computer </t>
  </si>
  <si>
    <t>Monthly Internet connection for online resources and references</t>
  </si>
  <si>
    <t>Sponsor a teacher to train in guidance and counselling</t>
  </si>
  <si>
    <t>Establish and support Leadership and Entrepreneurship Club</t>
  </si>
  <si>
    <t>Equip guidance and counselling department and support guidance and counselling to students</t>
  </si>
  <si>
    <t>Total for activity 3.2</t>
  </si>
  <si>
    <t>Full uniform for girls' netball team consisting of 7 players, 4 reserve players and a coach</t>
  </si>
  <si>
    <t>Full uniform for boys' footbal team consisting of 11 players, 3 reserve players and a coach</t>
  </si>
  <si>
    <t>Trophies for the top 3 teams for each sports day</t>
  </si>
  <si>
    <t>Logistics and firstaid - preparing fields for each sports day and first aid attendants</t>
  </si>
  <si>
    <t>School drop out rate reduced by 10% by end of 2021</t>
  </si>
  <si>
    <t>School drop out rate reduced by 10% by 2021</t>
  </si>
  <si>
    <t>Youth have the capacity to successfully innovate and implement  ideas during the project period.</t>
  </si>
  <si>
    <t>Seed capital for the club</t>
  </si>
  <si>
    <t>Strengthen extra curricular activities  for students by establishing an Entrepreneurship and Leadership club</t>
  </si>
  <si>
    <t xml:space="preserve">Organize 1-day bi-annual seminars on Entrepreneurship and Leadership </t>
  </si>
  <si>
    <t>Conference package for 10 volunteer mentors and 5 Project Team for 4 days</t>
  </si>
  <si>
    <t>Transport Reimbursement for 10 volunteer mentors and 5 Project Team for 4 days</t>
  </si>
  <si>
    <t>Recruit and train volunteer mentors</t>
  </si>
  <si>
    <t>10 mentors to meet the 70 mentees also members of the entrepreneurship club for not less than 1 hour per month. Mentors will follow the Kivuli Mentorship Guide.</t>
  </si>
  <si>
    <t xml:space="preserve">Customize an entrepreneurship training manual for youth </t>
  </si>
  <si>
    <t>Here we can get a lecturer from one of these institutions, I think they'd be cheaper. Coz a fulltime experienced consultant might be very expensive. We just advertise at akina Kisumu Poly, KIM, KCA, UON…at institutions where entrepreneurship is taught</t>
  </si>
  <si>
    <t>Transport reimbursement for 6 participants</t>
  </si>
  <si>
    <t>Consultancy services of an expert in entrepreneurship for 15 days - guide in selection of various manuals to customize from, develop the customized manual, sensitize participants on the customized manual</t>
  </si>
  <si>
    <t>4 - day conference package, full board in Kisumu for 7 to initiate development of the manual with the consultant and sensitization meeting for final copy - Consultant, Business studies teacher from Mwayi Abiero, Project Coordinator, Accountant, 3 Kivuli Board members</t>
  </si>
  <si>
    <t>Activity 1.9</t>
  </si>
  <si>
    <t>Total for activity 1.9</t>
  </si>
  <si>
    <t>Organize quarterly learning programs to different establishments</t>
  </si>
  <si>
    <t>Lunch for 70 students, patron and project coordinator - 8 learning trips in total</t>
  </si>
  <si>
    <t>Bus transport for 70 students, patron and project coordinator - 8 learning trips in total</t>
  </si>
  <si>
    <t>Patron/business studies teacher/guidance and counselling teacher to build the students' capacity in entrepreneurship, life and soft skills</t>
  </si>
  <si>
    <t>Impart entrepreneurship skills, life skills and soft skills to 70 students during bi-monthly club days</t>
  </si>
  <si>
    <t>Activity 1.10</t>
  </si>
  <si>
    <t>Total for activity 1.10</t>
  </si>
  <si>
    <t>Total for activity 3.3</t>
  </si>
  <si>
    <t>Activity 3.4</t>
  </si>
  <si>
    <t>Total for activity 3.4</t>
  </si>
  <si>
    <t>Youth have the capacity to successfully innovate and implement  ideas during the project period</t>
  </si>
  <si>
    <t>Transition rate to institutions of higher learning improved by at least 10% by end of 2021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</si>
</sst>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[$-F800]dddd\,\ mmmm\ dd\,\ yyyy"/>
    <numFmt numFmtId="165" formatCode="_(* #,##0_);_(* \(#,##0\);_(* &quot;-&quot;??_);_(@_)"/>
  </numFmts>
  <fonts count="59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2"/>
      <name val="Arial"/>
      <family val="2"/>
    </font>
    <font>
      <b/>
      <sz val="11"/>
      <color rgb="FF000081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1"/>
      <name val="Arial"/>
      <family val="2"/>
    </font>
    <font>
      <b/>
      <sz val="11"/>
      <color theme="0"/>
      <name val="Arial"/>
      <family val="2"/>
    </font>
    <font>
      <b/>
      <sz val="11"/>
      <name val="Calibri"/>
      <family val="2"/>
      <scheme val="minor"/>
    </font>
    <font>
      <b/>
      <sz val="11"/>
      <color theme="0" tint="-0.1499984740745262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indexed="8"/>
      <name val="Calibri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  <font>
      <sz val="12"/>
      <color indexed="10"/>
      <name val="Arial"/>
      <family val="2"/>
    </font>
    <font>
      <sz val="14"/>
      <name val="Arial"/>
      <family val="2"/>
    </font>
    <font>
      <b/>
      <sz val="16"/>
      <name val="Arial"/>
      <family val="2"/>
    </font>
    <font>
      <sz val="10"/>
      <color indexed="10"/>
      <name val="Arial"/>
      <family val="2"/>
    </font>
    <font>
      <b/>
      <sz val="14"/>
      <name val="Arial"/>
      <family val="2"/>
    </font>
    <font>
      <sz val="16"/>
      <name val="Arial"/>
      <family val="2"/>
    </font>
    <font>
      <b/>
      <sz val="12"/>
      <color indexed="53"/>
      <name val="Arial"/>
      <family val="2"/>
    </font>
    <font>
      <b/>
      <sz val="10"/>
      <name val="Arial"/>
      <family val="2"/>
    </font>
    <font>
      <i/>
      <sz val="11"/>
      <name val="Calibri"/>
      <family val="2"/>
      <scheme val="minor"/>
    </font>
    <font>
      <b/>
      <sz val="12"/>
      <color indexed="12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20"/>
      <name val="Arial"/>
      <family val="2"/>
    </font>
    <font>
      <b/>
      <sz val="11"/>
      <color rgb="FF00338D"/>
      <name val="Calibri"/>
      <family val="2"/>
      <scheme val="minor"/>
    </font>
    <font>
      <b/>
      <sz val="10"/>
      <color theme="0"/>
      <name val="Univers 45 Light"/>
    </font>
    <font>
      <sz val="10"/>
      <color theme="1"/>
      <name val="Univers 45 Light"/>
    </font>
    <font>
      <sz val="11"/>
      <color rgb="FFFFC0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20"/>
      <color theme="0"/>
      <name val="Century Gothic"/>
      <family val="2"/>
    </font>
    <font>
      <sz val="10"/>
      <name val="Century Gothic"/>
      <family val="2"/>
    </font>
    <font>
      <sz val="11"/>
      <name val="Century Gothic"/>
      <family val="2"/>
    </font>
    <font>
      <b/>
      <sz val="11"/>
      <color rgb="FF000081"/>
      <name val="Century Gothic"/>
      <family val="2"/>
    </font>
    <font>
      <b/>
      <sz val="11"/>
      <color indexed="12"/>
      <name val="Century Gothic"/>
      <family val="2"/>
    </font>
    <font>
      <b/>
      <sz val="11"/>
      <color theme="0"/>
      <name val="Century Gothic"/>
      <family val="2"/>
    </font>
    <font>
      <b/>
      <sz val="11"/>
      <name val="Century Gothic"/>
      <family val="2"/>
    </font>
    <font>
      <b/>
      <sz val="11"/>
      <color theme="0" tint="-0.14999847407452621"/>
      <name val="Century Gothic"/>
      <family val="2"/>
    </font>
    <font>
      <b/>
      <sz val="11"/>
      <color rgb="FFFF0000"/>
      <name val="Century Gothic"/>
      <family val="2"/>
    </font>
    <font>
      <sz val="11"/>
      <color theme="0"/>
      <name val="Century Gothic"/>
      <family val="2"/>
    </font>
    <font>
      <b/>
      <sz val="12"/>
      <color indexed="53"/>
      <name val="Century Gothic"/>
      <family val="2"/>
    </font>
    <font>
      <sz val="11"/>
      <color indexed="8"/>
      <name val="Century Gothic"/>
      <family val="2"/>
    </font>
    <font>
      <b/>
      <sz val="10"/>
      <name val="Century Gothic"/>
      <family val="2"/>
    </font>
    <font>
      <b/>
      <sz val="12"/>
      <name val="Century Gothic"/>
      <family val="2"/>
    </font>
    <font>
      <sz val="12"/>
      <name val="Century Gothic"/>
      <family val="2"/>
    </font>
    <font>
      <b/>
      <sz val="11"/>
      <color theme="1"/>
      <name val="Century Gothic"/>
      <family val="2"/>
    </font>
  </fonts>
  <fills count="28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darkGrid">
        <bgColor theme="0" tint="-4.9989318521683403E-2"/>
      </patternFill>
    </fill>
    <fill>
      <patternFill patternType="solid">
        <fgColor theme="0"/>
        <bgColor indexed="64"/>
      </patternFill>
    </fill>
    <fill>
      <patternFill patternType="darkGrid">
        <bgColor rgb="FF00800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darkGrid">
        <bgColor theme="5" tint="0.79995117038483843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darkGrid">
        <bgColor theme="0" tint="-0.14999847407452621"/>
      </patternFill>
    </fill>
    <fill>
      <patternFill patternType="solid">
        <fgColor rgb="FFC00000"/>
        <bgColor indexed="64"/>
      </patternFill>
    </fill>
    <fill>
      <patternFill patternType="darkGrid">
        <bgColor rgb="FFFFFF00"/>
      </patternFill>
    </fill>
  </fills>
  <borders count="6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 style="medium">
        <color indexed="64"/>
      </left>
      <right/>
      <top style="medium">
        <color indexed="64"/>
      </top>
      <bottom style="medium">
        <color theme="0"/>
      </bottom>
      <diagonal/>
    </border>
    <border>
      <left/>
      <right/>
      <top style="medium">
        <color indexed="64"/>
      </top>
      <bottom style="medium">
        <color theme="0"/>
      </bottom>
      <diagonal/>
    </border>
    <border>
      <left/>
      <right style="medium">
        <color indexed="64"/>
      </right>
      <top style="medium">
        <color indexed="64"/>
      </top>
      <bottom style="medium">
        <color theme="0"/>
      </bottom>
      <diagonal/>
    </border>
    <border>
      <left style="medium">
        <color indexed="64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indexed="64"/>
      </right>
      <top style="medium">
        <color theme="0"/>
      </top>
      <bottom style="medium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indexed="64"/>
      </right>
      <top/>
      <bottom style="medium">
        <color theme="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9">
    <xf numFmtId="0" fontId="0" fillId="0" borderId="0"/>
    <xf numFmtId="43" fontId="10" fillId="0" borderId="0" applyFont="0" applyFill="0" applyBorder="0" applyAlignment="0" applyProtection="0"/>
    <xf numFmtId="4" fontId="12" fillId="0" borderId="0"/>
    <xf numFmtId="0" fontId="10" fillId="0" borderId="0"/>
    <xf numFmtId="0" fontId="7" fillId="0" borderId="0"/>
    <xf numFmtId="43" fontId="20" fillId="0" borderId="0" applyFont="0" applyFill="0" applyBorder="0" applyAlignment="0" applyProtection="0"/>
    <xf numFmtId="4" fontId="12" fillId="0" borderId="0"/>
    <xf numFmtId="43" fontId="10" fillId="0" borderId="0" applyFont="0" applyFill="0" applyBorder="0" applyAlignment="0" applyProtection="0"/>
    <xf numFmtId="0" fontId="7" fillId="0" borderId="0"/>
  </cellStyleXfs>
  <cellXfs count="495">
    <xf numFmtId="0" fontId="0" fillId="0" borderId="0" xfId="0"/>
    <xf numFmtId="0" fontId="10" fillId="0" borderId="0" xfId="0" applyFont="1" applyFill="1" applyBorder="1" applyAlignment="1"/>
    <xf numFmtId="0" fontId="11" fillId="0" borderId="0" xfId="0" applyFont="1" applyFill="1" applyBorder="1" applyAlignment="1"/>
    <xf numFmtId="4" fontId="13" fillId="0" borderId="0" xfId="2" applyFont="1" applyFill="1" applyAlignment="1">
      <alignment horizontal="left"/>
    </xf>
    <xf numFmtId="4" fontId="14" fillId="0" borderId="0" xfId="2" applyFont="1" applyFill="1" applyAlignment="1">
      <alignment horizontal="left"/>
    </xf>
    <xf numFmtId="43" fontId="11" fillId="0" borderId="0" xfId="2" applyNumberFormat="1" applyFont="1" applyFill="1" applyAlignment="1">
      <alignment horizontal="center"/>
    </xf>
    <xf numFmtId="4" fontId="11" fillId="0" borderId="0" xfId="2" applyFont="1" applyFill="1" applyAlignment="1">
      <alignment horizontal="center"/>
    </xf>
    <xf numFmtId="0" fontId="19" fillId="7" borderId="33" xfId="2" applyNumberFormat="1" applyFont="1" applyFill="1" applyBorder="1" applyAlignment="1" applyProtection="1">
      <alignment horizontal="center"/>
      <protection locked="0"/>
    </xf>
    <xf numFmtId="0" fontId="17" fillId="0" borderId="0" xfId="3" applyFont="1" applyProtection="1">
      <protection locked="0"/>
    </xf>
    <xf numFmtId="4" fontId="25" fillId="0" borderId="0" xfId="2" applyFont="1" applyFill="1" applyBorder="1" applyAlignment="1">
      <alignment horizontal="left" wrapText="1"/>
    </xf>
    <xf numFmtId="43" fontId="28" fillId="0" borderId="0" xfId="2" applyNumberFormat="1" applyFont="1" applyFill="1" applyBorder="1" applyAlignment="1">
      <alignment horizontal="center"/>
    </xf>
    <xf numFmtId="2" fontId="25" fillId="0" borderId="0" xfId="2" applyNumberFormat="1" applyFont="1" applyFill="1" applyBorder="1" applyAlignment="1">
      <alignment horizontal="center"/>
    </xf>
    <xf numFmtId="0" fontId="10" fillId="0" borderId="0" xfId="3" applyFont="1" applyFill="1" applyBorder="1" applyAlignment="1"/>
    <xf numFmtId="0" fontId="11" fillId="0" borderId="0" xfId="3" applyFont="1" applyFill="1" applyBorder="1" applyAlignment="1"/>
    <xf numFmtId="0" fontId="11" fillId="0" borderId="0" xfId="3" applyFont="1" applyFill="1" applyAlignment="1"/>
    <xf numFmtId="43" fontId="31" fillId="0" borderId="0" xfId="7" applyFont="1" applyFill="1" applyAlignment="1">
      <alignment horizontal="left"/>
    </xf>
    <xf numFmtId="0" fontId="8" fillId="2" borderId="2" xfId="3" applyFont="1" applyFill="1" applyBorder="1" applyAlignment="1">
      <alignment horizontal="center" vertical="center" wrapText="1"/>
    </xf>
    <xf numFmtId="0" fontId="8" fillId="2" borderId="3" xfId="3" applyFont="1" applyFill="1" applyBorder="1" applyAlignment="1">
      <alignment horizontal="center" vertical="center" wrapText="1"/>
    </xf>
    <xf numFmtId="0" fontId="15" fillId="0" borderId="0" xfId="3" applyFont="1" applyFill="1" applyBorder="1" applyAlignment="1">
      <alignment horizontal="center" wrapText="1"/>
    </xf>
    <xf numFmtId="0" fontId="8" fillId="2" borderId="2" xfId="3" applyFont="1" applyFill="1" applyBorder="1" applyAlignment="1">
      <alignment horizontal="left" vertical="center" wrapText="1"/>
    </xf>
    <xf numFmtId="0" fontId="8" fillId="2" borderId="3" xfId="3" applyFont="1" applyFill="1" applyBorder="1" applyAlignment="1">
      <alignment horizontal="left" vertical="center" wrapText="1"/>
    </xf>
    <xf numFmtId="0" fontId="8" fillId="2" borderId="41" xfId="3" applyFont="1" applyFill="1" applyBorder="1" applyAlignment="1">
      <alignment horizontal="center" vertical="center" wrapText="1"/>
    </xf>
    <xf numFmtId="0" fontId="8" fillId="2" borderId="8" xfId="3" applyFont="1" applyFill="1" applyBorder="1" applyAlignment="1">
      <alignment horizontal="center" vertical="center" wrapText="1"/>
    </xf>
    <xf numFmtId="2" fontId="17" fillId="8" borderId="42" xfId="2" applyNumberFormat="1" applyFont="1" applyFill="1" applyBorder="1" applyAlignment="1">
      <alignment horizontal="center" vertical="center" wrapText="1"/>
    </xf>
    <xf numFmtId="0" fontId="17" fillId="8" borderId="12" xfId="3" applyFont="1" applyFill="1" applyBorder="1" applyAlignment="1">
      <alignment horizontal="center" vertical="center" wrapText="1"/>
    </xf>
    <xf numFmtId="2" fontId="17" fillId="8" borderId="43" xfId="2" applyNumberFormat="1" applyFont="1" applyFill="1" applyBorder="1" applyAlignment="1">
      <alignment horizontal="center" vertical="center" wrapText="1"/>
    </xf>
    <xf numFmtId="0" fontId="17" fillId="8" borderId="10" xfId="3" applyFont="1" applyFill="1" applyBorder="1" applyAlignment="1">
      <alignment horizontal="center" vertical="center" wrapText="1"/>
    </xf>
    <xf numFmtId="2" fontId="8" fillId="2" borderId="44" xfId="2" applyNumberFormat="1" applyFont="1" applyFill="1" applyBorder="1" applyAlignment="1">
      <alignment horizontal="center" vertical="center" wrapText="1"/>
    </xf>
    <xf numFmtId="0" fontId="8" fillId="2" borderId="44" xfId="3" applyFont="1" applyFill="1" applyBorder="1" applyAlignment="1">
      <alignment horizontal="center" vertical="center" wrapText="1"/>
    </xf>
    <xf numFmtId="0" fontId="8" fillId="2" borderId="45" xfId="3" applyFont="1" applyFill="1" applyBorder="1" applyAlignment="1">
      <alignment horizontal="center" vertical="center" wrapText="1"/>
    </xf>
    <xf numFmtId="0" fontId="16" fillId="0" borderId="0" xfId="3" applyFont="1" applyFill="1" applyBorder="1" applyAlignment="1">
      <alignment horizontal="center" vertical="center"/>
    </xf>
    <xf numFmtId="0" fontId="17" fillId="9" borderId="9" xfId="3" applyFont="1" applyFill="1" applyBorder="1" applyAlignment="1">
      <alignment wrapText="1"/>
    </xf>
    <xf numFmtId="0" fontId="17" fillId="9" borderId="10" xfId="3" applyFont="1" applyFill="1" applyBorder="1" applyAlignment="1">
      <alignment wrapText="1"/>
    </xf>
    <xf numFmtId="0" fontId="17" fillId="9" borderId="46" xfId="3" applyFont="1" applyFill="1" applyBorder="1" applyAlignment="1">
      <alignment wrapText="1"/>
    </xf>
    <xf numFmtId="43" fontId="17" fillId="9" borderId="11" xfId="3" applyNumberFormat="1" applyFont="1" applyFill="1" applyBorder="1" applyAlignment="1">
      <alignment wrapText="1"/>
    </xf>
    <xf numFmtId="43" fontId="17" fillId="9" borderId="9" xfId="2" applyNumberFormat="1" applyFont="1" applyFill="1" applyBorder="1" applyAlignment="1">
      <alignment wrapText="1"/>
    </xf>
    <xf numFmtId="43" fontId="17" fillId="9" borderId="12" xfId="3" applyNumberFormat="1" applyFont="1" applyFill="1" applyBorder="1" applyAlignment="1">
      <alignment wrapText="1"/>
    </xf>
    <xf numFmtId="43" fontId="17" fillId="9" borderId="46" xfId="3" applyNumberFormat="1" applyFont="1" applyFill="1" applyBorder="1" applyAlignment="1">
      <alignment wrapText="1"/>
    </xf>
    <xf numFmtId="43" fontId="17" fillId="9" borderId="10" xfId="3" applyNumberFormat="1" applyFont="1" applyFill="1" applyBorder="1" applyAlignment="1">
      <alignment wrapText="1"/>
    </xf>
    <xf numFmtId="2" fontId="17" fillId="9" borderId="47" xfId="2" applyNumberFormat="1" applyFont="1" applyFill="1" applyBorder="1" applyAlignment="1">
      <alignment horizontal="center" wrapText="1"/>
    </xf>
    <xf numFmtId="43" fontId="17" fillId="9" borderId="39" xfId="7" applyFont="1" applyFill="1" applyBorder="1" applyAlignment="1">
      <alignment wrapText="1"/>
    </xf>
    <xf numFmtId="0" fontId="15" fillId="0" borderId="0" xfId="3" applyFont="1" applyFill="1" applyBorder="1" applyAlignment="1">
      <alignment wrapText="1"/>
    </xf>
    <xf numFmtId="0" fontId="11" fillId="0" borderId="42" xfId="3" applyFont="1" applyFill="1" applyBorder="1" applyAlignment="1">
      <alignment wrapText="1"/>
    </xf>
    <xf numFmtId="0" fontId="11" fillId="0" borderId="31" xfId="3" applyFont="1" applyFill="1" applyBorder="1" applyAlignment="1">
      <alignment wrapText="1"/>
    </xf>
    <xf numFmtId="0" fontId="11" fillId="0" borderId="46" xfId="3" applyFont="1" applyFill="1" applyBorder="1" applyAlignment="1">
      <alignment wrapText="1"/>
    </xf>
    <xf numFmtId="43" fontId="11" fillId="0" borderId="11" xfId="3" applyNumberFormat="1" applyFont="1" applyFill="1" applyBorder="1" applyAlignment="1">
      <alignment wrapText="1"/>
    </xf>
    <xf numFmtId="43" fontId="11" fillId="0" borderId="9" xfId="2" applyNumberFormat="1" applyFont="1" applyFill="1" applyBorder="1" applyAlignment="1">
      <alignment wrapText="1"/>
    </xf>
    <xf numFmtId="43" fontId="11" fillId="0" borderId="12" xfId="3" applyNumberFormat="1" applyFont="1" applyFill="1" applyBorder="1" applyAlignment="1">
      <alignment wrapText="1"/>
    </xf>
    <xf numFmtId="2" fontId="17" fillId="8" borderId="42" xfId="2" applyNumberFormat="1" applyFont="1" applyFill="1" applyBorder="1" applyAlignment="1">
      <alignment horizontal="center" wrapText="1"/>
    </xf>
    <xf numFmtId="43" fontId="17" fillId="8" borderId="12" xfId="7" applyFont="1" applyFill="1" applyBorder="1" applyAlignment="1">
      <alignment wrapText="1"/>
    </xf>
    <xf numFmtId="2" fontId="18" fillId="8" borderId="43" xfId="2" applyNumberFormat="1" applyFont="1" applyFill="1" applyBorder="1" applyAlignment="1">
      <alignment horizontal="center" wrapText="1"/>
    </xf>
    <xf numFmtId="43" fontId="18" fillId="8" borderId="12" xfId="7" applyFont="1" applyFill="1" applyBorder="1" applyAlignment="1">
      <alignment wrapText="1"/>
    </xf>
    <xf numFmtId="43" fontId="18" fillId="8" borderId="10" xfId="7" applyFont="1" applyFill="1" applyBorder="1" applyAlignment="1">
      <alignment wrapText="1"/>
    </xf>
    <xf numFmtId="2" fontId="17" fillId="0" borderId="26" xfId="2" applyNumberFormat="1" applyFont="1" applyFill="1" applyBorder="1" applyAlignment="1">
      <alignment horizontal="center" wrapText="1"/>
    </xf>
    <xf numFmtId="43" fontId="17" fillId="0" borderId="12" xfId="7" applyFont="1" applyFill="1" applyBorder="1" applyAlignment="1">
      <alignment wrapText="1"/>
    </xf>
    <xf numFmtId="0" fontId="17" fillId="0" borderId="42" xfId="3" applyFont="1" applyFill="1" applyBorder="1" applyAlignment="1">
      <alignment wrapText="1"/>
    </xf>
    <xf numFmtId="0" fontId="11" fillId="0" borderId="48" xfId="3" applyFont="1" applyFill="1" applyBorder="1" applyAlignment="1">
      <alignment wrapText="1"/>
    </xf>
    <xf numFmtId="0" fontId="17" fillId="10" borderId="17" xfId="3" applyFont="1" applyFill="1" applyBorder="1" applyAlignment="1">
      <alignment wrapText="1"/>
    </xf>
    <xf numFmtId="0" fontId="17" fillId="10" borderId="18" xfId="3" applyFont="1" applyFill="1" applyBorder="1" applyAlignment="1">
      <alignment wrapText="1"/>
    </xf>
    <xf numFmtId="0" fontId="17" fillId="10" borderId="33" xfId="3" applyFont="1" applyFill="1" applyBorder="1" applyAlignment="1">
      <alignment wrapText="1"/>
    </xf>
    <xf numFmtId="2" fontId="18" fillId="11" borderId="17" xfId="2" applyNumberFormat="1" applyFont="1" applyFill="1" applyBorder="1" applyAlignment="1">
      <alignment horizontal="center" wrapText="1"/>
    </xf>
    <xf numFmtId="43" fontId="11" fillId="10" borderId="19" xfId="3" applyNumberFormat="1" applyFont="1" applyFill="1" applyBorder="1" applyAlignment="1">
      <alignment wrapText="1"/>
    </xf>
    <xf numFmtId="43" fontId="17" fillId="10" borderId="19" xfId="7" applyFont="1" applyFill="1" applyBorder="1" applyAlignment="1">
      <alignment wrapText="1"/>
    </xf>
    <xf numFmtId="43" fontId="18" fillId="10" borderId="19" xfId="7" applyFont="1" applyFill="1" applyBorder="1" applyAlignment="1">
      <alignment wrapText="1"/>
    </xf>
    <xf numFmtId="43" fontId="18" fillId="10" borderId="18" xfId="7" applyFont="1" applyFill="1" applyBorder="1" applyAlignment="1">
      <alignment wrapText="1"/>
    </xf>
    <xf numFmtId="0" fontId="17" fillId="9" borderId="20" xfId="3" applyFont="1" applyFill="1" applyBorder="1" applyAlignment="1">
      <alignment wrapText="1"/>
    </xf>
    <xf numFmtId="0" fontId="17" fillId="9" borderId="21" xfId="3" applyFont="1" applyFill="1" applyBorder="1" applyAlignment="1">
      <alignment wrapText="1"/>
    </xf>
    <xf numFmtId="0" fontId="17" fillId="9" borderId="49" xfId="3" applyFont="1" applyFill="1" applyBorder="1" applyAlignment="1">
      <alignment wrapText="1"/>
    </xf>
    <xf numFmtId="43" fontId="17" fillId="9" borderId="22" xfId="3" applyNumberFormat="1" applyFont="1" applyFill="1" applyBorder="1" applyAlignment="1">
      <alignment wrapText="1"/>
    </xf>
    <xf numFmtId="43" fontId="17" fillId="9" borderId="23" xfId="2" applyNumberFormat="1" applyFont="1" applyFill="1" applyBorder="1" applyAlignment="1">
      <alignment wrapText="1"/>
    </xf>
    <xf numFmtId="43" fontId="17" fillId="9" borderId="24" xfId="7" applyFont="1" applyFill="1" applyBorder="1" applyAlignment="1">
      <alignment wrapText="1"/>
    </xf>
    <xf numFmtId="43" fontId="17" fillId="9" borderId="49" xfId="3" applyNumberFormat="1" applyFont="1" applyFill="1" applyBorder="1" applyAlignment="1">
      <alignment wrapText="1"/>
    </xf>
    <xf numFmtId="43" fontId="17" fillId="9" borderId="21" xfId="3" applyNumberFormat="1" applyFont="1" applyFill="1" applyBorder="1" applyAlignment="1">
      <alignment wrapText="1"/>
    </xf>
    <xf numFmtId="2" fontId="17" fillId="9" borderId="50" xfId="2" applyNumberFormat="1" applyFont="1" applyFill="1" applyBorder="1" applyAlignment="1">
      <alignment horizontal="center" wrapText="1"/>
    </xf>
    <xf numFmtId="0" fontId="11" fillId="0" borderId="10" xfId="3" applyFont="1" applyFill="1" applyBorder="1" applyAlignment="1">
      <alignment wrapText="1"/>
    </xf>
    <xf numFmtId="2" fontId="11" fillId="0" borderId="26" xfId="2" applyNumberFormat="1" applyFont="1" applyFill="1" applyBorder="1" applyAlignment="1">
      <alignment wrapText="1"/>
    </xf>
    <xf numFmtId="0" fontId="11" fillId="0" borderId="0" xfId="3" applyFont="1" applyFill="1" applyBorder="1" applyAlignment="1">
      <alignment wrapText="1"/>
    </xf>
    <xf numFmtId="2" fontId="18" fillId="8" borderId="42" xfId="2" applyNumberFormat="1" applyFont="1" applyFill="1" applyBorder="1" applyAlignment="1">
      <alignment horizontal="center" wrapText="1"/>
    </xf>
    <xf numFmtId="2" fontId="17" fillId="8" borderId="43" xfId="2" applyNumberFormat="1" applyFont="1" applyFill="1" applyBorder="1" applyAlignment="1">
      <alignment horizontal="center" wrapText="1"/>
    </xf>
    <xf numFmtId="0" fontId="17" fillId="2" borderId="30" xfId="3" applyFont="1" applyFill="1" applyBorder="1" applyAlignment="1"/>
    <xf numFmtId="0" fontId="11" fillId="2" borderId="32" xfId="3" applyFont="1" applyFill="1" applyBorder="1" applyAlignment="1"/>
    <xf numFmtId="0" fontId="11" fillId="2" borderId="33" xfId="3" applyFont="1" applyFill="1" applyBorder="1" applyAlignment="1"/>
    <xf numFmtId="43" fontId="17" fillId="2" borderId="32" xfId="7" applyFont="1" applyFill="1" applyBorder="1" applyAlignment="1" applyProtection="1">
      <alignment horizontal="center"/>
    </xf>
    <xf numFmtId="43" fontId="17" fillId="2" borderId="1" xfId="7" applyFont="1" applyFill="1" applyBorder="1" applyAlignment="1">
      <alignment horizontal="right" wrapText="1"/>
    </xf>
    <xf numFmtId="0" fontId="17" fillId="7" borderId="33" xfId="2" applyNumberFormat="1" applyFont="1" applyFill="1" applyBorder="1" applyAlignment="1" applyProtection="1">
      <alignment horizontal="center"/>
      <protection locked="0"/>
    </xf>
    <xf numFmtId="43" fontId="17" fillId="2" borderId="51" xfId="7" applyFont="1" applyFill="1" applyBorder="1" applyAlignment="1">
      <alignment horizontal="right" wrapText="1"/>
    </xf>
    <xf numFmtId="43" fontId="11" fillId="2" borderId="1" xfId="7" applyFont="1" applyFill="1" applyBorder="1" applyAlignment="1">
      <alignment horizontal="right" wrapText="1"/>
    </xf>
    <xf numFmtId="4" fontId="12" fillId="0" borderId="0" xfId="2" applyFont="1" applyFill="1" applyBorder="1" applyAlignment="1">
      <alignment wrapText="1"/>
    </xf>
    <xf numFmtId="43" fontId="12" fillId="0" borderId="0" xfId="2" applyNumberFormat="1" applyFont="1" applyFill="1" applyBorder="1" applyAlignment="1">
      <alignment horizontal="center"/>
    </xf>
    <xf numFmtId="2" fontId="12" fillId="0" borderId="0" xfId="2" applyNumberFormat="1" applyFont="1" applyFill="1" applyBorder="1" applyAlignment="1">
      <alignment horizontal="center"/>
    </xf>
    <xf numFmtId="0" fontId="12" fillId="0" borderId="0" xfId="2" applyNumberFormat="1" applyFont="1" applyFill="1" applyBorder="1" applyAlignment="1">
      <alignment horizontal="center"/>
    </xf>
    <xf numFmtId="43" fontId="12" fillId="0" borderId="0" xfId="7" applyFont="1" applyFill="1" applyBorder="1" applyAlignment="1">
      <alignment horizontal="left" wrapText="1"/>
    </xf>
    <xf numFmtId="0" fontId="12" fillId="0" borderId="0" xfId="3" applyFont="1" applyFill="1" applyBorder="1" applyAlignment="1">
      <alignment wrapText="1"/>
    </xf>
    <xf numFmtId="43" fontId="12" fillId="0" borderId="0" xfId="7" applyNumberFormat="1" applyFont="1" applyFill="1" applyBorder="1" applyAlignment="1" applyProtection="1">
      <alignment horizontal="center"/>
    </xf>
    <xf numFmtId="2" fontId="12" fillId="0" borderId="0" xfId="7" applyNumberFormat="1" applyFont="1" applyFill="1" applyBorder="1" applyAlignment="1" applyProtection="1">
      <alignment horizontal="center"/>
    </xf>
    <xf numFmtId="0" fontId="12" fillId="0" borderId="0" xfId="2" applyNumberFormat="1" applyFont="1" applyFill="1" applyBorder="1" applyAlignment="1" applyProtection="1">
      <alignment horizontal="center"/>
      <protection locked="0"/>
    </xf>
    <xf numFmtId="4" fontId="21" fillId="0" borderId="0" xfId="2" applyFont="1" applyFill="1" applyBorder="1" applyAlignment="1">
      <alignment horizontal="left" wrapText="1"/>
    </xf>
    <xf numFmtId="2" fontId="21" fillId="0" borderId="0" xfId="2" applyNumberFormat="1" applyFont="1" applyFill="1" applyBorder="1" applyAlignment="1">
      <alignment horizontal="center"/>
    </xf>
    <xf numFmtId="43" fontId="21" fillId="0" borderId="0" xfId="7" applyFont="1" applyFill="1" applyBorder="1" applyAlignment="1" applyProtection="1">
      <alignment horizontal="left"/>
    </xf>
    <xf numFmtId="0" fontId="12" fillId="0" borderId="0" xfId="3" applyFont="1" applyFill="1" applyBorder="1" applyAlignment="1"/>
    <xf numFmtId="43" fontId="12" fillId="0" borderId="0" xfId="3" applyNumberFormat="1" applyFont="1" applyFill="1" applyBorder="1" applyAlignment="1"/>
    <xf numFmtId="0" fontId="12" fillId="0" borderId="0" xfId="3" applyNumberFormat="1" applyFont="1" applyFill="1" applyBorder="1" applyAlignment="1"/>
    <xf numFmtId="43" fontId="12" fillId="0" borderId="0" xfId="7" applyFont="1" applyFill="1" applyBorder="1" applyAlignment="1">
      <alignment horizontal="left"/>
    </xf>
    <xf numFmtId="0" fontId="21" fillId="0" borderId="0" xfId="3" applyFont="1" applyFill="1" applyBorder="1" applyAlignment="1">
      <alignment wrapText="1"/>
    </xf>
    <xf numFmtId="0" fontId="12" fillId="0" borderId="0" xfId="2" applyNumberFormat="1" applyFont="1" applyFill="1" applyBorder="1" applyAlignment="1" applyProtection="1">
      <alignment horizontal="center"/>
    </xf>
    <xf numFmtId="2" fontId="12" fillId="0" borderId="0" xfId="2" applyNumberFormat="1" applyFont="1" applyFill="1" applyBorder="1" applyAlignment="1" applyProtection="1">
      <alignment horizontal="center"/>
    </xf>
    <xf numFmtId="2" fontId="21" fillId="0" borderId="0" xfId="2" applyNumberFormat="1" applyFont="1" applyFill="1" applyBorder="1" applyAlignment="1" applyProtection="1"/>
    <xf numFmtId="3" fontId="21" fillId="0" borderId="0" xfId="2" applyNumberFormat="1" applyFont="1" applyFill="1" applyBorder="1" applyAlignment="1">
      <alignment horizontal="left" wrapText="1"/>
    </xf>
    <xf numFmtId="3" fontId="12" fillId="0" borderId="0" xfId="2" applyNumberFormat="1" applyFont="1" applyFill="1" applyBorder="1" applyAlignment="1">
      <alignment horizontal="center"/>
    </xf>
    <xf numFmtId="9" fontId="12" fillId="0" borderId="0" xfId="7" applyNumberFormat="1" applyFont="1" applyFill="1" applyBorder="1" applyAlignment="1">
      <alignment horizontal="center" wrapText="1"/>
    </xf>
    <xf numFmtId="4" fontId="12" fillId="0" borderId="0" xfId="2" applyFont="1" applyFill="1" applyBorder="1" applyAlignment="1">
      <alignment horizontal="left" wrapText="1"/>
    </xf>
    <xf numFmtId="4" fontId="22" fillId="0" borderId="0" xfId="2" applyFont="1" applyFill="1" applyBorder="1" applyAlignment="1">
      <alignment horizontal="left" wrapText="1"/>
    </xf>
    <xf numFmtId="43" fontId="23" fillId="0" borderId="0" xfId="2" applyNumberFormat="1" applyFont="1" applyFill="1" applyBorder="1" applyAlignment="1">
      <alignment horizontal="center"/>
    </xf>
    <xf numFmtId="2" fontId="22" fillId="0" borderId="0" xfId="2" applyNumberFormat="1" applyFont="1" applyFill="1" applyBorder="1" applyAlignment="1">
      <alignment horizontal="center"/>
    </xf>
    <xf numFmtId="2" fontId="23" fillId="0" borderId="0" xfId="2" applyNumberFormat="1" applyFont="1" applyFill="1" applyBorder="1" applyAlignment="1">
      <alignment horizontal="center"/>
    </xf>
    <xf numFmtId="43" fontId="22" fillId="0" borderId="0" xfId="7" applyFont="1" applyFill="1" applyBorder="1" applyAlignment="1" applyProtection="1">
      <alignment horizontal="left"/>
    </xf>
    <xf numFmtId="43" fontId="21" fillId="0" borderId="0" xfId="7" applyFont="1" applyFill="1" applyBorder="1" applyAlignment="1">
      <alignment horizontal="left"/>
    </xf>
    <xf numFmtId="43" fontId="12" fillId="0" borderId="0" xfId="7" applyFont="1" applyFill="1" applyBorder="1" applyAlignment="1" applyProtection="1">
      <alignment horizontal="left"/>
    </xf>
    <xf numFmtId="43" fontId="12" fillId="0" borderId="0" xfId="7" applyFont="1" applyFill="1" applyBorder="1" applyAlignment="1" applyProtection="1">
      <alignment horizontal="left" wrapText="1"/>
    </xf>
    <xf numFmtId="4" fontId="21" fillId="0" borderId="0" xfId="2" applyFont="1" applyFill="1" applyBorder="1" applyAlignment="1">
      <alignment wrapText="1"/>
    </xf>
    <xf numFmtId="4" fontId="21" fillId="0" borderId="0" xfId="2" applyFont="1" applyFill="1" applyBorder="1" applyAlignment="1">
      <alignment horizontal="right" wrapText="1"/>
    </xf>
    <xf numFmtId="43" fontId="21" fillId="0" borderId="0" xfId="2" applyNumberFormat="1" applyFont="1" applyFill="1" applyBorder="1" applyAlignment="1">
      <alignment horizontal="center" wrapText="1"/>
    </xf>
    <xf numFmtId="2" fontId="12" fillId="0" borderId="0" xfId="2" applyNumberFormat="1" applyFont="1" applyFill="1" applyBorder="1" applyAlignment="1">
      <alignment horizontal="center" wrapText="1"/>
    </xf>
    <xf numFmtId="43" fontId="12" fillId="0" borderId="0" xfId="7" applyFont="1" applyFill="1" applyBorder="1" applyAlignment="1"/>
    <xf numFmtId="4" fontId="21" fillId="0" borderId="0" xfId="6" applyFont="1" applyFill="1" applyBorder="1" applyAlignment="1">
      <alignment horizontal="left" wrapText="1"/>
    </xf>
    <xf numFmtId="43" fontId="12" fillId="0" borderId="0" xfId="6" applyNumberFormat="1" applyFont="1" applyFill="1" applyBorder="1" applyAlignment="1">
      <alignment horizontal="center" wrapText="1"/>
    </xf>
    <xf numFmtId="2" fontId="32" fillId="0" borderId="0" xfId="6" applyNumberFormat="1" applyFont="1" applyFill="1" applyBorder="1" applyAlignment="1">
      <alignment horizontal="center" wrapText="1"/>
    </xf>
    <xf numFmtId="0" fontId="12" fillId="0" borderId="0" xfId="3" applyFont="1" applyFill="1" applyBorder="1" applyAlignment="1" applyProtection="1">
      <alignment wrapText="1"/>
      <protection locked="0"/>
    </xf>
    <xf numFmtId="43" fontId="12" fillId="0" borderId="0" xfId="6" applyNumberFormat="1" applyFont="1" applyFill="1" applyBorder="1" applyAlignment="1" applyProtection="1">
      <alignment horizontal="center" wrapText="1"/>
      <protection locked="0"/>
    </xf>
    <xf numFmtId="2" fontId="12" fillId="0" borderId="0" xfId="6" applyNumberFormat="1" applyFont="1" applyFill="1" applyBorder="1" applyAlignment="1">
      <alignment horizontal="center" wrapText="1"/>
    </xf>
    <xf numFmtId="0" fontId="12" fillId="0" borderId="0" xfId="3" applyFont="1" applyFill="1" applyBorder="1" applyAlignment="1">
      <alignment horizontal="left" wrapText="1"/>
    </xf>
    <xf numFmtId="43" fontId="12" fillId="0" borderId="0" xfId="3" applyNumberFormat="1" applyFont="1" applyFill="1" applyBorder="1" applyAlignment="1">
      <alignment horizontal="center"/>
    </xf>
    <xf numFmtId="2" fontId="12" fillId="0" borderId="0" xfId="3" applyNumberFormat="1" applyFont="1" applyFill="1" applyBorder="1" applyAlignment="1">
      <alignment horizontal="center"/>
    </xf>
    <xf numFmtId="2" fontId="21" fillId="0" borderId="0" xfId="2" applyNumberFormat="1" applyFont="1" applyFill="1" applyBorder="1" applyAlignment="1" applyProtection="1">
      <alignment horizontal="center"/>
    </xf>
    <xf numFmtId="2" fontId="22" fillId="0" borderId="0" xfId="2" applyNumberFormat="1" applyFont="1" applyFill="1" applyBorder="1" applyAlignment="1" applyProtection="1">
      <alignment horizontal="center"/>
    </xf>
    <xf numFmtId="4" fontId="27" fillId="0" borderId="0" xfId="2" applyFont="1" applyFill="1" applyBorder="1" applyAlignment="1">
      <alignment horizontal="left" wrapText="1"/>
    </xf>
    <xf numFmtId="43" fontId="24" fillId="0" borderId="0" xfId="2" applyNumberFormat="1" applyFont="1" applyFill="1" applyBorder="1" applyAlignment="1">
      <alignment horizontal="center"/>
    </xf>
    <xf numFmtId="2" fontId="27" fillId="0" borderId="0" xfId="2" applyNumberFormat="1" applyFont="1" applyFill="1" applyBorder="1" applyAlignment="1">
      <alignment horizontal="center"/>
    </xf>
    <xf numFmtId="43" fontId="27" fillId="0" borderId="0" xfId="7" applyFont="1" applyFill="1" applyBorder="1" applyAlignment="1" applyProtection="1">
      <alignment horizontal="left"/>
    </xf>
    <xf numFmtId="0" fontId="24" fillId="0" borderId="0" xfId="3" applyFont="1" applyFill="1" applyBorder="1" applyAlignment="1"/>
    <xf numFmtId="4" fontId="33" fillId="0" borderId="0" xfId="2" applyFont="1" applyFill="1" applyBorder="1" applyAlignment="1">
      <alignment horizontal="left"/>
    </xf>
    <xf numFmtId="4" fontId="12" fillId="0" borderId="0" xfId="2" applyFont="1" applyFill="1" applyBorder="1" applyAlignment="1">
      <alignment horizontal="center"/>
    </xf>
    <xf numFmtId="43" fontId="34" fillId="0" borderId="0" xfId="7" applyFont="1" applyFill="1" applyBorder="1" applyAlignment="1">
      <alignment horizontal="left"/>
    </xf>
    <xf numFmtId="4" fontId="35" fillId="0" borderId="0" xfId="2" applyFont="1" applyFill="1" applyBorder="1" applyAlignment="1">
      <alignment horizontal="left"/>
    </xf>
    <xf numFmtId="4" fontId="21" fillId="0" borderId="0" xfId="2" applyFont="1" applyFill="1" applyBorder="1" applyAlignment="1">
      <alignment horizontal="center" wrapText="1"/>
    </xf>
    <xf numFmtId="2" fontId="32" fillId="0" borderId="0" xfId="2" applyNumberFormat="1" applyFont="1" applyFill="1" applyBorder="1" applyAlignment="1">
      <alignment horizontal="center"/>
    </xf>
    <xf numFmtId="0" fontId="26" fillId="0" borderId="0" xfId="3" applyFont="1" applyFill="1" applyBorder="1" applyAlignment="1"/>
    <xf numFmtId="10" fontId="22" fillId="0" borderId="0" xfId="7" applyNumberFormat="1" applyFont="1" applyFill="1" applyBorder="1" applyAlignment="1" applyProtection="1">
      <alignment horizontal="left"/>
    </xf>
    <xf numFmtId="43" fontId="25" fillId="0" borderId="0" xfId="7" applyFont="1" applyFill="1" applyBorder="1" applyAlignment="1" applyProtection="1">
      <alignment horizontal="left"/>
    </xf>
    <xf numFmtId="0" fontId="29" fillId="0" borderId="0" xfId="3" applyFont="1" applyFill="1" applyBorder="1" applyAlignment="1">
      <alignment wrapText="1"/>
    </xf>
    <xf numFmtId="43" fontId="29" fillId="0" borderId="0" xfId="3" applyNumberFormat="1" applyFont="1" applyFill="1" applyBorder="1" applyAlignment="1"/>
    <xf numFmtId="10" fontId="29" fillId="0" borderId="0" xfId="3" applyNumberFormat="1" applyFont="1" applyFill="1" applyBorder="1" applyAlignment="1"/>
    <xf numFmtId="2" fontId="12" fillId="0" borderId="0" xfId="3" applyNumberFormat="1" applyFont="1" applyFill="1" applyBorder="1" applyAlignment="1"/>
    <xf numFmtId="0" fontId="29" fillId="0" borderId="0" xfId="3" applyFont="1" applyFill="1" applyBorder="1" applyAlignment="1"/>
    <xf numFmtId="0" fontId="21" fillId="0" borderId="0" xfId="3" applyFont="1" applyFill="1" applyBorder="1" applyAlignment="1"/>
    <xf numFmtId="43" fontId="21" fillId="0" borderId="0" xfId="3" applyNumberFormat="1" applyFont="1" applyFill="1" applyBorder="1" applyAlignment="1"/>
    <xf numFmtId="2" fontId="21" fillId="0" borderId="0" xfId="3" applyNumberFormat="1" applyFont="1" applyFill="1" applyBorder="1" applyAlignment="1"/>
    <xf numFmtId="0" fontId="30" fillId="0" borderId="0" xfId="3" applyFont="1" applyFill="1" applyBorder="1" applyAlignment="1"/>
    <xf numFmtId="0" fontId="7" fillId="0" borderId="0" xfId="8"/>
    <xf numFmtId="0" fontId="36" fillId="0" borderId="9" xfId="8" applyFont="1" applyBorder="1"/>
    <xf numFmtId="0" fontId="7" fillId="0" borderId="9" xfId="8" applyFont="1" applyBorder="1" applyAlignment="1">
      <alignment wrapText="1"/>
    </xf>
    <xf numFmtId="0" fontId="7" fillId="0" borderId="9" xfId="8" applyFont="1" applyBorder="1"/>
    <xf numFmtId="0" fontId="7" fillId="0" borderId="0" xfId="8" applyFill="1" applyBorder="1"/>
    <xf numFmtId="0" fontId="9" fillId="0" borderId="9" xfId="8" applyFont="1" applyBorder="1"/>
    <xf numFmtId="0" fontId="9" fillId="0" borderId="9" xfId="8" applyFont="1" applyBorder="1" applyAlignment="1">
      <alignment wrapText="1"/>
    </xf>
    <xf numFmtId="0" fontId="8" fillId="2" borderId="9" xfId="3" applyFont="1" applyFill="1" applyBorder="1" applyAlignment="1" applyProtection="1">
      <alignment vertical="center"/>
    </xf>
    <xf numFmtId="0" fontId="8" fillId="2" borderId="9" xfId="3" applyFont="1" applyFill="1" applyBorder="1" applyAlignment="1" applyProtection="1">
      <alignment horizontal="center" vertical="center" wrapText="1"/>
    </xf>
    <xf numFmtId="0" fontId="8" fillId="2" borderId="9" xfId="3" applyFont="1" applyFill="1" applyBorder="1" applyAlignment="1" applyProtection="1">
      <alignment horizontal="center" vertical="center"/>
    </xf>
    <xf numFmtId="0" fontId="8" fillId="2" borderId="9" xfId="3" applyFont="1" applyFill="1" applyBorder="1" applyAlignment="1" applyProtection="1">
      <alignment horizontal="center" vertical="center"/>
    </xf>
    <xf numFmtId="0" fontId="37" fillId="0" borderId="0" xfId="3" applyFont="1" applyFill="1" applyBorder="1" applyAlignment="1" applyProtection="1">
      <alignment vertical="center"/>
    </xf>
    <xf numFmtId="0" fontId="38" fillId="0" borderId="0" xfId="8" applyFont="1"/>
    <xf numFmtId="0" fontId="8" fillId="2" borderId="9" xfId="3" applyFont="1" applyFill="1" applyBorder="1" applyAlignment="1" applyProtection="1">
      <alignment horizontal="center"/>
    </xf>
    <xf numFmtId="0" fontId="37" fillId="0" borderId="0" xfId="3" applyFont="1" applyFill="1" applyBorder="1" applyAlignment="1" applyProtection="1">
      <alignment horizontal="center"/>
    </xf>
    <xf numFmtId="0" fontId="7" fillId="0" borderId="9" xfId="8" applyFont="1" applyFill="1" applyBorder="1"/>
    <xf numFmtId="0" fontId="38" fillId="0" borderId="0" xfId="8" applyFont="1" applyFill="1" applyBorder="1"/>
    <xf numFmtId="0" fontId="7" fillId="0" borderId="9" xfId="8" applyFont="1" applyBorder="1" applyAlignment="1">
      <alignment horizontal="left" wrapText="1"/>
    </xf>
    <xf numFmtId="0" fontId="9" fillId="12" borderId="9" xfId="8" applyFont="1" applyFill="1" applyBorder="1"/>
    <xf numFmtId="0" fontId="9" fillId="12" borderId="9" xfId="8" applyFont="1" applyFill="1" applyBorder="1" applyAlignment="1">
      <alignment wrapText="1"/>
    </xf>
    <xf numFmtId="0" fontId="7" fillId="12" borderId="9" xfId="8" applyFont="1" applyFill="1" applyBorder="1"/>
    <xf numFmtId="0" fontId="39" fillId="0" borderId="9" xfId="8" applyFont="1" applyFill="1" applyBorder="1"/>
    <xf numFmtId="0" fontId="40" fillId="0" borderId="9" xfId="8" applyFont="1" applyFill="1" applyBorder="1"/>
    <xf numFmtId="0" fontId="7" fillId="0" borderId="0" xfId="8" applyFont="1"/>
    <xf numFmtId="0" fontId="11" fillId="0" borderId="0" xfId="3" applyFont="1" applyProtection="1">
      <protection locked="0"/>
    </xf>
    <xf numFmtId="0" fontId="7" fillId="3" borderId="9" xfId="8" applyFont="1" applyFill="1" applyBorder="1"/>
    <xf numFmtId="0" fontId="7" fillId="9" borderId="9" xfId="8" applyFont="1" applyFill="1" applyBorder="1"/>
    <xf numFmtId="0" fontId="7" fillId="13" borderId="9" xfId="8" applyFont="1" applyFill="1" applyBorder="1"/>
    <xf numFmtId="0" fontId="7" fillId="14" borderId="9" xfId="8" applyFont="1" applyFill="1" applyBorder="1"/>
    <xf numFmtId="0" fontId="39" fillId="14" borderId="9" xfId="8" applyFont="1" applyFill="1" applyBorder="1"/>
    <xf numFmtId="0" fontId="7" fillId="15" borderId="9" xfId="8" applyFont="1" applyFill="1" applyBorder="1"/>
    <xf numFmtId="0" fontId="7" fillId="16" borderId="9" xfId="8" applyFont="1" applyFill="1" applyBorder="1"/>
    <xf numFmtId="0" fontId="7" fillId="17" borderId="9" xfId="8" applyFont="1" applyFill="1" applyBorder="1"/>
    <xf numFmtId="0" fontId="7" fillId="18" borderId="9" xfId="8" applyFont="1" applyFill="1" applyBorder="1"/>
    <xf numFmtId="0" fontId="7" fillId="19" borderId="9" xfId="8" applyFont="1" applyFill="1" applyBorder="1"/>
    <xf numFmtId="0" fontId="7" fillId="20" borderId="9" xfId="8" applyFont="1" applyFill="1" applyBorder="1"/>
    <xf numFmtId="0" fontId="40" fillId="20" borderId="9" xfId="8" applyFont="1" applyFill="1" applyBorder="1"/>
    <xf numFmtId="0" fontId="41" fillId="21" borderId="9" xfId="8" applyFont="1" applyFill="1" applyBorder="1"/>
    <xf numFmtId="0" fontId="7" fillId="21" borderId="9" xfId="8" applyFont="1" applyFill="1" applyBorder="1"/>
    <xf numFmtId="0" fontId="11" fillId="0" borderId="52" xfId="0" applyFont="1" applyFill="1" applyBorder="1" applyAlignment="1"/>
    <xf numFmtId="4" fontId="13" fillId="0" borderId="0" xfId="2" applyFont="1" applyFill="1" applyBorder="1" applyAlignment="1">
      <alignment horizontal="left"/>
    </xf>
    <xf numFmtId="4" fontId="14" fillId="0" borderId="0" xfId="2" applyFont="1" applyFill="1" applyBorder="1" applyAlignment="1">
      <alignment horizontal="left"/>
    </xf>
    <xf numFmtId="43" fontId="11" fillId="0" borderId="0" xfId="2" applyNumberFormat="1" applyFont="1" applyFill="1" applyBorder="1" applyAlignment="1">
      <alignment horizontal="center"/>
    </xf>
    <xf numFmtId="4" fontId="11" fillId="0" borderId="53" xfId="2" applyFont="1" applyFill="1" applyBorder="1" applyAlignment="1">
      <alignment horizontal="center"/>
    </xf>
    <xf numFmtId="0" fontId="36" fillId="0" borderId="26" xfId="8" applyFont="1" applyBorder="1"/>
    <xf numFmtId="0" fontId="9" fillId="0" borderId="26" xfId="8" applyFont="1" applyBorder="1"/>
    <xf numFmtId="0" fontId="8" fillId="2" borderId="26" xfId="3" applyFont="1" applyFill="1" applyBorder="1" applyAlignment="1" applyProtection="1">
      <alignment vertical="center"/>
    </xf>
    <xf numFmtId="0" fontId="7" fillId="0" borderId="26" xfId="8" applyFont="1" applyBorder="1"/>
    <xf numFmtId="0" fontId="9" fillId="12" borderId="26" xfId="8" applyFont="1" applyFill="1" applyBorder="1"/>
    <xf numFmtId="0" fontId="7" fillId="0" borderId="52" xfId="8" applyFont="1" applyBorder="1"/>
    <xf numFmtId="0" fontId="7" fillId="0" borderId="0" xfId="8" applyFont="1" applyBorder="1"/>
    <xf numFmtId="0" fontId="7" fillId="0" borderId="53" xfId="8" applyFont="1" applyBorder="1"/>
    <xf numFmtId="0" fontId="7" fillId="0" borderId="0" xfId="8" applyBorder="1"/>
    <xf numFmtId="0" fontId="8" fillId="2" borderId="26" xfId="3" applyFont="1" applyFill="1" applyBorder="1" applyAlignment="1" applyProtection="1"/>
    <xf numFmtId="0" fontId="8" fillId="2" borderId="9" xfId="3" applyFont="1" applyFill="1" applyBorder="1" applyAlignment="1" applyProtection="1"/>
    <xf numFmtId="0" fontId="44" fillId="0" borderId="0" xfId="0" applyFont="1" applyFill="1" applyBorder="1" applyAlignment="1"/>
    <xf numFmtId="0" fontId="45" fillId="0" borderId="52" xfId="0" applyFont="1" applyFill="1" applyBorder="1" applyAlignment="1"/>
    <xf numFmtId="4" fontId="46" fillId="0" borderId="0" xfId="2" applyFont="1" applyFill="1" applyBorder="1" applyAlignment="1">
      <alignment horizontal="left"/>
    </xf>
    <xf numFmtId="4" fontId="47" fillId="0" borderId="0" xfId="2" applyFont="1" applyFill="1" applyBorder="1" applyAlignment="1">
      <alignment horizontal="left"/>
    </xf>
    <xf numFmtId="0" fontId="45" fillId="0" borderId="0" xfId="0" applyFont="1" applyFill="1" applyBorder="1" applyAlignment="1"/>
    <xf numFmtId="43" fontId="45" fillId="0" borderId="0" xfId="2" applyNumberFormat="1" applyFont="1" applyFill="1" applyBorder="1" applyAlignment="1">
      <alignment horizontal="center"/>
    </xf>
    <xf numFmtId="4" fontId="45" fillId="0" borderId="53" xfId="2" applyFont="1" applyFill="1" applyBorder="1" applyAlignment="1">
      <alignment horizontal="center"/>
    </xf>
    <xf numFmtId="0" fontId="48" fillId="2" borderId="52" xfId="0" applyFont="1" applyFill="1" applyBorder="1" applyAlignment="1">
      <alignment horizontal="left" vertical="center" wrapText="1"/>
    </xf>
    <xf numFmtId="4" fontId="46" fillId="0" borderId="0" xfId="2" applyFont="1" applyFill="1" applyBorder="1" applyAlignment="1">
      <alignment horizontal="center"/>
    </xf>
    <xf numFmtId="0" fontId="48" fillId="2" borderId="7" xfId="0" applyFont="1" applyFill="1" applyBorder="1" applyAlignment="1">
      <alignment horizontal="center" vertical="center" wrapText="1"/>
    </xf>
    <xf numFmtId="0" fontId="48" fillId="2" borderId="2" xfId="0" applyFont="1" applyFill="1" applyBorder="1" applyAlignment="1">
      <alignment horizontal="center" vertical="center" wrapText="1"/>
    </xf>
    <xf numFmtId="0" fontId="48" fillId="2" borderId="3" xfId="0" applyFont="1" applyFill="1" applyBorder="1" applyAlignment="1">
      <alignment horizontal="center" vertical="center" wrapText="1"/>
    </xf>
    <xf numFmtId="0" fontId="49" fillId="0" borderId="0" xfId="0" applyFont="1" applyFill="1" applyBorder="1" applyAlignment="1">
      <alignment horizontal="center" wrapText="1"/>
    </xf>
    <xf numFmtId="0" fontId="48" fillId="2" borderId="7" xfId="0" applyFont="1" applyFill="1" applyBorder="1" applyAlignment="1">
      <alignment horizontal="left" vertical="center" wrapText="1"/>
    </xf>
    <xf numFmtId="0" fontId="48" fillId="2" borderId="2" xfId="0" applyFont="1" applyFill="1" applyBorder="1" applyAlignment="1">
      <alignment horizontal="left" vertical="center" wrapText="1"/>
    </xf>
    <xf numFmtId="0" fontId="48" fillId="2" borderId="3" xfId="0" applyFont="1" applyFill="1" applyBorder="1" applyAlignment="1">
      <alignment horizontal="left" vertical="center" wrapText="1"/>
    </xf>
    <xf numFmtId="0" fontId="48" fillId="2" borderId="8" xfId="0" applyFont="1" applyFill="1" applyBorder="1" applyAlignment="1">
      <alignment horizontal="center" vertical="center" wrapText="1"/>
    </xf>
    <xf numFmtId="0" fontId="48" fillId="0" borderId="0" xfId="0" applyFont="1" applyFill="1" applyBorder="1" applyAlignment="1">
      <alignment horizontal="center" vertical="center"/>
    </xf>
    <xf numFmtId="0" fontId="49" fillId="3" borderId="26" xfId="0" applyFont="1" applyFill="1" applyBorder="1" applyAlignment="1">
      <alignment horizontal="left" wrapText="1"/>
    </xf>
    <xf numFmtId="0" fontId="49" fillId="3" borderId="9" xfId="0" applyFont="1" applyFill="1" applyBorder="1" applyAlignment="1">
      <alignment horizontal="left" wrapText="1"/>
    </xf>
    <xf numFmtId="0" fontId="49" fillId="3" borderId="10" xfId="0" applyFont="1" applyFill="1" applyBorder="1" applyAlignment="1">
      <alignment wrapText="1"/>
    </xf>
    <xf numFmtId="43" fontId="49" fillId="3" borderId="11" xfId="0" applyNumberFormat="1" applyFont="1" applyFill="1" applyBorder="1" applyAlignment="1">
      <alignment wrapText="1"/>
    </xf>
    <xf numFmtId="43" fontId="49" fillId="3" borderId="9" xfId="2" applyNumberFormat="1" applyFont="1" applyFill="1" applyBorder="1" applyAlignment="1">
      <alignment wrapText="1"/>
    </xf>
    <xf numFmtId="43" fontId="49" fillId="3" borderId="12" xfId="0" applyNumberFormat="1" applyFont="1" applyFill="1" applyBorder="1" applyAlignment="1">
      <alignment wrapText="1"/>
    </xf>
    <xf numFmtId="0" fontId="49" fillId="0" borderId="0" xfId="0" applyFont="1" applyFill="1" applyBorder="1" applyAlignment="1">
      <alignment wrapText="1"/>
    </xf>
    <xf numFmtId="0" fontId="49" fillId="3" borderId="20" xfId="0" applyFont="1" applyFill="1" applyBorder="1" applyAlignment="1">
      <alignment horizontal="left" wrapText="1"/>
    </xf>
    <xf numFmtId="0" fontId="49" fillId="3" borderId="21" xfId="0" applyFont="1" applyFill="1" applyBorder="1" applyAlignment="1">
      <alignment wrapText="1"/>
    </xf>
    <xf numFmtId="43" fontId="49" fillId="3" borderId="22" xfId="0" applyNumberFormat="1" applyFont="1" applyFill="1" applyBorder="1" applyAlignment="1">
      <alignment wrapText="1"/>
    </xf>
    <xf numFmtId="43" fontId="49" fillId="3" borderId="23" xfId="2" applyNumberFormat="1" applyFont="1" applyFill="1" applyBorder="1" applyAlignment="1">
      <alignment wrapText="1"/>
    </xf>
    <xf numFmtId="43" fontId="49" fillId="3" borderId="24" xfId="1" applyFont="1" applyFill="1" applyBorder="1" applyAlignment="1">
      <alignment wrapText="1"/>
    </xf>
    <xf numFmtId="0" fontId="49" fillId="3" borderId="23" xfId="0" applyFont="1" applyFill="1" applyBorder="1" applyAlignment="1">
      <alignment horizontal="left" wrapText="1"/>
    </xf>
    <xf numFmtId="43" fontId="49" fillId="3" borderId="24" xfId="0" applyNumberFormat="1" applyFont="1" applyFill="1" applyBorder="1" applyAlignment="1">
      <alignment wrapText="1"/>
    </xf>
    <xf numFmtId="0" fontId="48" fillId="2" borderId="30" xfId="0" applyFont="1" applyFill="1" applyBorder="1" applyAlignment="1"/>
    <xf numFmtId="0" fontId="53" fillId="0" borderId="0" xfId="0" applyFont="1" applyFill="1" applyBorder="1" applyAlignment="1"/>
    <xf numFmtId="43" fontId="53" fillId="0" borderId="0" xfId="0" applyNumberFormat="1" applyFont="1" applyFill="1" applyBorder="1" applyAlignment="1"/>
    <xf numFmtId="10" fontId="53" fillId="0" borderId="0" xfId="0" applyNumberFormat="1" applyFont="1" applyFill="1" applyBorder="1" applyAlignment="1"/>
    <xf numFmtId="0" fontId="49" fillId="0" borderId="52" xfId="3" applyFont="1" applyBorder="1" applyProtection="1">
      <protection locked="0"/>
    </xf>
    <xf numFmtId="0" fontId="54" fillId="0" borderId="0" xfId="4" applyFont="1" applyBorder="1" applyAlignment="1">
      <alignment horizontal="center"/>
    </xf>
    <xf numFmtId="0" fontId="54" fillId="0" borderId="0" xfId="4" applyFont="1" applyBorder="1" applyAlignment="1">
      <alignment horizontal="right"/>
    </xf>
    <xf numFmtId="165" fontId="54" fillId="0" borderId="0" xfId="5" applyNumberFormat="1" applyFont="1" applyBorder="1"/>
    <xf numFmtId="0" fontId="54" fillId="0" borderId="0" xfId="4" applyFont="1" applyBorder="1"/>
    <xf numFmtId="0" fontId="53" fillId="0" borderId="0" xfId="0" applyFont="1" applyFill="1" applyBorder="1" applyAlignment="1">
      <alignment wrapText="1"/>
    </xf>
    <xf numFmtId="0" fontId="55" fillId="0" borderId="0" xfId="0" applyFont="1" applyFill="1" applyBorder="1" applyAlignment="1"/>
    <xf numFmtId="0" fontId="56" fillId="0" borderId="0" xfId="0" applyFont="1" applyFill="1" applyBorder="1" applyAlignment="1"/>
    <xf numFmtId="43" fontId="56" fillId="0" borderId="0" xfId="0" applyNumberFormat="1" applyFont="1" applyFill="1" applyBorder="1" applyAlignment="1"/>
    <xf numFmtId="0" fontId="57" fillId="0" borderId="0" xfId="0" applyFont="1" applyFill="1" applyBorder="1" applyAlignment="1"/>
    <xf numFmtId="43" fontId="57" fillId="0" borderId="0" xfId="0" applyNumberFormat="1" applyFont="1" applyFill="1" applyBorder="1" applyAlignment="1"/>
    <xf numFmtId="43" fontId="51" fillId="0" borderId="16" xfId="0" applyNumberFormat="1" applyFont="1" applyFill="1" applyBorder="1" applyAlignment="1">
      <alignment wrapText="1"/>
    </xf>
    <xf numFmtId="0" fontId="6" fillId="0" borderId="9" xfId="8" applyFont="1" applyBorder="1" applyAlignment="1">
      <alignment wrapText="1"/>
    </xf>
    <xf numFmtId="0" fontId="52" fillId="7" borderId="56" xfId="2" applyNumberFormat="1" applyFont="1" applyFill="1" applyBorder="1" applyAlignment="1" applyProtection="1">
      <alignment horizontal="center"/>
      <protection locked="0"/>
    </xf>
    <xf numFmtId="0" fontId="51" fillId="0" borderId="10" xfId="0" applyFont="1" applyFill="1" applyBorder="1" applyAlignment="1">
      <alignment horizontal="left" vertical="top" wrapText="1"/>
    </xf>
    <xf numFmtId="0" fontId="51" fillId="0" borderId="9" xfId="0" applyFont="1" applyFill="1" applyBorder="1" applyAlignment="1">
      <alignment horizontal="left" vertical="top" wrapText="1"/>
    </xf>
    <xf numFmtId="0" fontId="51" fillId="0" borderId="9" xfId="0" applyFont="1" applyFill="1" applyBorder="1" applyAlignment="1">
      <alignment wrapText="1"/>
    </xf>
    <xf numFmtId="43" fontId="49" fillId="3" borderId="36" xfId="0" applyNumberFormat="1" applyFont="1" applyFill="1" applyBorder="1" applyAlignment="1">
      <alignment wrapText="1"/>
    </xf>
    <xf numFmtId="43" fontId="49" fillId="3" borderId="58" xfId="2" applyNumberFormat="1" applyFont="1" applyFill="1" applyBorder="1" applyAlignment="1">
      <alignment wrapText="1"/>
    </xf>
    <xf numFmtId="43" fontId="49" fillId="3" borderId="39" xfId="1" applyFont="1" applyFill="1" applyBorder="1" applyAlignment="1">
      <alignment wrapText="1"/>
    </xf>
    <xf numFmtId="0" fontId="49" fillId="4" borderId="1" xfId="0" applyFont="1" applyFill="1" applyBorder="1" applyAlignment="1">
      <alignment wrapText="1"/>
    </xf>
    <xf numFmtId="43" fontId="51" fillId="0" borderId="9" xfId="0" applyNumberFormat="1" applyFont="1" applyFill="1" applyBorder="1" applyAlignment="1">
      <alignment wrapText="1"/>
    </xf>
    <xf numFmtId="2" fontId="51" fillId="0" borderId="9" xfId="2" applyNumberFormat="1" applyFont="1" applyFill="1" applyBorder="1" applyAlignment="1">
      <alignment wrapText="1"/>
    </xf>
    <xf numFmtId="43" fontId="51" fillId="0" borderId="9" xfId="2" applyNumberFormat="1" applyFont="1" applyFill="1" applyBorder="1" applyAlignment="1">
      <alignment wrapText="1"/>
    </xf>
    <xf numFmtId="0" fontId="52" fillId="2" borderId="27" xfId="0" applyFont="1" applyFill="1" applyBorder="1" applyAlignment="1"/>
    <xf numFmtId="43" fontId="48" fillId="2" borderId="57" xfId="1" applyFont="1" applyFill="1" applyBorder="1" applyAlignment="1" applyProtection="1">
      <alignment horizontal="center"/>
    </xf>
    <xf numFmtId="0" fontId="51" fillId="0" borderId="31" xfId="0" applyFont="1" applyFill="1" applyBorder="1" applyAlignment="1">
      <alignment horizontal="left" vertical="top" wrapText="1"/>
    </xf>
    <xf numFmtId="2" fontId="51" fillId="0" borderId="25" xfId="2" applyNumberFormat="1" applyFont="1" applyFill="1" applyBorder="1" applyAlignment="1">
      <alignment wrapText="1"/>
    </xf>
    <xf numFmtId="43" fontId="51" fillId="0" borderId="25" xfId="2" applyNumberFormat="1" applyFont="1" applyFill="1" applyBorder="1" applyAlignment="1">
      <alignment wrapText="1"/>
    </xf>
    <xf numFmtId="0" fontId="49" fillId="4" borderId="1" xfId="0" applyFont="1" applyFill="1" applyBorder="1" applyAlignment="1">
      <alignment horizontal="left" wrapText="1"/>
    </xf>
    <xf numFmtId="2" fontId="50" fillId="5" borderId="1" xfId="2" applyNumberFormat="1" applyFont="1" applyFill="1" applyBorder="1" applyAlignment="1">
      <alignment horizontal="center" wrapText="1"/>
    </xf>
    <xf numFmtId="43" fontId="49" fillId="4" borderId="1" xfId="0" applyNumberFormat="1" applyFont="1" applyFill="1" applyBorder="1" applyAlignment="1">
      <alignment wrapText="1"/>
    </xf>
    <xf numFmtId="43" fontId="51" fillId="0" borderId="1" xfId="0" applyNumberFormat="1" applyFont="1" applyFill="1" applyBorder="1" applyAlignment="1">
      <alignment wrapText="1"/>
    </xf>
    <xf numFmtId="0" fontId="51" fillId="0" borderId="1" xfId="0" applyFont="1" applyFill="1" applyBorder="1" applyAlignment="1">
      <alignment horizontal="left" vertical="top" wrapText="1"/>
    </xf>
    <xf numFmtId="0" fontId="49" fillId="6" borderId="1" xfId="0" applyFont="1" applyFill="1" applyBorder="1" applyAlignment="1">
      <alignment horizontal="left" vertical="top" wrapText="1"/>
    </xf>
    <xf numFmtId="0" fontId="51" fillId="0" borderId="15" xfId="0" applyFont="1" applyFill="1" applyBorder="1" applyAlignment="1">
      <alignment horizontal="left" vertical="top" wrapText="1"/>
    </xf>
    <xf numFmtId="0" fontId="51" fillId="0" borderId="1" xfId="0" applyFont="1" applyFill="1" applyBorder="1" applyAlignment="1">
      <alignment wrapText="1"/>
    </xf>
    <xf numFmtId="0" fontId="49" fillId="22" borderId="1" xfId="0" applyFont="1" applyFill="1" applyBorder="1" applyAlignment="1">
      <alignment wrapText="1"/>
    </xf>
    <xf numFmtId="0" fontId="49" fillId="0" borderId="1" xfId="0" applyFont="1" applyFill="1" applyBorder="1" applyAlignment="1">
      <alignment horizontal="left" vertical="top" wrapText="1"/>
    </xf>
    <xf numFmtId="0" fontId="49" fillId="3" borderId="23" xfId="0" applyFont="1" applyFill="1" applyBorder="1" applyAlignment="1">
      <alignment wrapText="1"/>
    </xf>
    <xf numFmtId="43" fontId="49" fillId="3" borderId="23" xfId="0" applyNumberFormat="1" applyFont="1" applyFill="1" applyBorder="1" applyAlignment="1">
      <alignment wrapText="1"/>
    </xf>
    <xf numFmtId="0" fontId="49" fillId="4" borderId="60" xfId="0" applyFont="1" applyFill="1" applyBorder="1" applyAlignment="1">
      <alignment wrapText="1"/>
    </xf>
    <xf numFmtId="2" fontId="50" fillId="5" borderId="60" xfId="2" applyNumberFormat="1" applyFont="1" applyFill="1" applyBorder="1" applyAlignment="1">
      <alignment horizontal="center" wrapText="1"/>
    </xf>
    <xf numFmtId="2" fontId="51" fillId="0" borderId="9" xfId="2" applyNumberFormat="1" applyFont="1" applyFill="1" applyBorder="1" applyAlignment="1">
      <alignment vertical="center" wrapText="1"/>
    </xf>
    <xf numFmtId="43" fontId="51" fillId="0" borderId="9" xfId="2" applyNumberFormat="1" applyFont="1" applyFill="1" applyBorder="1" applyAlignment="1">
      <alignment vertical="center" wrapText="1"/>
    </xf>
    <xf numFmtId="43" fontId="51" fillId="0" borderId="9" xfId="0" applyNumberFormat="1" applyFont="1" applyFill="1" applyBorder="1" applyAlignment="1">
      <alignment vertical="center" wrapText="1"/>
    </xf>
    <xf numFmtId="2" fontId="51" fillId="0" borderId="26" xfId="2" applyNumberFormat="1" applyFont="1" applyFill="1" applyBorder="1" applyAlignment="1">
      <alignment wrapText="1"/>
    </xf>
    <xf numFmtId="43" fontId="51" fillId="0" borderId="12" xfId="0" applyNumberFormat="1" applyFont="1" applyFill="1" applyBorder="1" applyAlignment="1">
      <alignment wrapText="1"/>
    </xf>
    <xf numFmtId="43" fontId="51" fillId="4" borderId="60" xfId="0" applyNumberFormat="1" applyFont="1" applyFill="1" applyBorder="1" applyAlignment="1">
      <alignment wrapText="1"/>
    </xf>
    <xf numFmtId="43" fontId="51" fillId="0" borderId="59" xfId="0" applyNumberFormat="1" applyFont="1" applyFill="1" applyBorder="1" applyAlignment="1">
      <alignment wrapText="1"/>
    </xf>
    <xf numFmtId="43" fontId="51" fillId="4" borderId="1" xfId="0" applyNumberFormat="1" applyFont="1" applyFill="1" applyBorder="1" applyAlignment="1">
      <alignment wrapText="1"/>
    </xf>
    <xf numFmtId="2" fontId="51" fillId="0" borderId="28" xfId="2" applyNumberFormat="1" applyFont="1" applyFill="1" applyBorder="1" applyAlignment="1">
      <alignment wrapText="1"/>
    </xf>
    <xf numFmtId="0" fontId="49" fillId="0" borderId="9" xfId="0" applyFont="1" applyFill="1" applyBorder="1" applyAlignment="1">
      <alignment horizontal="left" vertical="top" wrapText="1"/>
    </xf>
    <xf numFmtId="0" fontId="7" fillId="23" borderId="9" xfId="8" applyFont="1" applyFill="1" applyBorder="1"/>
    <xf numFmtId="0" fontId="51" fillId="3" borderId="9" xfId="0" applyFont="1" applyFill="1" applyBorder="1" applyAlignment="1">
      <alignment horizontal="left" vertical="top" wrapText="1"/>
    </xf>
    <xf numFmtId="43" fontId="51" fillId="3" borderId="9" xfId="0" applyNumberFormat="1" applyFont="1" applyFill="1" applyBorder="1" applyAlignment="1">
      <alignment wrapText="1"/>
    </xf>
    <xf numFmtId="43" fontId="51" fillId="3" borderId="9" xfId="2" applyNumberFormat="1" applyFont="1" applyFill="1" applyBorder="1" applyAlignment="1">
      <alignment wrapText="1"/>
    </xf>
    <xf numFmtId="0" fontId="49" fillId="3" borderId="9" xfId="0" applyFont="1" applyFill="1" applyBorder="1" applyAlignment="1">
      <alignment vertical="top" wrapText="1"/>
    </xf>
    <xf numFmtId="0" fontId="49" fillId="0" borderId="25" xfId="0" applyNumberFormat="1" applyFont="1" applyFill="1" applyBorder="1" applyAlignment="1">
      <alignment vertical="top" wrapText="1"/>
    </xf>
    <xf numFmtId="0" fontId="5" fillId="0" borderId="9" xfId="8" applyFont="1" applyBorder="1" applyAlignment="1">
      <alignment wrapText="1"/>
    </xf>
    <xf numFmtId="0" fontId="49" fillId="0" borderId="0" xfId="0" applyFont="1" applyFill="1" applyBorder="1" applyAlignment="1">
      <alignment horizontal="left" vertical="top" wrapText="1"/>
    </xf>
    <xf numFmtId="0" fontId="5" fillId="0" borderId="26" xfId="8" applyFont="1" applyBorder="1"/>
    <xf numFmtId="0" fontId="49" fillId="4" borderId="60" xfId="0" applyFont="1" applyFill="1" applyBorder="1" applyAlignment="1">
      <alignment horizontal="left" wrapText="1"/>
    </xf>
    <xf numFmtId="0" fontId="49" fillId="24" borderId="1" xfId="0" applyFont="1" applyFill="1" applyBorder="1" applyAlignment="1">
      <alignment horizontal="left" wrapText="1"/>
    </xf>
    <xf numFmtId="0" fontId="49" fillId="24" borderId="60" xfId="0" applyFont="1" applyFill="1" applyBorder="1" applyAlignment="1">
      <alignment wrapText="1"/>
    </xf>
    <xf numFmtId="2" fontId="50" fillId="25" borderId="60" xfId="2" applyNumberFormat="1" applyFont="1" applyFill="1" applyBorder="1" applyAlignment="1">
      <alignment horizontal="center" wrapText="1"/>
    </xf>
    <xf numFmtId="43" fontId="51" fillId="24" borderId="60" xfId="0" applyNumberFormat="1" applyFont="1" applyFill="1" applyBorder="1" applyAlignment="1">
      <alignment wrapText="1"/>
    </xf>
    <xf numFmtId="0" fontId="49" fillId="24" borderId="1" xfId="0" applyFont="1" applyFill="1" applyBorder="1" applyAlignment="1">
      <alignment wrapText="1"/>
    </xf>
    <xf numFmtId="2" fontId="50" fillId="25" borderId="1" xfId="2" applyNumberFormat="1" applyFont="1" applyFill="1" applyBorder="1" applyAlignment="1">
      <alignment horizontal="center" wrapText="1"/>
    </xf>
    <xf numFmtId="43" fontId="51" fillId="24" borderId="1" xfId="0" applyNumberFormat="1" applyFont="1" applyFill="1" applyBorder="1" applyAlignment="1">
      <alignment wrapText="1"/>
    </xf>
    <xf numFmtId="43" fontId="51" fillId="24" borderId="9" xfId="0" applyNumberFormat="1" applyFont="1" applyFill="1" applyBorder="1" applyAlignment="1">
      <alignment wrapText="1"/>
    </xf>
    <xf numFmtId="0" fontId="49" fillId="24" borderId="9" xfId="0" applyFont="1" applyFill="1" applyBorder="1" applyAlignment="1">
      <alignment horizontal="left" wrapText="1"/>
    </xf>
    <xf numFmtId="0" fontId="49" fillId="24" borderId="9" xfId="0" applyFont="1" applyFill="1" applyBorder="1" applyAlignment="1">
      <alignment wrapText="1"/>
    </xf>
    <xf numFmtId="2" fontId="50" fillId="25" borderId="9" xfId="2" applyNumberFormat="1" applyFont="1" applyFill="1" applyBorder="1" applyAlignment="1">
      <alignment horizontal="center" wrapText="1"/>
    </xf>
    <xf numFmtId="0" fontId="49" fillId="24" borderId="60" xfId="0" applyFont="1" applyFill="1" applyBorder="1" applyAlignment="1">
      <alignment horizontal="left" wrapText="1"/>
    </xf>
    <xf numFmtId="2" fontId="51" fillId="0" borderId="9" xfId="2" applyNumberFormat="1" applyFont="1" applyFill="1" applyBorder="1" applyAlignment="1">
      <alignment horizontal="right" wrapText="1"/>
    </xf>
    <xf numFmtId="43" fontId="51" fillId="0" borderId="9" xfId="2" applyNumberFormat="1" applyFont="1" applyFill="1" applyBorder="1" applyAlignment="1">
      <alignment horizontal="right" wrapText="1"/>
    </xf>
    <xf numFmtId="43" fontId="51" fillId="0" borderId="9" xfId="0" applyNumberFormat="1" applyFont="1" applyFill="1" applyBorder="1" applyAlignment="1">
      <alignment horizontal="right" wrapText="1"/>
    </xf>
    <xf numFmtId="0" fontId="49" fillId="0" borderId="9" xfId="0" applyNumberFormat="1" applyFont="1" applyFill="1" applyBorder="1" applyAlignment="1">
      <alignment horizontal="left" vertical="top" wrapText="1"/>
    </xf>
    <xf numFmtId="0" fontId="49" fillId="9" borderId="0" xfId="0" applyFont="1" applyFill="1" applyBorder="1" applyAlignment="1">
      <alignment wrapText="1"/>
    </xf>
    <xf numFmtId="0" fontId="4" fillId="0" borderId="9" xfId="8" applyFont="1" applyBorder="1" applyAlignment="1">
      <alignment wrapText="1"/>
    </xf>
    <xf numFmtId="0" fontId="39" fillId="23" borderId="9" xfId="8" applyFont="1" applyFill="1" applyBorder="1"/>
    <xf numFmtId="0" fontId="51" fillId="0" borderId="49" xfId="0" applyFont="1" applyFill="1" applyBorder="1" applyAlignment="1">
      <alignment horizontal="left" vertical="top" wrapText="1"/>
    </xf>
    <xf numFmtId="0" fontId="51" fillId="0" borderId="9" xfId="0" applyFont="1" applyBorder="1" applyAlignment="1">
      <alignment horizontal="left" wrapText="1"/>
    </xf>
    <xf numFmtId="0" fontId="38" fillId="0" borderId="9" xfId="8" applyFont="1" applyBorder="1"/>
    <xf numFmtId="0" fontId="38" fillId="13" borderId="0" xfId="8" applyFont="1" applyFill="1"/>
    <xf numFmtId="0" fontId="7" fillId="0" borderId="10" xfId="8" applyFont="1" applyBorder="1"/>
    <xf numFmtId="0" fontId="8" fillId="2" borderId="10" xfId="3" applyFont="1" applyFill="1" applyBorder="1" applyAlignment="1" applyProtection="1">
      <alignment horizontal="center"/>
    </xf>
    <xf numFmtId="0" fontId="7" fillId="0" borderId="10" xfId="8" applyFont="1" applyFill="1" applyBorder="1"/>
    <xf numFmtId="0" fontId="7" fillId="23" borderId="10" xfId="8" applyFont="1" applyFill="1" applyBorder="1"/>
    <xf numFmtId="0" fontId="7" fillId="13" borderId="10" xfId="8" applyFont="1" applyFill="1" applyBorder="1"/>
    <xf numFmtId="0" fontId="7" fillId="0" borderId="9" xfId="8" applyBorder="1"/>
    <xf numFmtId="0" fontId="38" fillId="13" borderId="9" xfId="8" applyFont="1" applyFill="1" applyBorder="1"/>
    <xf numFmtId="0" fontId="38" fillId="23" borderId="9" xfId="8" applyFont="1" applyFill="1" applyBorder="1"/>
    <xf numFmtId="0" fontId="37" fillId="2" borderId="9" xfId="8" applyFont="1" applyFill="1" applyBorder="1" applyAlignment="1">
      <alignment horizontal="center"/>
    </xf>
    <xf numFmtId="0" fontId="7" fillId="0" borderId="48" xfId="8" applyBorder="1"/>
    <xf numFmtId="0" fontId="7" fillId="0" borderId="0" xfId="8" applyFont="1" applyFill="1" applyBorder="1"/>
    <xf numFmtId="0" fontId="49" fillId="0" borderId="0" xfId="0" applyFont="1" applyFill="1" applyBorder="1" applyAlignment="1">
      <alignment horizontal="left" wrapText="1"/>
    </xf>
    <xf numFmtId="0" fontId="49" fillId="0" borderId="0" xfId="0" applyNumberFormat="1" applyFont="1" applyFill="1" applyBorder="1" applyAlignment="1">
      <alignment vertical="top" wrapText="1"/>
    </xf>
    <xf numFmtId="0" fontId="58" fillId="0" borderId="0" xfId="0" applyFont="1" applyFill="1" applyBorder="1" applyAlignment="1">
      <alignment vertical="top" wrapText="1"/>
    </xf>
    <xf numFmtId="0" fontId="7" fillId="26" borderId="9" xfId="8" applyFont="1" applyFill="1" applyBorder="1"/>
    <xf numFmtId="0" fontId="40" fillId="26" borderId="9" xfId="8" applyFont="1" applyFill="1" applyBorder="1"/>
    <xf numFmtId="0" fontId="7" fillId="26" borderId="10" xfId="8" applyFont="1" applyFill="1" applyBorder="1"/>
    <xf numFmtId="0" fontId="7" fillId="26" borderId="9" xfId="8" applyFill="1" applyBorder="1"/>
    <xf numFmtId="0" fontId="49" fillId="0" borderId="25" xfId="0" applyFont="1" applyFill="1" applyBorder="1" applyAlignment="1">
      <alignment horizontal="left" vertical="top" wrapText="1"/>
    </xf>
    <xf numFmtId="0" fontId="49" fillId="0" borderId="25" xfId="0" applyFont="1" applyFill="1" applyBorder="1" applyAlignment="1">
      <alignment horizontal="left" vertical="top" wrapText="1"/>
    </xf>
    <xf numFmtId="0" fontId="49" fillId="0" borderId="25" xfId="0" applyFont="1" applyFill="1" applyBorder="1" applyAlignment="1">
      <alignment horizontal="left" vertical="top" wrapText="1"/>
    </xf>
    <xf numFmtId="0" fontId="3" fillId="0" borderId="26" xfId="8" applyFont="1" applyBorder="1"/>
    <xf numFmtId="0" fontId="49" fillId="9" borderId="20" xfId="0" applyFont="1" applyFill="1" applyBorder="1" applyAlignment="1">
      <alignment horizontal="left" wrapText="1"/>
    </xf>
    <xf numFmtId="0" fontId="49" fillId="9" borderId="21" xfId="0" applyFont="1" applyFill="1" applyBorder="1" applyAlignment="1">
      <alignment wrapText="1"/>
    </xf>
    <xf numFmtId="43" fontId="49" fillId="9" borderId="36" xfId="0" applyNumberFormat="1" applyFont="1" applyFill="1" applyBorder="1" applyAlignment="1">
      <alignment wrapText="1"/>
    </xf>
    <xf numFmtId="43" fontId="49" fillId="9" borderId="58" xfId="2" applyNumberFormat="1" applyFont="1" applyFill="1" applyBorder="1" applyAlignment="1">
      <alignment wrapText="1"/>
    </xf>
    <xf numFmtId="43" fontId="49" fillId="9" borderId="39" xfId="1" applyFont="1" applyFill="1" applyBorder="1" applyAlignment="1">
      <alignment wrapText="1"/>
    </xf>
    <xf numFmtId="0" fontId="51" fillId="9" borderId="9" xfId="0" applyFont="1" applyFill="1" applyBorder="1" applyAlignment="1">
      <alignment horizontal="left" vertical="top" wrapText="1"/>
    </xf>
    <xf numFmtId="2" fontId="51" fillId="9" borderId="9" xfId="2" applyNumberFormat="1" applyFont="1" applyFill="1" applyBorder="1" applyAlignment="1">
      <alignment wrapText="1"/>
    </xf>
    <xf numFmtId="43" fontId="51" fillId="9" borderId="9" xfId="2" applyNumberFormat="1" applyFont="1" applyFill="1" applyBorder="1" applyAlignment="1">
      <alignment wrapText="1"/>
    </xf>
    <xf numFmtId="43" fontId="51" fillId="9" borderId="9" xfId="0" applyNumberFormat="1" applyFont="1" applyFill="1" applyBorder="1" applyAlignment="1">
      <alignment wrapText="1"/>
    </xf>
    <xf numFmtId="0" fontId="49" fillId="9" borderId="9" xfId="0" applyFont="1" applyFill="1" applyBorder="1" applyAlignment="1">
      <alignment horizontal="left" wrapText="1"/>
    </xf>
    <xf numFmtId="0" fontId="49" fillId="9" borderId="9" xfId="0" applyFont="1" applyFill="1" applyBorder="1" applyAlignment="1">
      <alignment wrapText="1"/>
    </xf>
    <xf numFmtId="2" fontId="50" fillId="27" borderId="9" xfId="2" applyNumberFormat="1" applyFont="1" applyFill="1" applyBorder="1" applyAlignment="1">
      <alignment horizontal="center" wrapText="1"/>
    </xf>
    <xf numFmtId="43" fontId="49" fillId="9" borderId="23" xfId="2" applyNumberFormat="1" applyFont="1" applyFill="1" applyBorder="1" applyAlignment="1">
      <alignment wrapText="1"/>
    </xf>
    <xf numFmtId="0" fontId="51" fillId="9" borderId="9" xfId="0" applyFont="1" applyFill="1" applyBorder="1" applyAlignment="1">
      <alignment vertical="top" wrapText="1"/>
    </xf>
    <xf numFmtId="2" fontId="51" fillId="9" borderId="9" xfId="2" applyNumberFormat="1" applyFont="1" applyFill="1" applyBorder="1" applyAlignment="1">
      <alignment horizontal="center" wrapText="1"/>
    </xf>
    <xf numFmtId="0" fontId="51" fillId="9" borderId="9" xfId="0" applyFont="1" applyFill="1" applyBorder="1" applyAlignment="1">
      <alignment wrapText="1"/>
    </xf>
    <xf numFmtId="0" fontId="49" fillId="9" borderId="60" xfId="0" applyFont="1" applyFill="1" applyBorder="1" applyAlignment="1">
      <alignment horizontal="left" wrapText="1"/>
    </xf>
    <xf numFmtId="0" fontId="49" fillId="9" borderId="60" xfId="0" applyFont="1" applyFill="1" applyBorder="1" applyAlignment="1">
      <alignment wrapText="1"/>
    </xf>
    <xf numFmtId="2" fontId="50" fillId="27" borderId="60" xfId="2" applyNumberFormat="1" applyFont="1" applyFill="1" applyBorder="1" applyAlignment="1">
      <alignment horizontal="center" wrapText="1"/>
    </xf>
    <xf numFmtId="43" fontId="51" fillId="9" borderId="60" xfId="0" applyNumberFormat="1" applyFont="1" applyFill="1" applyBorder="1" applyAlignment="1">
      <alignment wrapText="1"/>
    </xf>
    <xf numFmtId="0" fontId="51" fillId="9" borderId="21" xfId="0" applyFont="1" applyFill="1" applyBorder="1" applyAlignment="1">
      <alignment wrapText="1"/>
    </xf>
    <xf numFmtId="43" fontId="51" fillId="9" borderId="36" xfId="0" applyNumberFormat="1" applyFont="1" applyFill="1" applyBorder="1" applyAlignment="1">
      <alignment wrapText="1"/>
    </xf>
    <xf numFmtId="43" fontId="51" fillId="9" borderId="58" xfId="2" applyNumberFormat="1" applyFont="1" applyFill="1" applyBorder="1" applyAlignment="1">
      <alignment wrapText="1"/>
    </xf>
    <xf numFmtId="43" fontId="51" fillId="9" borderId="23" xfId="2" applyNumberFormat="1" applyFont="1" applyFill="1" applyBorder="1" applyAlignment="1">
      <alignment wrapText="1"/>
    </xf>
    <xf numFmtId="0" fontId="49" fillId="9" borderId="23" xfId="0" applyFont="1" applyFill="1" applyBorder="1" applyAlignment="1">
      <alignment horizontal="left" wrapText="1"/>
    </xf>
    <xf numFmtId="0" fontId="49" fillId="9" borderId="50" xfId="0" applyFont="1" applyFill="1" applyBorder="1" applyAlignment="1">
      <alignment horizontal="left" wrapText="1"/>
    </xf>
    <xf numFmtId="43" fontId="49" fillId="9" borderId="22" xfId="0" applyNumberFormat="1" applyFont="1" applyFill="1" applyBorder="1" applyAlignment="1">
      <alignment wrapText="1"/>
    </xf>
    <xf numFmtId="43" fontId="49" fillId="9" borderId="24" xfId="0" applyNumberFormat="1" applyFont="1" applyFill="1" applyBorder="1" applyAlignment="1">
      <alignment wrapText="1"/>
    </xf>
    <xf numFmtId="0" fontId="49" fillId="9" borderId="9" xfId="0" applyNumberFormat="1" applyFont="1" applyFill="1" applyBorder="1" applyAlignment="1">
      <alignment horizontal="left" vertical="top" wrapText="1"/>
    </xf>
    <xf numFmtId="0" fontId="49" fillId="9" borderId="1" xfId="0" applyFont="1" applyFill="1" applyBorder="1" applyAlignment="1">
      <alignment horizontal="left" wrapText="1"/>
    </xf>
    <xf numFmtId="0" fontId="49" fillId="9" borderId="1" xfId="0" applyFont="1" applyFill="1" applyBorder="1" applyAlignment="1">
      <alignment wrapText="1"/>
    </xf>
    <xf numFmtId="2" fontId="50" fillId="27" borderId="1" xfId="2" applyNumberFormat="1" applyFont="1" applyFill="1" applyBorder="1" applyAlignment="1">
      <alignment horizontal="center" wrapText="1"/>
    </xf>
    <xf numFmtId="43" fontId="51" fillId="9" borderId="1" xfId="0" applyNumberFormat="1" applyFont="1" applyFill="1" applyBorder="1" applyAlignment="1">
      <alignment wrapText="1"/>
    </xf>
    <xf numFmtId="0" fontId="49" fillId="0" borderId="25" xfId="0" applyNumberFormat="1" applyFont="1" applyFill="1" applyBorder="1" applyAlignment="1">
      <alignment horizontal="left" vertical="top" wrapText="1"/>
    </xf>
    <xf numFmtId="0" fontId="49" fillId="24" borderId="61" xfId="0" applyFont="1" applyFill="1" applyBorder="1" applyAlignment="1">
      <alignment horizontal="left" wrapText="1"/>
    </xf>
    <xf numFmtId="0" fontId="2" fillId="0" borderId="9" xfId="8" applyFont="1" applyBorder="1" applyAlignment="1">
      <alignment wrapText="1"/>
    </xf>
    <xf numFmtId="0" fontId="38" fillId="0" borderId="9" xfId="8" applyFont="1" applyFill="1" applyBorder="1"/>
    <xf numFmtId="43" fontId="51" fillId="24" borderId="61" xfId="0" applyNumberFormat="1" applyFont="1" applyFill="1" applyBorder="1" applyAlignment="1">
      <alignment wrapText="1"/>
    </xf>
    <xf numFmtId="43" fontId="51" fillId="9" borderId="9" xfId="1" applyFont="1" applyFill="1" applyBorder="1" applyAlignment="1">
      <alignment wrapText="1"/>
    </xf>
    <xf numFmtId="0" fontId="2" fillId="0" borderId="26" xfId="8" applyFont="1" applyBorder="1"/>
    <xf numFmtId="0" fontId="49" fillId="0" borderId="55" xfId="0" applyFont="1" applyFill="1" applyBorder="1" applyAlignment="1">
      <alignment horizontal="left" vertical="top" wrapText="1"/>
    </xf>
    <xf numFmtId="0" fontId="49" fillId="0" borderId="52" xfId="0" applyFont="1" applyFill="1" applyBorder="1" applyAlignment="1">
      <alignment horizontal="left" vertical="top" wrapText="1"/>
    </xf>
    <xf numFmtId="0" fontId="49" fillId="0" borderId="25" xfId="0" applyNumberFormat="1" applyFont="1" applyFill="1" applyBorder="1" applyAlignment="1">
      <alignment horizontal="left" vertical="top" wrapText="1"/>
    </xf>
    <xf numFmtId="0" fontId="49" fillId="0" borderId="29" xfId="0" applyNumberFormat="1" applyFont="1" applyFill="1" applyBorder="1" applyAlignment="1">
      <alignment horizontal="left" vertical="top" wrapText="1"/>
    </xf>
    <xf numFmtId="0" fontId="49" fillId="0" borderId="23" xfId="0" applyNumberFormat="1" applyFont="1" applyFill="1" applyBorder="1" applyAlignment="1">
      <alignment horizontal="left" vertical="top" wrapText="1"/>
    </xf>
    <xf numFmtId="0" fontId="49" fillId="9" borderId="25" xfId="0" applyFont="1" applyFill="1" applyBorder="1" applyAlignment="1">
      <alignment horizontal="left" vertical="top" wrapText="1"/>
    </xf>
    <xf numFmtId="0" fontId="49" fillId="9" borderId="29" xfId="0" applyFont="1" applyFill="1" applyBorder="1" applyAlignment="1">
      <alignment horizontal="left" vertical="top" wrapText="1"/>
    </xf>
    <xf numFmtId="0" fontId="49" fillId="9" borderId="23" xfId="0" applyFont="1" applyFill="1" applyBorder="1" applyAlignment="1">
      <alignment horizontal="left" vertical="top" wrapText="1"/>
    </xf>
    <xf numFmtId="0" fontId="45" fillId="0" borderId="52" xfId="0" applyFont="1" applyBorder="1" applyAlignment="1">
      <alignment horizontal="left" vertical="center" wrapText="1"/>
    </xf>
    <xf numFmtId="0" fontId="45" fillId="0" borderId="0" xfId="0" applyFont="1" applyBorder="1" applyAlignment="1">
      <alignment horizontal="left" vertical="center" wrapText="1"/>
    </xf>
    <xf numFmtId="0" fontId="49" fillId="0" borderId="52" xfId="0" applyFont="1" applyBorder="1" applyAlignment="1">
      <alignment horizontal="left" vertical="center" wrapText="1"/>
    </xf>
    <xf numFmtId="0" fontId="49" fillId="0" borderId="0" xfId="0" applyFont="1" applyBorder="1" applyAlignment="1">
      <alignment horizontal="left" vertical="center" wrapText="1"/>
    </xf>
    <xf numFmtId="0" fontId="58" fillId="0" borderId="9" xfId="0" applyFont="1" applyFill="1" applyBorder="1" applyAlignment="1">
      <alignment horizontal="left" vertical="top" wrapText="1"/>
    </xf>
    <xf numFmtId="0" fontId="49" fillId="0" borderId="25" xfId="0" applyFont="1" applyBorder="1" applyAlignment="1">
      <alignment horizontal="left" vertical="top" wrapText="1"/>
    </xf>
    <xf numFmtId="0" fontId="49" fillId="0" borderId="23" xfId="0" applyFont="1" applyBorder="1" applyAlignment="1">
      <alignment horizontal="left" vertical="top" wrapText="1"/>
    </xf>
    <xf numFmtId="43" fontId="47" fillId="0" borderId="1" xfId="1" quotePrefix="1" applyFont="1" applyFill="1" applyBorder="1" applyAlignment="1">
      <alignment horizontal="left"/>
    </xf>
    <xf numFmtId="43" fontId="47" fillId="0" borderId="1" xfId="1" applyFont="1" applyFill="1" applyBorder="1" applyAlignment="1">
      <alignment horizontal="left"/>
    </xf>
    <xf numFmtId="0" fontId="43" fillId="2" borderId="52" xfId="0" applyFont="1" applyFill="1" applyBorder="1" applyAlignment="1">
      <alignment horizontal="left" vertical="center" wrapText="1"/>
    </xf>
    <xf numFmtId="0" fontId="43" fillId="2" borderId="0" xfId="0" applyFont="1" applyFill="1" applyBorder="1" applyAlignment="1">
      <alignment horizontal="left" vertical="center" wrapText="1"/>
    </xf>
    <xf numFmtId="0" fontId="43" fillId="2" borderId="53" xfId="0" applyFont="1" applyFill="1" applyBorder="1" applyAlignment="1">
      <alignment horizontal="left" vertical="center" wrapText="1"/>
    </xf>
    <xf numFmtId="4" fontId="47" fillId="0" borderId="1" xfId="2" applyFont="1" applyFill="1" applyBorder="1" applyAlignment="1">
      <alignment horizontal="left"/>
    </xf>
    <xf numFmtId="164" fontId="47" fillId="0" borderId="1" xfId="2" applyNumberFormat="1" applyFont="1" applyFill="1" applyBorder="1" applyAlignment="1">
      <alignment horizontal="left"/>
    </xf>
    <xf numFmtId="0" fontId="48" fillId="2" borderId="4" xfId="0" applyFont="1" applyFill="1" applyBorder="1" applyAlignment="1">
      <alignment horizontal="center" vertical="center"/>
    </xf>
    <xf numFmtId="0" fontId="48" fillId="2" borderId="5" xfId="0" applyFont="1" applyFill="1" applyBorder="1" applyAlignment="1">
      <alignment horizontal="center" vertical="center"/>
    </xf>
    <xf numFmtId="0" fontId="48" fillId="2" borderId="6" xfId="0" applyFont="1" applyFill="1" applyBorder="1" applyAlignment="1">
      <alignment horizontal="center" vertical="center"/>
    </xf>
    <xf numFmtId="0" fontId="49" fillId="0" borderId="27" xfId="0" applyNumberFormat="1" applyFont="1" applyFill="1" applyBorder="1" applyAlignment="1">
      <alignment horizontal="left" vertical="top" wrapText="1"/>
    </xf>
    <xf numFmtId="0" fontId="49" fillId="0" borderId="9" xfId="0" applyFont="1" applyFill="1" applyBorder="1" applyAlignment="1">
      <alignment horizontal="left" vertical="top" wrapText="1"/>
    </xf>
    <xf numFmtId="2" fontId="8" fillId="2" borderId="2" xfId="2" applyNumberFormat="1" applyFont="1" applyFill="1" applyBorder="1" applyAlignment="1">
      <alignment horizontal="center" wrapText="1"/>
    </xf>
    <xf numFmtId="2" fontId="8" fillId="2" borderId="3" xfId="2" applyNumberFormat="1" applyFont="1" applyFill="1" applyBorder="1" applyAlignment="1">
      <alignment horizontal="center" wrapText="1"/>
    </xf>
    <xf numFmtId="0" fontId="11" fillId="0" borderId="13" xfId="3" applyFont="1" applyFill="1" applyBorder="1" applyAlignment="1">
      <alignment horizontal="left" vertical="top" wrapText="1"/>
    </xf>
    <xf numFmtId="0" fontId="11" fillId="0" borderId="14" xfId="3" applyFont="1" applyFill="1" applyBorder="1" applyAlignment="1">
      <alignment horizontal="left" vertical="top" wrapText="1"/>
    </xf>
    <xf numFmtId="0" fontId="11" fillId="0" borderId="14" xfId="3" applyFont="1" applyBorder="1" applyAlignment="1">
      <alignment vertical="top" wrapText="1"/>
    </xf>
    <xf numFmtId="43" fontId="21" fillId="0" borderId="0" xfId="2" applyNumberFormat="1" applyFont="1" applyFill="1" applyBorder="1" applyAlignment="1">
      <alignment horizontal="center" wrapText="1"/>
    </xf>
    <xf numFmtId="2" fontId="21" fillId="0" borderId="0" xfId="2" applyNumberFormat="1" applyFont="1" applyFill="1" applyBorder="1" applyAlignment="1">
      <alignment horizontal="center"/>
    </xf>
    <xf numFmtId="0" fontId="8" fillId="2" borderId="34" xfId="3" applyFont="1" applyFill="1" applyBorder="1" applyAlignment="1">
      <alignment horizontal="center" vertical="center"/>
    </xf>
    <xf numFmtId="0" fontId="11" fillId="2" borderId="34" xfId="3" applyFont="1" applyFill="1" applyBorder="1" applyAlignment="1">
      <alignment horizontal="center" vertical="center"/>
    </xf>
    <xf numFmtId="0" fontId="11" fillId="2" borderId="35" xfId="3" applyFont="1" applyFill="1" applyBorder="1" applyAlignment="1">
      <alignment horizontal="center" vertical="center"/>
    </xf>
    <xf numFmtId="2" fontId="17" fillId="8" borderId="36" xfId="2" applyNumberFormat="1" applyFont="1" applyFill="1" applyBorder="1" applyAlignment="1">
      <alignment horizontal="center" wrapText="1"/>
    </xf>
    <xf numFmtId="2" fontId="17" fillId="8" borderId="37" xfId="2" applyNumberFormat="1" applyFont="1" applyFill="1" applyBorder="1" applyAlignment="1">
      <alignment horizontal="center" wrapText="1"/>
    </xf>
    <xf numFmtId="2" fontId="17" fillId="8" borderId="38" xfId="2" applyNumberFormat="1" applyFont="1" applyFill="1" applyBorder="1" applyAlignment="1">
      <alignment horizontal="center" wrapText="1"/>
    </xf>
    <xf numFmtId="2" fontId="17" fillId="8" borderId="39" xfId="2" applyNumberFormat="1" applyFont="1" applyFill="1" applyBorder="1" applyAlignment="1">
      <alignment horizontal="center" wrapText="1"/>
    </xf>
    <xf numFmtId="2" fontId="17" fillId="8" borderId="40" xfId="2" applyNumberFormat="1" applyFont="1" applyFill="1" applyBorder="1" applyAlignment="1">
      <alignment horizontal="center" wrapText="1"/>
    </xf>
    <xf numFmtId="4" fontId="47" fillId="0" borderId="51" xfId="2" applyFont="1" applyFill="1" applyBorder="1" applyAlignment="1">
      <alignment horizontal="left"/>
    </xf>
    <xf numFmtId="4" fontId="47" fillId="0" borderId="33" xfId="2" applyFont="1" applyFill="1" applyBorder="1" applyAlignment="1">
      <alignment horizontal="left"/>
    </xf>
    <xf numFmtId="4" fontId="47" fillId="0" borderId="54" xfId="2" applyFont="1" applyFill="1" applyBorder="1" applyAlignment="1">
      <alignment horizontal="left"/>
    </xf>
    <xf numFmtId="164" fontId="47" fillId="0" borderId="51" xfId="2" quotePrefix="1" applyNumberFormat="1" applyFont="1" applyFill="1" applyBorder="1" applyAlignment="1">
      <alignment horizontal="left"/>
    </xf>
    <xf numFmtId="164" fontId="47" fillId="0" borderId="33" xfId="2" quotePrefix="1" applyNumberFormat="1" applyFont="1" applyFill="1" applyBorder="1" applyAlignment="1">
      <alignment horizontal="left"/>
    </xf>
    <xf numFmtId="164" fontId="47" fillId="0" borderId="54" xfId="2" quotePrefix="1" applyNumberFormat="1" applyFont="1" applyFill="1" applyBorder="1" applyAlignment="1">
      <alignment horizontal="left"/>
    </xf>
    <xf numFmtId="43" fontId="47" fillId="0" borderId="51" xfId="1" quotePrefix="1" applyFont="1" applyFill="1" applyBorder="1" applyAlignment="1">
      <alignment horizontal="left"/>
    </xf>
    <xf numFmtId="43" fontId="47" fillId="0" borderId="33" xfId="1" quotePrefix="1" applyFont="1" applyFill="1" applyBorder="1" applyAlignment="1">
      <alignment horizontal="left"/>
    </xf>
    <xf numFmtId="43" fontId="47" fillId="0" borderId="54" xfId="1" quotePrefix="1" applyFont="1" applyFill="1" applyBorder="1" applyAlignment="1">
      <alignment horizontal="left"/>
    </xf>
    <xf numFmtId="0" fontId="11" fillId="0" borderId="52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7" fillId="0" borderId="0" xfId="0" applyFont="1" applyBorder="1" applyAlignment="1"/>
    <xf numFmtId="0" fontId="42" fillId="2" borderId="52" xfId="0" applyFont="1" applyFill="1" applyBorder="1" applyAlignment="1">
      <alignment horizontal="left" vertical="center" wrapText="1"/>
    </xf>
    <xf numFmtId="0" fontId="42" fillId="2" borderId="0" xfId="0" applyFont="1" applyFill="1" applyBorder="1" applyAlignment="1">
      <alignment horizontal="left" vertical="center" wrapText="1"/>
    </xf>
    <xf numFmtId="0" fontId="42" fillId="2" borderId="53" xfId="0" applyFont="1" applyFill="1" applyBorder="1" applyAlignment="1">
      <alignment horizontal="left" vertical="center" wrapText="1"/>
    </xf>
    <xf numFmtId="0" fontId="8" fillId="2" borderId="52" xfId="0" applyFont="1" applyFill="1" applyBorder="1" applyAlignment="1">
      <alignment horizontal="left" vertical="center" wrapText="1"/>
    </xf>
    <xf numFmtId="0" fontId="8" fillId="2" borderId="53" xfId="0" applyFont="1" applyFill="1" applyBorder="1" applyAlignment="1">
      <alignment horizontal="left" vertical="center" wrapText="1"/>
    </xf>
    <xf numFmtId="49" fontId="14" fillId="0" borderId="51" xfId="1" applyNumberFormat="1" applyFont="1" applyFill="1" applyBorder="1" applyAlignment="1">
      <alignment horizontal="center" vertical="center"/>
    </xf>
    <xf numFmtId="49" fontId="14" fillId="0" borderId="33" xfId="1" applyNumberFormat="1" applyFont="1" applyFill="1" applyBorder="1" applyAlignment="1">
      <alignment horizontal="center" vertical="center"/>
    </xf>
    <xf numFmtId="49" fontId="14" fillId="0" borderId="54" xfId="1" applyNumberFormat="1" applyFont="1" applyFill="1" applyBorder="1" applyAlignment="1">
      <alignment horizontal="center" vertical="center"/>
    </xf>
    <xf numFmtId="43" fontId="14" fillId="0" borderId="51" xfId="1" applyFont="1" applyFill="1" applyBorder="1" applyAlignment="1">
      <alignment horizontal="center" vertical="center" wrapText="1"/>
    </xf>
    <xf numFmtId="43" fontId="14" fillId="0" borderId="33" xfId="1" applyFont="1" applyFill="1" applyBorder="1" applyAlignment="1">
      <alignment horizontal="center" vertical="center" wrapText="1"/>
    </xf>
    <xf numFmtId="43" fontId="14" fillId="0" borderId="54" xfId="1" applyFont="1" applyFill="1" applyBorder="1" applyAlignment="1">
      <alignment horizontal="center" vertical="center" wrapText="1"/>
    </xf>
    <xf numFmtId="43" fontId="14" fillId="0" borderId="51" xfId="1" applyFont="1" applyFill="1" applyBorder="1" applyAlignment="1">
      <alignment horizontal="center" vertical="center"/>
    </xf>
    <xf numFmtId="43" fontId="14" fillId="0" borderId="33" xfId="1" applyFont="1" applyFill="1" applyBorder="1" applyAlignment="1">
      <alignment horizontal="center" vertical="center"/>
    </xf>
    <xf numFmtId="43" fontId="14" fillId="0" borderId="54" xfId="1" applyFont="1" applyFill="1" applyBorder="1" applyAlignment="1">
      <alignment horizontal="center" vertical="center"/>
    </xf>
    <xf numFmtId="0" fontId="9" fillId="12" borderId="11" xfId="8" applyFont="1" applyFill="1" applyBorder="1" applyAlignment="1">
      <alignment horizontal="left" wrapText="1"/>
    </xf>
    <xf numFmtId="0" fontId="9" fillId="12" borderId="42" xfId="8" applyFont="1" applyFill="1" applyBorder="1" applyAlignment="1">
      <alignment horizontal="left" wrapText="1"/>
    </xf>
    <xf numFmtId="0" fontId="9" fillId="6" borderId="10" xfId="8" applyFont="1" applyFill="1" applyBorder="1" applyAlignment="1"/>
    <xf numFmtId="0" fontId="9" fillId="6" borderId="46" xfId="8" applyFont="1" applyFill="1" applyBorder="1" applyAlignment="1"/>
    <xf numFmtId="0" fontId="9" fillId="6" borderId="42" xfId="8" applyFont="1" applyFill="1" applyBorder="1" applyAlignment="1"/>
    <xf numFmtId="0" fontId="9" fillId="0" borderId="10" xfId="8" applyFont="1" applyBorder="1" applyAlignment="1"/>
    <xf numFmtId="0" fontId="9" fillId="0" borderId="46" xfId="8" applyFont="1" applyBorder="1" applyAlignment="1"/>
    <xf numFmtId="0" fontId="9" fillId="0" borderId="42" xfId="8" applyFont="1" applyBorder="1" applyAlignment="1"/>
    <xf numFmtId="0" fontId="9" fillId="0" borderId="10" xfId="8" applyFont="1" applyBorder="1" applyAlignment="1">
      <alignment wrapText="1"/>
    </xf>
    <xf numFmtId="0" fontId="9" fillId="0" borderId="46" xfId="8" applyFont="1" applyBorder="1" applyAlignment="1">
      <alignment wrapText="1"/>
    </xf>
    <xf numFmtId="0" fontId="9" fillId="0" borderId="42" xfId="8" applyFont="1" applyBorder="1" applyAlignment="1">
      <alignment wrapText="1"/>
    </xf>
    <xf numFmtId="0" fontId="7" fillId="0" borderId="22" xfId="8" applyBorder="1" applyAlignment="1">
      <alignment horizontal="center"/>
    </xf>
    <xf numFmtId="0" fontId="7" fillId="0" borderId="49" xfId="8" applyBorder="1" applyAlignment="1">
      <alignment horizontal="center"/>
    </xf>
    <xf numFmtId="0" fontId="7" fillId="0" borderId="20" xfId="8" applyBorder="1" applyAlignment="1">
      <alignment horizontal="center"/>
    </xf>
    <xf numFmtId="0" fontId="8" fillId="2" borderId="10" xfId="3" applyFont="1" applyFill="1" applyBorder="1" applyAlignment="1" applyProtection="1">
      <alignment horizontal="center" vertical="center"/>
    </xf>
    <xf numFmtId="0" fontId="8" fillId="2" borderId="46" xfId="3" applyFont="1" applyFill="1" applyBorder="1" applyAlignment="1" applyProtection="1">
      <alignment horizontal="center" vertical="center"/>
    </xf>
    <xf numFmtId="0" fontId="8" fillId="2" borderId="42" xfId="3" applyFont="1" applyFill="1" applyBorder="1" applyAlignment="1" applyProtection="1">
      <alignment horizontal="center" vertical="center"/>
    </xf>
    <xf numFmtId="0" fontId="7" fillId="0" borderId="10" xfId="8" applyBorder="1" applyAlignment="1">
      <alignment horizontal="center"/>
    </xf>
    <xf numFmtId="0" fontId="7" fillId="0" borderId="46" xfId="8" applyBorder="1" applyAlignment="1">
      <alignment horizontal="center"/>
    </xf>
    <xf numFmtId="0" fontId="7" fillId="0" borderId="42" xfId="8" applyBorder="1" applyAlignment="1">
      <alignment horizontal="center"/>
    </xf>
    <xf numFmtId="0" fontId="6" fillId="0" borderId="9" xfId="8" applyFont="1" applyBorder="1" applyAlignment="1">
      <alignment horizontal="left" wrapText="1"/>
    </xf>
    <xf numFmtId="0" fontId="7" fillId="0" borderId="9" xfId="8" applyFont="1" applyBorder="1" applyAlignment="1">
      <alignment horizontal="left" wrapText="1"/>
    </xf>
    <xf numFmtId="0" fontId="9" fillId="12" borderId="9" xfId="8" applyFont="1" applyFill="1" applyBorder="1" applyAlignment="1">
      <alignment horizontal="left" wrapText="1"/>
    </xf>
    <xf numFmtId="0" fontId="11" fillId="0" borderId="0" xfId="0" applyFont="1" applyBorder="1" applyAlignment="1"/>
    <xf numFmtId="0" fontId="8" fillId="2" borderId="9" xfId="3" applyFont="1" applyFill="1" applyBorder="1" applyAlignment="1" applyProtection="1">
      <alignment horizontal="center"/>
    </xf>
    <xf numFmtId="43" fontId="14" fillId="0" borderId="51" xfId="1" applyFont="1" applyFill="1" applyBorder="1" applyAlignment="1">
      <alignment horizontal="center"/>
    </xf>
    <xf numFmtId="43" fontId="14" fillId="0" borderId="33" xfId="1" applyFont="1" applyFill="1" applyBorder="1" applyAlignment="1">
      <alignment horizontal="center"/>
    </xf>
    <xf numFmtId="43" fontId="14" fillId="0" borderId="54" xfId="1" applyFont="1" applyFill="1" applyBorder="1" applyAlignment="1">
      <alignment horizontal="center"/>
    </xf>
    <xf numFmtId="0" fontId="1" fillId="0" borderId="26" xfId="8" applyFont="1" applyBorder="1"/>
    <xf numFmtId="0" fontId="9" fillId="12" borderId="26" xfId="8" applyFont="1" applyFill="1" applyBorder="1" applyAlignment="1">
      <alignment vertical="top"/>
    </xf>
  </cellXfs>
  <cellStyles count="9">
    <cellStyle name="Comma" xfId="1" builtinId="3"/>
    <cellStyle name="Comma 2" xfId="5"/>
    <cellStyle name="Comma 2 2" xfId="7"/>
    <cellStyle name="Normal" xfId="0" builtinId="0"/>
    <cellStyle name="Normal 2" xfId="4"/>
    <cellStyle name="Normal 2 2" xfId="3"/>
    <cellStyle name="Normal 3" xfId="8"/>
    <cellStyle name="Normal_Budget (2)" xfId="2"/>
    <cellStyle name="Normal_Budget Info" xfId="6"/>
  </cellStyles>
  <dxfs count="0"/>
  <tableStyles count="0" defaultTableStyle="TableStyleMedium2" defaultPivotStyle="PivotStyleLight16"/>
  <colors>
    <mruColors>
      <color rgb="FF008000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ondiek/Desktop/work%20folder/AECF-Contracting/Mountain%20Lion%20Agriculture%20(0085)/BP%20&amp;%20Annexes/AECF%20BP%20annexes%20(AECF-PCW-R1-0085)%20-%2026Nov%20201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Users\laurakelly\Documents\AECF\Business%20Plan\AECF%20BP%20annexes%20(3216-AECF-1748-0010)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roject Info"/>
      <sheetName val="A. Workplan"/>
      <sheetName val="B.1 P &amp; L "/>
      <sheetName val="B.1.A Rice Mill"/>
      <sheetName val="B.1.B Model Farm"/>
      <sheetName val="B.1.C Crop Inputs"/>
      <sheetName val="B.1.D Equip Rental"/>
      <sheetName val="B.1.E Summary"/>
      <sheetName val="B.2 Cash Flow"/>
      <sheetName val="B.3 Balance Sheet"/>
      <sheetName val="B.4 Fixed Assets"/>
      <sheetName val="B.5 Finance"/>
      <sheetName val="B.6 Workings"/>
      <sheetName val="B.6.1 Fcst by Month"/>
      <sheetName val="B.6.2 Farmer Network"/>
      <sheetName val="C.KPis"/>
      <sheetName val="B.7 Finance Q"/>
    </sheetNames>
    <sheetDataSet>
      <sheetData sheetId="0">
        <row r="8">
          <cell r="C8" t="str">
            <v>AECF-PCW-R1-0085</v>
          </cell>
        </row>
        <row r="9">
          <cell r="C9" t="str">
            <v>PCW-R1</v>
          </cell>
        </row>
        <row r="10">
          <cell r="C10" t="str">
            <v>Mountain Lion Agriculture (SL) Ltd</v>
          </cell>
        </row>
        <row r="11">
          <cell r="C11" t="str">
            <v xml:space="preserve">Sierra Leone's First National Brand of Rice: Expanding Mountain Lion Agriculture's Mill and Farmer Supplier Base </v>
          </cell>
        </row>
        <row r="14">
          <cell r="C14">
            <v>41274</v>
          </cell>
        </row>
      </sheetData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Project Info"/>
      <sheetName val="Annex A - Project Workplan"/>
      <sheetName val="Annex B - Matching Funds"/>
      <sheetName val="Annex C - Repayment Schedule"/>
      <sheetName val="Annex D - Baseline and Targets"/>
      <sheetName val="Annex D - Without AECF"/>
    </sheetNames>
    <sheetDataSet>
      <sheetData sheetId="0">
        <row r="14">
          <cell r="C14">
            <v>40543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16"/>
  <sheetViews>
    <sheetView topLeftCell="A63" workbookViewId="0">
      <selection activeCell="A68" sqref="A68:A84"/>
    </sheetView>
  </sheetViews>
  <sheetFormatPr defaultColWidth="31.140625" defaultRowHeight="17.25"/>
  <cols>
    <col min="1" max="1" width="31.140625" style="213"/>
    <col min="2" max="2" width="40.140625" style="213" customWidth="1"/>
    <col min="3" max="3" width="54.140625" style="213" customWidth="1"/>
    <col min="4" max="4" width="11.42578125" style="258" customWidth="1"/>
    <col min="5" max="5" width="17.28515625" style="259" bestFit="1" customWidth="1"/>
    <col min="6" max="6" width="18.28515625" style="258" bestFit="1" customWidth="1"/>
    <col min="7" max="7" width="44.42578125" style="213" customWidth="1"/>
    <col min="8" max="16384" width="31.140625" style="213"/>
  </cols>
  <sheetData>
    <row r="1" spans="1:6" ht="28.5" customHeight="1">
      <c r="A1" s="414" t="s">
        <v>0</v>
      </c>
      <c r="B1" s="415"/>
      <c r="C1" s="415"/>
      <c r="D1" s="415"/>
      <c r="E1" s="415"/>
      <c r="F1" s="416"/>
    </row>
    <row r="2" spans="1:6" ht="25.5" customHeight="1" thickBot="1">
      <c r="A2" s="214"/>
      <c r="B2" s="215"/>
      <c r="C2" s="216"/>
      <c r="D2" s="217"/>
      <c r="E2" s="218"/>
      <c r="F2" s="219"/>
    </row>
    <row r="3" spans="1:6" ht="25.5" customHeight="1" thickBot="1">
      <c r="A3" s="220" t="s">
        <v>1</v>
      </c>
      <c r="B3" s="417" t="s">
        <v>106</v>
      </c>
      <c r="C3" s="417"/>
      <c r="D3" s="417"/>
      <c r="E3" s="417"/>
      <c r="F3" s="417"/>
    </row>
    <row r="4" spans="1:6" ht="25.5" customHeight="1" thickBot="1">
      <c r="A4" s="220" t="s">
        <v>2</v>
      </c>
      <c r="B4" s="417" t="s">
        <v>107</v>
      </c>
      <c r="C4" s="417"/>
      <c r="D4" s="417"/>
      <c r="E4" s="417"/>
      <c r="F4" s="417"/>
    </row>
    <row r="5" spans="1:6" ht="25.5" customHeight="1" thickBot="1">
      <c r="A5" s="220" t="s">
        <v>3</v>
      </c>
      <c r="B5" s="418" t="s">
        <v>108</v>
      </c>
      <c r="C5" s="418"/>
      <c r="D5" s="418"/>
      <c r="E5" s="418"/>
      <c r="F5" s="418"/>
    </row>
    <row r="6" spans="1:6" ht="25.5" customHeight="1" thickBot="1">
      <c r="A6" s="220" t="s">
        <v>97</v>
      </c>
      <c r="B6" s="412" t="e">
        <f>F86</f>
        <v>#REF!</v>
      </c>
      <c r="C6" s="413"/>
      <c r="D6" s="413"/>
      <c r="E6" s="413"/>
      <c r="F6" s="413"/>
    </row>
    <row r="7" spans="1:6" ht="25.5" customHeight="1">
      <c r="A7" s="214"/>
      <c r="B7" s="221"/>
      <c r="C7" s="216"/>
      <c r="D7" s="217"/>
      <c r="E7" s="218"/>
      <c r="F7" s="219"/>
    </row>
    <row r="8" spans="1:6" ht="13.5" customHeight="1" thickBot="1">
      <c r="A8" s="214"/>
      <c r="B8" s="215"/>
      <c r="C8" s="216"/>
      <c r="D8" s="217"/>
      <c r="E8" s="218"/>
      <c r="F8" s="219"/>
    </row>
    <row r="9" spans="1:6" s="225" customFormat="1" ht="21.75" customHeight="1" thickBot="1">
      <c r="A9" s="222"/>
      <c r="B9" s="223"/>
      <c r="C9" s="224"/>
      <c r="D9" s="419" t="s">
        <v>4</v>
      </c>
      <c r="E9" s="420"/>
      <c r="F9" s="421"/>
    </row>
    <row r="10" spans="1:6" s="230" customFormat="1" ht="51" customHeight="1" thickBot="1">
      <c r="A10" s="226" t="s">
        <v>5</v>
      </c>
      <c r="B10" s="227" t="s">
        <v>6</v>
      </c>
      <c r="C10" s="228" t="s">
        <v>7</v>
      </c>
      <c r="D10" s="222" t="s">
        <v>8</v>
      </c>
      <c r="E10" s="223" t="s">
        <v>9</v>
      </c>
      <c r="F10" s="229" t="s">
        <v>10</v>
      </c>
    </row>
    <row r="11" spans="1:6" s="237" customFormat="1" ht="21.75" customHeight="1">
      <c r="A11" s="231" t="s">
        <v>11</v>
      </c>
      <c r="B11" s="232" t="s">
        <v>86</v>
      </c>
      <c r="C11" s="233"/>
      <c r="D11" s="234"/>
      <c r="E11" s="235"/>
      <c r="F11" s="236"/>
    </row>
    <row r="12" spans="1:6" s="237" customFormat="1" ht="38.25" customHeight="1">
      <c r="A12" s="397" t="s">
        <v>166</v>
      </c>
      <c r="B12" s="354" t="s">
        <v>174</v>
      </c>
      <c r="C12" s="264" t="s">
        <v>172</v>
      </c>
      <c r="D12" s="270">
        <v>60</v>
      </c>
      <c r="E12" s="272">
        <v>500</v>
      </c>
      <c r="F12" s="270">
        <f>D12*E12</f>
        <v>30000</v>
      </c>
    </row>
    <row r="13" spans="1:6" s="237" customFormat="1" ht="38.25" customHeight="1">
      <c r="A13" s="398"/>
      <c r="B13" s="353"/>
      <c r="C13" s="264" t="s">
        <v>173</v>
      </c>
      <c r="D13" s="270">
        <v>60</v>
      </c>
      <c r="E13" s="272">
        <v>500</v>
      </c>
      <c r="F13" s="270">
        <f>D13*E13</f>
        <v>30000</v>
      </c>
    </row>
    <row r="14" spans="1:6" s="237" customFormat="1" ht="33.75" customHeight="1">
      <c r="A14" s="398"/>
      <c r="B14" s="320" t="s">
        <v>12</v>
      </c>
      <c r="C14" s="321"/>
      <c r="D14" s="322"/>
      <c r="E14" s="322"/>
      <c r="F14" s="319">
        <f>F12+F13</f>
        <v>60000</v>
      </c>
    </row>
    <row r="15" spans="1:6" s="237" customFormat="1" ht="33.75" customHeight="1">
      <c r="A15" s="398"/>
      <c r="B15" s="306" t="s">
        <v>87</v>
      </c>
      <c r="C15" s="303"/>
      <c r="D15" s="304"/>
      <c r="E15" s="305"/>
      <c r="F15" s="304"/>
    </row>
    <row r="16" spans="1:6" s="237" customFormat="1" ht="61.5" customHeight="1">
      <c r="A16" s="398"/>
      <c r="B16" s="355" t="s">
        <v>128</v>
      </c>
      <c r="C16" s="264" t="s">
        <v>175</v>
      </c>
      <c r="D16" s="270">
        <v>240</v>
      </c>
      <c r="E16" s="272">
        <v>1000</v>
      </c>
      <c r="F16" s="270">
        <f>D16*E16</f>
        <v>240000</v>
      </c>
    </row>
    <row r="17" spans="1:7" s="237" customFormat="1" ht="38.25" customHeight="1">
      <c r="A17" s="398"/>
      <c r="B17" s="320" t="s">
        <v>13</v>
      </c>
      <c r="C17" s="321"/>
      <c r="D17" s="322"/>
      <c r="E17" s="322"/>
      <c r="F17" s="319">
        <f>F16</f>
        <v>240000</v>
      </c>
    </row>
    <row r="18" spans="1:7" s="237" customFormat="1" ht="21.75" customHeight="1">
      <c r="A18" s="398"/>
      <c r="B18" s="238" t="s">
        <v>112</v>
      </c>
      <c r="C18" s="239"/>
      <c r="D18" s="240"/>
      <c r="E18" s="241"/>
      <c r="F18" s="242"/>
    </row>
    <row r="19" spans="1:7" s="237" customFormat="1" ht="43.5" customHeight="1">
      <c r="A19" s="398"/>
      <c r="B19" s="399" t="s">
        <v>129</v>
      </c>
      <c r="C19" s="263" t="s">
        <v>163</v>
      </c>
      <c r="D19" s="295">
        <v>15</v>
      </c>
      <c r="E19" s="272">
        <v>5000</v>
      </c>
      <c r="F19" s="296">
        <f>D19*E19</f>
        <v>75000</v>
      </c>
    </row>
    <row r="20" spans="1:7" s="237" customFormat="1" ht="37.5" customHeight="1" thickBot="1">
      <c r="A20" s="398"/>
      <c r="B20" s="422"/>
      <c r="C20" s="275" t="s">
        <v>162</v>
      </c>
      <c r="D20" s="300">
        <v>12</v>
      </c>
      <c r="E20" s="277">
        <v>3000</v>
      </c>
      <c r="F20" s="298">
        <f>D20*E20</f>
        <v>36000</v>
      </c>
    </row>
    <row r="21" spans="1:7" s="237" customFormat="1" ht="33.75" customHeight="1" thickBot="1">
      <c r="A21" s="398"/>
      <c r="B21" s="312" t="s">
        <v>113</v>
      </c>
      <c r="C21" s="316"/>
      <c r="D21" s="317"/>
      <c r="E21" s="317"/>
      <c r="F21" s="318">
        <f>SUM(F19:F20)</f>
        <v>111000</v>
      </c>
    </row>
    <row r="22" spans="1:7" s="237" customFormat="1" ht="21.75" customHeight="1">
      <c r="A22" s="398"/>
      <c r="B22" s="238" t="s">
        <v>116</v>
      </c>
      <c r="C22" s="239"/>
      <c r="D22" s="240"/>
      <c r="E22" s="241"/>
      <c r="F22" s="242"/>
    </row>
    <row r="23" spans="1:7" s="237" customFormat="1" ht="44.25" customHeight="1">
      <c r="A23" s="398"/>
      <c r="B23" s="399" t="s">
        <v>130</v>
      </c>
      <c r="C23" s="264" t="s">
        <v>141</v>
      </c>
      <c r="D23" s="324">
        <f>105*2</f>
        <v>210</v>
      </c>
      <c r="E23" s="325">
        <v>350</v>
      </c>
      <c r="F23" s="326">
        <f>D23*E23</f>
        <v>73500</v>
      </c>
    </row>
    <row r="24" spans="1:7" s="309" customFormat="1" ht="39" customHeight="1">
      <c r="A24" s="398"/>
      <c r="B24" s="400"/>
      <c r="C24" s="264" t="s">
        <v>164</v>
      </c>
      <c r="D24" s="324">
        <v>6</v>
      </c>
      <c r="E24" s="325">
        <v>5000</v>
      </c>
      <c r="F24" s="326">
        <f>D24*E24</f>
        <v>30000</v>
      </c>
    </row>
    <row r="25" spans="1:7" s="309" customFormat="1" ht="39" customHeight="1">
      <c r="A25" s="398"/>
      <c r="B25" s="401"/>
      <c r="C25" s="264" t="s">
        <v>165</v>
      </c>
      <c r="D25" s="324">
        <v>2</v>
      </c>
      <c r="E25" s="325">
        <v>5000</v>
      </c>
      <c r="F25" s="326">
        <f>D25*E25</f>
        <v>10000</v>
      </c>
    </row>
    <row r="26" spans="1:7" s="237" customFormat="1" ht="33.75" customHeight="1" thickBot="1">
      <c r="A26" s="398"/>
      <c r="B26" s="323" t="s">
        <v>119</v>
      </c>
      <c r="C26" s="313"/>
      <c r="D26" s="314"/>
      <c r="E26" s="314"/>
      <c r="F26" s="315">
        <f>SUM(F23:F25)</f>
        <v>113500</v>
      </c>
    </row>
    <row r="27" spans="1:7" s="328" customFormat="1" ht="27.75" customHeight="1">
      <c r="A27" s="398"/>
      <c r="B27" s="357" t="s">
        <v>132</v>
      </c>
      <c r="C27" s="358"/>
      <c r="D27" s="359"/>
      <c r="E27" s="360"/>
      <c r="F27" s="361"/>
    </row>
    <row r="28" spans="1:7" s="328" customFormat="1" ht="97.5" customHeight="1">
      <c r="A28" s="398"/>
      <c r="B28" s="402" t="s">
        <v>176</v>
      </c>
      <c r="C28" s="370" t="s">
        <v>179</v>
      </c>
      <c r="D28" s="371">
        <v>15</v>
      </c>
      <c r="E28" s="371">
        <v>5000</v>
      </c>
      <c r="F28" s="365">
        <f>D28*E28</f>
        <v>75000</v>
      </c>
      <c r="G28" s="328" t="s">
        <v>177</v>
      </c>
    </row>
    <row r="29" spans="1:7" s="328" customFormat="1" ht="84.75" customHeight="1">
      <c r="A29" s="398"/>
      <c r="B29" s="403"/>
      <c r="C29" s="372" t="s">
        <v>180</v>
      </c>
      <c r="D29" s="371">
        <v>28</v>
      </c>
      <c r="E29" s="371">
        <v>3000</v>
      </c>
      <c r="F29" s="365">
        <f>D29*E29</f>
        <v>84000</v>
      </c>
    </row>
    <row r="30" spans="1:7" s="328" customFormat="1" ht="27" customHeight="1">
      <c r="A30" s="398"/>
      <c r="B30" s="404"/>
      <c r="C30" s="372" t="s">
        <v>178</v>
      </c>
      <c r="D30" s="371">
        <v>6</v>
      </c>
      <c r="E30" s="371">
        <v>2000</v>
      </c>
      <c r="F30" s="365">
        <f>D30*E30</f>
        <v>12000</v>
      </c>
    </row>
    <row r="31" spans="1:7" s="328" customFormat="1" ht="27" customHeight="1" thickBot="1">
      <c r="A31" s="398"/>
      <c r="B31" s="373" t="s">
        <v>133</v>
      </c>
      <c r="C31" s="374"/>
      <c r="D31" s="375"/>
      <c r="E31" s="375"/>
      <c r="F31" s="376">
        <f>SUM(F28:F30)</f>
        <v>171000</v>
      </c>
    </row>
    <row r="32" spans="1:7" s="237" customFormat="1" ht="27.75" customHeight="1">
      <c r="A32" s="398"/>
      <c r="B32" s="238" t="s">
        <v>134</v>
      </c>
      <c r="C32" s="239"/>
      <c r="D32" s="266"/>
      <c r="E32" s="267"/>
      <c r="F32" s="268"/>
    </row>
    <row r="33" spans="1:7" s="237" customFormat="1" ht="57" customHeight="1" thickBot="1">
      <c r="A33" s="398"/>
      <c r="B33" s="307" t="s">
        <v>170</v>
      </c>
      <c r="C33" s="263" t="s">
        <v>169</v>
      </c>
      <c r="D33" s="295">
        <v>1</v>
      </c>
      <c r="E33" s="272">
        <v>15000</v>
      </c>
      <c r="F33" s="296">
        <f>D33*E33</f>
        <v>15000</v>
      </c>
      <c r="G33" s="237" t="s">
        <v>124</v>
      </c>
    </row>
    <row r="34" spans="1:7" s="237" customFormat="1" ht="27" customHeight="1" thickBot="1">
      <c r="A34" s="398"/>
      <c r="B34" s="312" t="s">
        <v>135</v>
      </c>
      <c r="C34" s="313"/>
      <c r="D34" s="314"/>
      <c r="E34" s="314"/>
      <c r="F34" s="315">
        <f>F33</f>
        <v>15000</v>
      </c>
    </row>
    <row r="35" spans="1:7" s="237" customFormat="1" ht="27.75" customHeight="1">
      <c r="A35" s="398"/>
      <c r="B35" s="238" t="s">
        <v>136</v>
      </c>
      <c r="C35" s="239"/>
      <c r="D35" s="266"/>
      <c r="E35" s="267"/>
      <c r="F35" s="268"/>
    </row>
    <row r="36" spans="1:7" s="237" customFormat="1" ht="41.25" customHeight="1">
      <c r="A36" s="398"/>
      <c r="B36" s="423" t="s">
        <v>171</v>
      </c>
      <c r="C36" s="263" t="s">
        <v>139</v>
      </c>
      <c r="D36" s="295">
        <v>4</v>
      </c>
      <c r="E36" s="272">
        <v>5000</v>
      </c>
      <c r="F36" s="296">
        <f>D36*E36</f>
        <v>20000</v>
      </c>
    </row>
    <row r="37" spans="1:7" s="237" customFormat="1" ht="45" customHeight="1">
      <c r="A37" s="398"/>
      <c r="B37" s="423"/>
      <c r="C37" s="265" t="s">
        <v>140</v>
      </c>
      <c r="D37" s="271">
        <v>154</v>
      </c>
      <c r="E37" s="272">
        <v>500</v>
      </c>
      <c r="F37" s="270">
        <f>D37*E37</f>
        <v>77000</v>
      </c>
    </row>
    <row r="38" spans="1:7" s="237" customFormat="1" ht="27" customHeight="1" thickBot="1">
      <c r="A38" s="398"/>
      <c r="B38" s="391" t="s">
        <v>137</v>
      </c>
      <c r="C38" s="313"/>
      <c r="D38" s="314"/>
      <c r="E38" s="314"/>
      <c r="F38" s="394">
        <f>F36+F37</f>
        <v>97000</v>
      </c>
    </row>
    <row r="39" spans="1:7" s="328" customFormat="1" ht="27.75" customHeight="1">
      <c r="A39" s="398"/>
      <c r="B39" s="366" t="s">
        <v>145</v>
      </c>
      <c r="C39" s="358"/>
      <c r="D39" s="378"/>
      <c r="E39" s="379"/>
      <c r="F39" s="395"/>
    </row>
    <row r="40" spans="1:7" s="328" customFormat="1" ht="27.75" customHeight="1">
      <c r="A40" s="398"/>
      <c r="B40" s="402" t="s">
        <v>183</v>
      </c>
      <c r="C40" s="377" t="s">
        <v>185</v>
      </c>
      <c r="D40" s="365">
        <v>8</v>
      </c>
      <c r="E40" s="380">
        <v>5000</v>
      </c>
      <c r="F40" s="395">
        <f>D40*E40</f>
        <v>40000</v>
      </c>
    </row>
    <row r="41" spans="1:7" s="328" customFormat="1" ht="47.25" customHeight="1">
      <c r="A41" s="398"/>
      <c r="B41" s="404"/>
      <c r="C41" s="362" t="s">
        <v>184</v>
      </c>
      <c r="D41" s="363">
        <v>576</v>
      </c>
      <c r="E41" s="364">
        <v>200</v>
      </c>
      <c r="F41" s="365">
        <f>D41*E41</f>
        <v>115200</v>
      </c>
    </row>
    <row r="42" spans="1:7" s="328" customFormat="1" ht="27" customHeight="1" thickBot="1">
      <c r="A42" s="398"/>
      <c r="B42" s="366" t="s">
        <v>146</v>
      </c>
      <c r="C42" s="367"/>
      <c r="D42" s="368"/>
      <c r="E42" s="368"/>
      <c r="F42" s="365">
        <f>F40+F41</f>
        <v>155200</v>
      </c>
    </row>
    <row r="43" spans="1:7" s="237" customFormat="1" ht="27.75" customHeight="1">
      <c r="A43" s="398"/>
      <c r="B43" s="238" t="s">
        <v>181</v>
      </c>
      <c r="C43" s="239"/>
      <c r="D43" s="266"/>
      <c r="E43" s="267"/>
      <c r="F43" s="242"/>
    </row>
    <row r="44" spans="1:7" s="237" customFormat="1" ht="47.25" customHeight="1">
      <c r="A44" s="398"/>
      <c r="B44" s="301" t="s">
        <v>123</v>
      </c>
      <c r="C44" s="264" t="s">
        <v>142</v>
      </c>
      <c r="D44" s="271">
        <v>1</v>
      </c>
      <c r="E44" s="272">
        <v>20000</v>
      </c>
      <c r="F44" s="270">
        <f>D44*E44</f>
        <v>20000</v>
      </c>
    </row>
    <row r="45" spans="1:7" s="237" customFormat="1" ht="27" customHeight="1">
      <c r="A45" s="398"/>
      <c r="B45" s="320" t="s">
        <v>182</v>
      </c>
      <c r="C45" s="321"/>
      <c r="D45" s="322"/>
      <c r="E45" s="322"/>
      <c r="F45" s="319">
        <f>F44</f>
        <v>20000</v>
      </c>
    </row>
    <row r="46" spans="1:7" s="237" customFormat="1" ht="27.75" customHeight="1">
      <c r="A46" s="398"/>
      <c r="B46" s="238" t="s">
        <v>188</v>
      </c>
      <c r="C46" s="239"/>
      <c r="D46" s="240"/>
      <c r="E46" s="241"/>
      <c r="F46" s="242"/>
    </row>
    <row r="47" spans="1:7" s="237" customFormat="1" ht="31.5" customHeight="1">
      <c r="A47" s="398"/>
      <c r="B47" s="409" t="s">
        <v>118</v>
      </c>
      <c r="C47" s="263" t="s">
        <v>125</v>
      </c>
      <c r="D47" s="271">
        <v>8</v>
      </c>
      <c r="E47" s="272">
        <v>70000</v>
      </c>
      <c r="F47" s="270">
        <f t="shared" ref="F47:F52" si="0">D47*E47</f>
        <v>560000</v>
      </c>
    </row>
    <row r="48" spans="1:7" s="237" customFormat="1" ht="31.5" customHeight="1">
      <c r="A48" s="398"/>
      <c r="B48" s="409"/>
      <c r="C48" s="264" t="s">
        <v>126</v>
      </c>
      <c r="D48" s="271">
        <v>8</v>
      </c>
      <c r="E48" s="272">
        <v>10000</v>
      </c>
      <c r="F48" s="270">
        <f t="shared" si="0"/>
        <v>80000</v>
      </c>
    </row>
    <row r="49" spans="1:7" s="237" customFormat="1" ht="53.25" customHeight="1">
      <c r="A49" s="398"/>
      <c r="B49" s="409"/>
      <c r="C49" s="264" t="s">
        <v>144</v>
      </c>
      <c r="D49" s="271">
        <v>1</v>
      </c>
      <c r="E49" s="272">
        <v>6000</v>
      </c>
      <c r="F49" s="270">
        <f t="shared" si="0"/>
        <v>6000</v>
      </c>
      <c r="G49" s="328" t="s">
        <v>150</v>
      </c>
    </row>
    <row r="50" spans="1:7" s="237" customFormat="1" ht="41.25" customHeight="1">
      <c r="A50" s="398"/>
      <c r="B50" s="409"/>
      <c r="C50" s="264" t="s">
        <v>143</v>
      </c>
      <c r="D50" s="271">
        <v>4</v>
      </c>
      <c r="E50" s="272">
        <v>2000</v>
      </c>
      <c r="F50" s="270">
        <f t="shared" si="0"/>
        <v>8000</v>
      </c>
      <c r="G50" s="328" t="s">
        <v>149</v>
      </c>
    </row>
    <row r="51" spans="1:7" s="237" customFormat="1" ht="55.5" customHeight="1">
      <c r="A51" s="398"/>
      <c r="B51" s="409"/>
      <c r="C51" s="264" t="s">
        <v>127</v>
      </c>
      <c r="D51" s="271">
        <v>1</v>
      </c>
      <c r="E51" s="272">
        <v>33350</v>
      </c>
      <c r="F51" s="270">
        <f t="shared" si="0"/>
        <v>33350</v>
      </c>
      <c r="G51" s="328" t="s">
        <v>148</v>
      </c>
    </row>
    <row r="52" spans="1:7" s="237" customFormat="1" ht="51.75" customHeight="1" thickBot="1">
      <c r="A52" s="398"/>
      <c r="B52" s="409"/>
      <c r="C52" s="264" t="s">
        <v>120</v>
      </c>
      <c r="D52" s="292">
        <v>4</v>
      </c>
      <c r="E52" s="293">
        <v>5000</v>
      </c>
      <c r="F52" s="294">
        <f t="shared" si="0"/>
        <v>20000</v>
      </c>
      <c r="G52" s="328" t="s">
        <v>147</v>
      </c>
    </row>
    <row r="53" spans="1:7" s="237" customFormat="1" ht="31.5" customHeight="1" thickBot="1">
      <c r="A53" s="398"/>
      <c r="B53" s="311" t="s">
        <v>189</v>
      </c>
      <c r="C53" s="282"/>
      <c r="D53" s="279"/>
      <c r="E53" s="279"/>
      <c r="F53" s="281">
        <f>SUM(F47:F52)</f>
        <v>707350</v>
      </c>
    </row>
    <row r="54" spans="1:7" s="237" customFormat="1" ht="21.75" customHeight="1" thickBot="1">
      <c r="A54" s="283" t="s">
        <v>88</v>
      </c>
      <c r="B54" s="278"/>
      <c r="C54" s="269"/>
      <c r="D54" s="279"/>
      <c r="E54" s="279"/>
      <c r="F54" s="299">
        <f>F14+F17+F21+F26+F31+F34+F38+F42+F45+F53</f>
        <v>1690050</v>
      </c>
    </row>
    <row r="55" spans="1:7" s="328" customFormat="1" ht="32.25" customHeight="1">
      <c r="A55" s="382" t="s">
        <v>90</v>
      </c>
      <c r="B55" s="381" t="s">
        <v>15</v>
      </c>
      <c r="C55" s="358"/>
      <c r="D55" s="383"/>
      <c r="E55" s="369"/>
      <c r="F55" s="384"/>
    </row>
    <row r="56" spans="1:7" s="328" customFormat="1" ht="54.75" customHeight="1" thickBot="1">
      <c r="A56" s="397" t="s">
        <v>168</v>
      </c>
      <c r="B56" s="385" t="s">
        <v>187</v>
      </c>
      <c r="C56" s="372" t="s">
        <v>186</v>
      </c>
      <c r="D56" s="363">
        <v>24</v>
      </c>
      <c r="E56" s="364">
        <v>1000</v>
      </c>
      <c r="F56" s="365">
        <f>D56*E56</f>
        <v>24000</v>
      </c>
    </row>
    <row r="57" spans="1:7" s="328" customFormat="1" ht="27" customHeight="1" thickBot="1">
      <c r="A57" s="398"/>
      <c r="B57" s="386" t="s">
        <v>16</v>
      </c>
      <c r="C57" s="387"/>
      <c r="D57" s="388"/>
      <c r="E57" s="388"/>
      <c r="F57" s="389">
        <f>F56</f>
        <v>24000</v>
      </c>
    </row>
    <row r="58" spans="1:7" s="237" customFormat="1" ht="32.25" customHeight="1">
      <c r="A58" s="398"/>
      <c r="B58" s="243" t="s">
        <v>58</v>
      </c>
      <c r="C58" s="288"/>
      <c r="D58" s="289"/>
      <c r="E58" s="241"/>
      <c r="F58" s="289"/>
    </row>
    <row r="59" spans="1:7" s="237" customFormat="1" ht="31.5" customHeight="1">
      <c r="A59" s="398"/>
      <c r="B59" s="409" t="s">
        <v>118</v>
      </c>
      <c r="C59" s="263" t="s">
        <v>125</v>
      </c>
      <c r="D59" s="271">
        <v>8</v>
      </c>
      <c r="E59" s="272">
        <v>70000</v>
      </c>
      <c r="F59" s="270">
        <f t="shared" ref="F59:F64" si="1">D59*E59</f>
        <v>560000</v>
      </c>
    </row>
    <row r="60" spans="1:7" s="237" customFormat="1" ht="31.5" customHeight="1">
      <c r="A60" s="398"/>
      <c r="B60" s="409"/>
      <c r="C60" s="264" t="s">
        <v>126</v>
      </c>
      <c r="D60" s="271">
        <v>8</v>
      </c>
      <c r="E60" s="272">
        <v>10000</v>
      </c>
      <c r="F60" s="270">
        <f t="shared" si="1"/>
        <v>80000</v>
      </c>
    </row>
    <row r="61" spans="1:7" s="237" customFormat="1" ht="53.25" customHeight="1">
      <c r="A61" s="398"/>
      <c r="B61" s="409"/>
      <c r="C61" s="264" t="s">
        <v>144</v>
      </c>
      <c r="D61" s="271">
        <v>1</v>
      </c>
      <c r="E61" s="272">
        <v>6000</v>
      </c>
      <c r="F61" s="270">
        <f t="shared" si="1"/>
        <v>6000</v>
      </c>
    </row>
    <row r="62" spans="1:7" s="237" customFormat="1" ht="41.25" customHeight="1">
      <c r="A62" s="398"/>
      <c r="B62" s="409"/>
      <c r="C62" s="264" t="s">
        <v>143</v>
      </c>
      <c r="D62" s="271">
        <v>2</v>
      </c>
      <c r="E62" s="272">
        <v>2000</v>
      </c>
      <c r="F62" s="270">
        <f t="shared" si="1"/>
        <v>4000</v>
      </c>
    </row>
    <row r="63" spans="1:7" s="237" customFormat="1" ht="55.5" customHeight="1">
      <c r="A63" s="398"/>
      <c r="B63" s="409"/>
      <c r="C63" s="264" t="s">
        <v>127</v>
      </c>
      <c r="D63" s="271">
        <v>1</v>
      </c>
      <c r="E63" s="272">
        <v>33350</v>
      </c>
      <c r="F63" s="270">
        <f t="shared" si="1"/>
        <v>33350</v>
      </c>
    </row>
    <row r="64" spans="1:7" s="237" customFormat="1" ht="51.75" customHeight="1" thickBot="1">
      <c r="A64" s="398"/>
      <c r="B64" s="409"/>
      <c r="C64" s="264" t="s">
        <v>120</v>
      </c>
      <c r="D64" s="292">
        <v>2</v>
      </c>
      <c r="E64" s="293">
        <v>5000</v>
      </c>
      <c r="F64" s="294">
        <f t="shared" si="1"/>
        <v>10000</v>
      </c>
    </row>
    <row r="65" spans="1:7" s="237" customFormat="1" ht="32.25" customHeight="1" thickBot="1">
      <c r="A65" s="398"/>
      <c r="B65" s="278" t="s">
        <v>115</v>
      </c>
      <c r="C65" s="290"/>
      <c r="D65" s="291"/>
      <c r="E65" s="291"/>
      <c r="F65" s="297">
        <f>SUM(F59:F64)</f>
        <v>693350</v>
      </c>
    </row>
    <row r="66" spans="1:7" s="237" customFormat="1" ht="21.75" customHeight="1" thickBot="1">
      <c r="A66" s="287" t="s">
        <v>89</v>
      </c>
      <c r="B66" s="278"/>
      <c r="C66" s="269"/>
      <c r="D66" s="279"/>
      <c r="E66" s="279"/>
      <c r="F66" s="280">
        <f>F57+F65</f>
        <v>717350</v>
      </c>
    </row>
    <row r="67" spans="1:7" s="237" customFormat="1" ht="21.75" customHeight="1">
      <c r="A67" s="231" t="s">
        <v>96</v>
      </c>
      <c r="B67" s="232" t="s">
        <v>60</v>
      </c>
      <c r="C67" s="233"/>
      <c r="D67" s="234"/>
      <c r="E67" s="235"/>
      <c r="F67" s="236"/>
    </row>
    <row r="68" spans="1:7" s="237" customFormat="1" ht="90" customHeight="1">
      <c r="A68" s="397" t="s">
        <v>194</v>
      </c>
      <c r="B68" s="327" t="s">
        <v>154</v>
      </c>
      <c r="C68" s="331" t="s">
        <v>155</v>
      </c>
      <c r="D68" s="271">
        <v>1</v>
      </c>
      <c r="E68" s="272">
        <v>12000</v>
      </c>
      <c r="F68" s="270">
        <f>D68*E68</f>
        <v>12000</v>
      </c>
    </row>
    <row r="69" spans="1:7" s="237" customFormat="1" ht="32.25" customHeight="1" thickBot="1">
      <c r="A69" s="398"/>
      <c r="B69" s="311" t="s">
        <v>109</v>
      </c>
      <c r="C69" s="290"/>
      <c r="D69" s="291"/>
      <c r="E69" s="291"/>
      <c r="F69" s="297">
        <f>F68</f>
        <v>12000</v>
      </c>
    </row>
    <row r="70" spans="1:7" s="237" customFormat="1" ht="30.75" customHeight="1">
      <c r="A70" s="398"/>
      <c r="B70" s="243" t="s">
        <v>61</v>
      </c>
      <c r="C70" s="239"/>
      <c r="D70" s="240"/>
      <c r="E70" s="241"/>
      <c r="F70" s="244"/>
    </row>
    <row r="71" spans="1:7" s="237" customFormat="1" ht="41.25" customHeight="1">
      <c r="A71" s="398"/>
      <c r="B71" s="410" t="s">
        <v>111</v>
      </c>
      <c r="C71" s="332" t="s">
        <v>156</v>
      </c>
      <c r="D71" s="271">
        <v>1</v>
      </c>
      <c r="E71" s="272">
        <v>20000</v>
      </c>
      <c r="F71" s="270">
        <f>D71*E71</f>
        <v>20000</v>
      </c>
    </row>
    <row r="72" spans="1:7" s="237" customFormat="1" ht="42" customHeight="1">
      <c r="A72" s="398"/>
      <c r="B72" s="411"/>
      <c r="C72" s="332" t="s">
        <v>157</v>
      </c>
      <c r="D72" s="271">
        <v>24</v>
      </c>
      <c r="E72" s="272">
        <v>1500</v>
      </c>
      <c r="F72" s="270">
        <f>D72*E72</f>
        <v>36000</v>
      </c>
    </row>
    <row r="73" spans="1:7" s="237" customFormat="1" ht="32.25" customHeight="1" thickBot="1">
      <c r="A73" s="398"/>
      <c r="B73" s="311" t="s">
        <v>161</v>
      </c>
      <c r="C73" s="290"/>
      <c r="D73" s="291"/>
      <c r="E73" s="291"/>
      <c r="F73" s="297">
        <f>SUM(F71:F72)</f>
        <v>56000</v>
      </c>
    </row>
    <row r="74" spans="1:7" s="237" customFormat="1" ht="32.25" customHeight="1">
      <c r="A74" s="398"/>
      <c r="B74" s="243" t="s">
        <v>75</v>
      </c>
      <c r="C74" s="239"/>
      <c r="D74" s="240"/>
      <c r="E74" s="241"/>
      <c r="F74" s="244"/>
    </row>
    <row r="75" spans="1:7" s="237" customFormat="1" ht="65.25" customHeight="1" thickBot="1">
      <c r="A75" s="398"/>
      <c r="B75" s="390" t="s">
        <v>110</v>
      </c>
      <c r="C75" s="284" t="s">
        <v>121</v>
      </c>
      <c r="D75" s="276">
        <v>1</v>
      </c>
      <c r="E75" s="277">
        <v>40000</v>
      </c>
      <c r="F75" s="260">
        <f>D75*E75</f>
        <v>40000</v>
      </c>
      <c r="G75" s="237" t="s">
        <v>122</v>
      </c>
    </row>
    <row r="76" spans="1:7" s="237" customFormat="1" ht="32.25" customHeight="1" thickBot="1">
      <c r="A76" s="398"/>
      <c r="B76" s="278" t="s">
        <v>190</v>
      </c>
      <c r="C76" s="285"/>
      <c r="D76" s="279"/>
      <c r="E76" s="279"/>
      <c r="F76" s="299">
        <f>F75</f>
        <v>40000</v>
      </c>
    </row>
    <row r="77" spans="1:7" s="237" customFormat="1" ht="32.25" customHeight="1">
      <c r="A77" s="398"/>
      <c r="B77" s="243" t="s">
        <v>191</v>
      </c>
      <c r="C77" s="239"/>
      <c r="D77" s="240"/>
      <c r="E77" s="241"/>
      <c r="F77" s="244"/>
    </row>
    <row r="78" spans="1:7" s="237" customFormat="1" ht="31.5" customHeight="1">
      <c r="A78" s="398"/>
      <c r="B78" s="409" t="s">
        <v>118</v>
      </c>
      <c r="C78" s="263" t="s">
        <v>125</v>
      </c>
      <c r="D78" s="271">
        <v>8</v>
      </c>
      <c r="E78" s="272">
        <v>70000</v>
      </c>
      <c r="F78" s="270">
        <f t="shared" ref="F78:F83" si="2">D78*E78</f>
        <v>560000</v>
      </c>
    </row>
    <row r="79" spans="1:7" s="237" customFormat="1" ht="31.5" customHeight="1">
      <c r="A79" s="398"/>
      <c r="B79" s="409"/>
      <c r="C79" s="264" t="s">
        <v>126</v>
      </c>
      <c r="D79" s="271">
        <v>8</v>
      </c>
      <c r="E79" s="272">
        <v>10000</v>
      </c>
      <c r="F79" s="270">
        <f t="shared" si="2"/>
        <v>80000</v>
      </c>
    </row>
    <row r="80" spans="1:7" s="237" customFormat="1" ht="53.25" customHeight="1">
      <c r="A80" s="398"/>
      <c r="B80" s="409"/>
      <c r="C80" s="264" t="s">
        <v>144</v>
      </c>
      <c r="D80" s="271">
        <v>1</v>
      </c>
      <c r="E80" s="272">
        <v>6000</v>
      </c>
      <c r="F80" s="270">
        <f t="shared" si="2"/>
        <v>6000</v>
      </c>
    </row>
    <row r="81" spans="1:6" s="237" customFormat="1" ht="41.25" customHeight="1">
      <c r="A81" s="398"/>
      <c r="B81" s="409"/>
      <c r="C81" s="264" t="s">
        <v>143</v>
      </c>
      <c r="D81" s="271">
        <v>2</v>
      </c>
      <c r="E81" s="272">
        <v>2000</v>
      </c>
      <c r="F81" s="270">
        <f t="shared" si="2"/>
        <v>4000</v>
      </c>
    </row>
    <row r="82" spans="1:6" s="237" customFormat="1" ht="55.5" customHeight="1">
      <c r="A82" s="398"/>
      <c r="B82" s="409"/>
      <c r="C82" s="264" t="s">
        <v>127</v>
      </c>
      <c r="D82" s="271">
        <v>1</v>
      </c>
      <c r="E82" s="272">
        <v>33350</v>
      </c>
      <c r="F82" s="270">
        <f t="shared" si="2"/>
        <v>33350</v>
      </c>
    </row>
    <row r="83" spans="1:6" s="237" customFormat="1" ht="51.75" customHeight="1" thickBot="1">
      <c r="A83" s="398"/>
      <c r="B83" s="409"/>
      <c r="C83" s="264" t="s">
        <v>120</v>
      </c>
      <c r="D83" s="292">
        <v>2</v>
      </c>
      <c r="E83" s="293">
        <v>5000</v>
      </c>
      <c r="F83" s="294">
        <f t="shared" si="2"/>
        <v>10000</v>
      </c>
    </row>
    <row r="84" spans="1:6" s="237" customFormat="1" ht="32.25" customHeight="1" thickBot="1">
      <c r="A84" s="398"/>
      <c r="B84" s="278" t="s">
        <v>192</v>
      </c>
      <c r="C84" s="290"/>
      <c r="D84" s="291"/>
      <c r="E84" s="291"/>
      <c r="F84" s="297">
        <f>SUM(F78:F83)</f>
        <v>693350</v>
      </c>
    </row>
    <row r="85" spans="1:6" s="237" customFormat="1" ht="21.75" customHeight="1" thickBot="1">
      <c r="A85" s="287" t="s">
        <v>117</v>
      </c>
      <c r="B85" s="286"/>
      <c r="C85" s="269"/>
      <c r="D85" s="279"/>
      <c r="E85" s="279"/>
      <c r="F85" s="299">
        <f>F69+F73+F76+F84</f>
        <v>801350</v>
      </c>
    </row>
    <row r="86" spans="1:6" ht="24.75" customHeight="1" thickBot="1">
      <c r="A86" s="245" t="s">
        <v>17</v>
      </c>
      <c r="B86" s="273"/>
      <c r="C86" s="273"/>
      <c r="D86" s="262"/>
      <c r="E86" s="262"/>
      <c r="F86" s="274" t="e">
        <f>SUM(F54,#REF!, F66)</f>
        <v>#REF!</v>
      </c>
    </row>
    <row r="87" spans="1:6" ht="15.75">
      <c r="D87" s="246"/>
      <c r="E87" s="247"/>
      <c r="F87" s="248"/>
    </row>
    <row r="88" spans="1:6" ht="22.5" customHeight="1">
      <c r="A88" s="249" t="s">
        <v>18</v>
      </c>
      <c r="B88" s="250"/>
      <c r="C88" s="251"/>
      <c r="D88" s="252"/>
      <c r="E88" s="253"/>
      <c r="F88" s="253"/>
    </row>
    <row r="89" spans="1:6" ht="24.75" customHeight="1">
      <c r="A89" s="405" t="s">
        <v>19</v>
      </c>
      <c r="B89" s="406"/>
      <c r="C89" s="406"/>
      <c r="D89" s="406"/>
      <c r="E89" s="406"/>
      <c r="F89" s="406"/>
    </row>
    <row r="90" spans="1:6" ht="24.75" customHeight="1">
      <c r="A90" s="405" t="s">
        <v>20</v>
      </c>
      <c r="B90" s="406"/>
      <c r="C90" s="406"/>
      <c r="D90" s="406"/>
      <c r="E90" s="406"/>
      <c r="F90" s="406"/>
    </row>
    <row r="91" spans="1:6" ht="24.75" customHeight="1">
      <c r="A91" s="405" t="s">
        <v>21</v>
      </c>
      <c r="B91" s="406"/>
      <c r="C91" s="406"/>
      <c r="D91" s="406"/>
      <c r="E91" s="406"/>
      <c r="F91" s="406"/>
    </row>
    <row r="92" spans="1:6" ht="24.75" customHeight="1">
      <c r="A92" s="405" t="s">
        <v>22</v>
      </c>
      <c r="B92" s="406"/>
      <c r="C92" s="406"/>
      <c r="D92" s="406"/>
      <c r="E92" s="406"/>
      <c r="F92" s="406"/>
    </row>
    <row r="93" spans="1:6" ht="24.75" customHeight="1">
      <c r="A93" s="405" t="s">
        <v>23</v>
      </c>
      <c r="B93" s="406"/>
      <c r="C93" s="406"/>
      <c r="D93" s="406"/>
      <c r="E93" s="406"/>
      <c r="F93" s="406"/>
    </row>
    <row r="94" spans="1:6" ht="24.75" customHeight="1">
      <c r="A94" s="405" t="s">
        <v>100</v>
      </c>
      <c r="B94" s="406"/>
      <c r="C94" s="406"/>
      <c r="D94" s="406"/>
      <c r="E94" s="406"/>
      <c r="F94" s="406"/>
    </row>
    <row r="95" spans="1:6" ht="24.75" customHeight="1">
      <c r="A95" s="405" t="s">
        <v>24</v>
      </c>
      <c r="B95" s="406"/>
      <c r="C95" s="406"/>
      <c r="D95" s="406"/>
      <c r="E95" s="406"/>
      <c r="F95" s="406"/>
    </row>
    <row r="96" spans="1:6" ht="24.75" customHeight="1">
      <c r="A96" s="407" t="s">
        <v>101</v>
      </c>
      <c r="B96" s="408"/>
      <c r="C96" s="408"/>
      <c r="D96" s="408"/>
      <c r="E96" s="408"/>
      <c r="F96" s="408"/>
    </row>
    <row r="97" spans="1:6" ht="24.75" customHeight="1">
      <c r="A97" s="405" t="s">
        <v>94</v>
      </c>
      <c r="B97" s="406"/>
      <c r="C97" s="406"/>
      <c r="D97" s="406"/>
      <c r="E97" s="406"/>
      <c r="F97" s="406"/>
    </row>
    <row r="98" spans="1:6" ht="24.75" customHeight="1">
      <c r="A98" s="405" t="s">
        <v>103</v>
      </c>
      <c r="B98" s="406"/>
      <c r="C98" s="406"/>
      <c r="D98" s="406"/>
      <c r="E98" s="406"/>
      <c r="F98" s="406"/>
    </row>
    <row r="99" spans="1:6" ht="24.75" customHeight="1">
      <c r="A99" s="405" t="s">
        <v>102</v>
      </c>
      <c r="B99" s="406"/>
      <c r="C99" s="406"/>
      <c r="D99" s="406"/>
      <c r="E99" s="406"/>
      <c r="F99" s="406"/>
    </row>
    <row r="100" spans="1:6" ht="15.75">
      <c r="D100" s="246"/>
      <c r="E100" s="247"/>
      <c r="F100" s="248"/>
    </row>
    <row r="101" spans="1:6" ht="15.75">
      <c r="D101" s="246"/>
      <c r="E101" s="247"/>
      <c r="F101" s="248"/>
    </row>
    <row r="102" spans="1:6" ht="15.75">
      <c r="D102" s="246"/>
      <c r="E102" s="247"/>
      <c r="F102" s="248"/>
    </row>
    <row r="103" spans="1:6" ht="15.75">
      <c r="D103" s="246"/>
      <c r="E103" s="247"/>
      <c r="F103" s="248"/>
    </row>
    <row r="104" spans="1:6" ht="15.75">
      <c r="D104" s="246"/>
      <c r="E104" s="247"/>
      <c r="F104" s="248"/>
    </row>
    <row r="105" spans="1:6" ht="15.75">
      <c r="D105" s="246"/>
      <c r="E105" s="247"/>
      <c r="F105" s="248"/>
    </row>
    <row r="106" spans="1:6" ht="15.75">
      <c r="D106" s="246"/>
      <c r="E106" s="247"/>
      <c r="F106" s="248"/>
    </row>
    <row r="107" spans="1:6" ht="15.75">
      <c r="D107" s="246"/>
      <c r="E107" s="247"/>
      <c r="F107" s="248"/>
    </row>
    <row r="108" spans="1:6" ht="15.75">
      <c r="D108" s="246"/>
      <c r="E108" s="247"/>
      <c r="F108" s="248"/>
    </row>
    <row r="109" spans="1:6" ht="15.75">
      <c r="D109" s="246"/>
      <c r="E109" s="247"/>
      <c r="F109" s="248"/>
    </row>
    <row r="110" spans="1:6" ht="15.75">
      <c r="D110" s="246"/>
      <c r="E110" s="247"/>
      <c r="F110" s="248"/>
    </row>
    <row r="111" spans="1:6" ht="15.75">
      <c r="D111" s="246"/>
      <c r="E111" s="247"/>
      <c r="F111" s="248"/>
    </row>
    <row r="112" spans="1:6" ht="15.75">
      <c r="D112" s="246"/>
      <c r="E112" s="247"/>
      <c r="F112" s="248"/>
    </row>
    <row r="113" spans="4:6" ht="15.75">
      <c r="D113" s="246"/>
      <c r="E113" s="247"/>
      <c r="F113" s="248"/>
    </row>
    <row r="114" spans="4:6" ht="15.75">
      <c r="D114" s="246"/>
      <c r="E114" s="247"/>
      <c r="F114" s="248"/>
    </row>
    <row r="115" spans="4:6" ht="15.75">
      <c r="D115" s="246"/>
      <c r="E115" s="247"/>
      <c r="F115" s="248"/>
    </row>
    <row r="116" spans="4:6" ht="15.75">
      <c r="D116" s="246"/>
      <c r="E116" s="247"/>
      <c r="F116" s="248"/>
    </row>
    <row r="117" spans="4:6" ht="15.75">
      <c r="D117" s="246"/>
      <c r="E117" s="247"/>
      <c r="F117" s="248"/>
    </row>
    <row r="118" spans="4:6" ht="15.75">
      <c r="D118" s="246"/>
      <c r="E118" s="247"/>
      <c r="F118" s="248"/>
    </row>
    <row r="119" spans="4:6" ht="15.75">
      <c r="D119" s="246"/>
      <c r="E119" s="247"/>
      <c r="F119" s="248"/>
    </row>
    <row r="120" spans="4:6" ht="15.75">
      <c r="D120" s="246"/>
      <c r="E120" s="247"/>
      <c r="F120" s="248"/>
    </row>
    <row r="121" spans="4:6" ht="15.75">
      <c r="D121" s="246"/>
      <c r="E121" s="247"/>
      <c r="F121" s="248"/>
    </row>
    <row r="122" spans="4:6" ht="15.75">
      <c r="D122" s="246"/>
      <c r="E122" s="247"/>
      <c r="F122" s="248"/>
    </row>
    <row r="123" spans="4:6" ht="15.75">
      <c r="D123" s="246"/>
      <c r="E123" s="247"/>
      <c r="F123" s="248"/>
    </row>
    <row r="124" spans="4:6" ht="15.75">
      <c r="D124" s="246"/>
      <c r="E124" s="247"/>
      <c r="F124" s="248"/>
    </row>
    <row r="125" spans="4:6" ht="15.75">
      <c r="D125" s="246"/>
      <c r="E125" s="247"/>
      <c r="F125" s="248"/>
    </row>
    <row r="126" spans="4:6" ht="15.75">
      <c r="D126" s="246"/>
      <c r="E126" s="247"/>
      <c r="F126" s="248"/>
    </row>
    <row r="127" spans="4:6" ht="15.75">
      <c r="D127" s="246"/>
      <c r="E127" s="247"/>
      <c r="F127" s="248"/>
    </row>
    <row r="128" spans="4:6" ht="15.75">
      <c r="D128" s="246"/>
      <c r="E128" s="247"/>
      <c r="F128" s="248"/>
    </row>
    <row r="129" spans="4:6" ht="15.75">
      <c r="D129" s="246"/>
      <c r="E129" s="247"/>
      <c r="F129" s="248"/>
    </row>
    <row r="130" spans="4:6" ht="15.75">
      <c r="D130" s="246"/>
      <c r="E130" s="247"/>
      <c r="F130" s="248"/>
    </row>
    <row r="131" spans="4:6" ht="15.75">
      <c r="D131" s="246"/>
      <c r="E131" s="247"/>
      <c r="F131" s="248"/>
    </row>
    <row r="132" spans="4:6" ht="15.75">
      <c r="D132" s="246"/>
      <c r="E132" s="247"/>
      <c r="F132" s="248"/>
    </row>
    <row r="133" spans="4:6" ht="15.75">
      <c r="D133" s="246"/>
      <c r="E133" s="247"/>
      <c r="F133" s="248"/>
    </row>
    <row r="134" spans="4:6" ht="15.75">
      <c r="D134" s="246"/>
      <c r="E134" s="247"/>
      <c r="F134" s="248"/>
    </row>
    <row r="135" spans="4:6" ht="15.75">
      <c r="D135" s="246"/>
      <c r="E135" s="247"/>
      <c r="F135" s="248"/>
    </row>
    <row r="136" spans="4:6" ht="15.75">
      <c r="D136" s="246"/>
      <c r="E136" s="247"/>
      <c r="F136" s="248"/>
    </row>
    <row r="137" spans="4:6" ht="15.75">
      <c r="D137" s="246"/>
      <c r="E137" s="247"/>
      <c r="F137" s="248"/>
    </row>
    <row r="138" spans="4:6" ht="15.75">
      <c r="D138" s="246"/>
      <c r="E138" s="247"/>
      <c r="F138" s="248"/>
    </row>
    <row r="139" spans="4:6" ht="15.75">
      <c r="D139" s="246"/>
      <c r="E139" s="247"/>
      <c r="F139" s="248"/>
    </row>
    <row r="140" spans="4:6" ht="15.75">
      <c r="D140" s="246"/>
      <c r="E140" s="247"/>
      <c r="F140" s="248"/>
    </row>
    <row r="141" spans="4:6" ht="15.75">
      <c r="D141" s="246"/>
      <c r="E141" s="247"/>
      <c r="F141" s="248"/>
    </row>
    <row r="142" spans="4:6" ht="15.75">
      <c r="D142" s="246"/>
      <c r="E142" s="247"/>
      <c r="F142" s="248"/>
    </row>
    <row r="143" spans="4:6" ht="15.75">
      <c r="D143" s="246"/>
      <c r="E143" s="247"/>
      <c r="F143" s="248"/>
    </row>
    <row r="144" spans="4:6" ht="15.75">
      <c r="D144" s="246"/>
      <c r="E144" s="247"/>
      <c r="F144" s="248"/>
    </row>
    <row r="145" spans="4:6" ht="15.75">
      <c r="D145" s="246"/>
      <c r="E145" s="247"/>
      <c r="F145" s="248"/>
    </row>
    <row r="146" spans="4:6" ht="15.75">
      <c r="D146" s="246"/>
      <c r="E146" s="247"/>
      <c r="F146" s="248"/>
    </row>
    <row r="147" spans="4:6" ht="15.75">
      <c r="D147" s="246"/>
      <c r="E147" s="247"/>
      <c r="F147" s="248"/>
    </row>
    <row r="148" spans="4:6" ht="15.75">
      <c r="D148" s="246"/>
      <c r="E148" s="247"/>
      <c r="F148" s="248"/>
    </row>
    <row r="149" spans="4:6" ht="15.75">
      <c r="D149" s="246"/>
      <c r="E149" s="247"/>
      <c r="F149" s="248"/>
    </row>
    <row r="150" spans="4:6" ht="15.75">
      <c r="D150" s="246"/>
      <c r="E150" s="247"/>
      <c r="F150" s="248"/>
    </row>
    <row r="151" spans="4:6" ht="15.75">
      <c r="D151" s="246"/>
      <c r="E151" s="247"/>
      <c r="F151" s="248"/>
    </row>
    <row r="152" spans="4:6" ht="15.75">
      <c r="D152" s="246"/>
      <c r="E152" s="247"/>
      <c r="F152" s="248"/>
    </row>
    <row r="153" spans="4:6" ht="15.75">
      <c r="D153" s="246"/>
      <c r="E153" s="247"/>
      <c r="F153" s="248"/>
    </row>
    <row r="154" spans="4:6" ht="15.75">
      <c r="D154" s="246"/>
      <c r="E154" s="247"/>
      <c r="F154" s="248"/>
    </row>
    <row r="155" spans="4:6" ht="15.75">
      <c r="D155" s="246"/>
      <c r="E155" s="247"/>
      <c r="F155" s="248"/>
    </row>
    <row r="156" spans="4:6" ht="15.75">
      <c r="D156" s="246"/>
      <c r="E156" s="247"/>
      <c r="F156" s="248"/>
    </row>
    <row r="157" spans="4:6" ht="15.75">
      <c r="D157" s="246"/>
      <c r="E157" s="247"/>
      <c r="F157" s="248"/>
    </row>
    <row r="158" spans="4:6" ht="15.75">
      <c r="D158" s="246"/>
      <c r="E158" s="247"/>
      <c r="F158" s="248"/>
    </row>
    <row r="159" spans="4:6" ht="15.75">
      <c r="D159" s="246"/>
      <c r="E159" s="247"/>
      <c r="F159" s="248"/>
    </row>
    <row r="160" spans="4:6" ht="15.75">
      <c r="D160" s="246"/>
      <c r="E160" s="247"/>
      <c r="F160" s="248"/>
    </row>
    <row r="161" spans="4:6" ht="15.75">
      <c r="D161" s="246"/>
      <c r="E161" s="247"/>
      <c r="F161" s="248"/>
    </row>
    <row r="162" spans="4:6" ht="15.75">
      <c r="D162" s="246"/>
      <c r="E162" s="247"/>
      <c r="F162" s="248"/>
    </row>
    <row r="163" spans="4:6" ht="15.75">
      <c r="D163" s="246"/>
      <c r="E163" s="247"/>
      <c r="F163" s="248"/>
    </row>
    <row r="164" spans="4:6" ht="15.75">
      <c r="D164" s="246"/>
      <c r="E164" s="247"/>
      <c r="F164" s="248"/>
    </row>
    <row r="165" spans="4:6" ht="15.75">
      <c r="D165" s="246"/>
      <c r="E165" s="247"/>
      <c r="F165" s="248"/>
    </row>
    <row r="166" spans="4:6" ht="15.75">
      <c r="D166" s="246"/>
      <c r="E166" s="247"/>
      <c r="F166" s="248"/>
    </row>
    <row r="167" spans="4:6" ht="15.75">
      <c r="D167" s="246"/>
      <c r="E167" s="247"/>
      <c r="F167" s="248"/>
    </row>
    <row r="168" spans="4:6" ht="15.75">
      <c r="D168" s="246"/>
      <c r="E168" s="247"/>
      <c r="F168" s="248"/>
    </row>
    <row r="169" spans="4:6" ht="15.75">
      <c r="D169" s="246"/>
      <c r="E169" s="247"/>
      <c r="F169" s="248"/>
    </row>
    <row r="170" spans="4:6" ht="15.75">
      <c r="D170" s="246"/>
      <c r="E170" s="247"/>
      <c r="F170" s="248"/>
    </row>
    <row r="171" spans="4:6" ht="15.75">
      <c r="D171" s="246"/>
      <c r="E171" s="247"/>
      <c r="F171" s="248"/>
    </row>
    <row r="172" spans="4:6" ht="15.75">
      <c r="D172" s="246"/>
      <c r="E172" s="247"/>
      <c r="F172" s="248"/>
    </row>
    <row r="173" spans="4:6" ht="15.75">
      <c r="D173" s="246"/>
      <c r="E173" s="247"/>
      <c r="F173" s="248"/>
    </row>
    <row r="174" spans="4:6" ht="15.75">
      <c r="D174" s="246"/>
      <c r="E174" s="247"/>
      <c r="F174" s="248"/>
    </row>
    <row r="175" spans="4:6" ht="15.75">
      <c r="D175" s="246"/>
      <c r="E175" s="247"/>
      <c r="F175" s="248"/>
    </row>
    <row r="176" spans="4:6" ht="15.75">
      <c r="D176" s="246"/>
      <c r="E176" s="247"/>
      <c r="F176" s="248"/>
    </row>
    <row r="177" spans="4:6" ht="15.75">
      <c r="D177" s="246"/>
      <c r="E177" s="247"/>
      <c r="F177" s="248"/>
    </row>
    <row r="178" spans="4:6" ht="15.75">
      <c r="D178" s="246"/>
      <c r="E178" s="247"/>
      <c r="F178" s="248"/>
    </row>
    <row r="179" spans="4:6" ht="15.75">
      <c r="D179" s="246"/>
      <c r="E179" s="247"/>
      <c r="F179" s="248"/>
    </row>
    <row r="180" spans="4:6" ht="15.75">
      <c r="D180" s="246"/>
      <c r="E180" s="247"/>
      <c r="F180" s="248"/>
    </row>
    <row r="181" spans="4:6" ht="15.75">
      <c r="D181" s="246"/>
      <c r="E181" s="247"/>
      <c r="F181" s="248"/>
    </row>
    <row r="182" spans="4:6" ht="15.75">
      <c r="D182" s="246"/>
      <c r="E182" s="247"/>
      <c r="F182" s="248"/>
    </row>
    <row r="183" spans="4:6" ht="15.75">
      <c r="D183" s="246"/>
      <c r="E183" s="247"/>
      <c r="F183" s="248"/>
    </row>
    <row r="184" spans="4:6" ht="15.75">
      <c r="D184" s="246"/>
      <c r="E184" s="247"/>
      <c r="F184" s="248"/>
    </row>
    <row r="185" spans="4:6" ht="15.75">
      <c r="D185" s="246"/>
      <c r="E185" s="247"/>
      <c r="F185" s="248"/>
    </row>
    <row r="186" spans="4:6" ht="15.75">
      <c r="D186" s="246"/>
      <c r="E186" s="247"/>
      <c r="F186" s="248"/>
    </row>
    <row r="187" spans="4:6" ht="15.75">
      <c r="D187" s="246"/>
      <c r="E187" s="247"/>
      <c r="F187" s="248"/>
    </row>
    <row r="188" spans="4:6" ht="15.75">
      <c r="D188" s="246"/>
      <c r="E188" s="247"/>
      <c r="F188" s="248"/>
    </row>
    <row r="189" spans="4:6" ht="15.75">
      <c r="D189" s="246"/>
      <c r="E189" s="247"/>
      <c r="F189" s="248"/>
    </row>
    <row r="190" spans="4:6" ht="15.75">
      <c r="D190" s="246"/>
      <c r="E190" s="247"/>
      <c r="F190" s="248"/>
    </row>
    <row r="191" spans="4:6" ht="15.75">
      <c r="D191" s="246"/>
      <c r="E191" s="247"/>
      <c r="F191" s="248"/>
    </row>
    <row r="192" spans="4:6" ht="15.75">
      <c r="D192" s="246"/>
      <c r="E192" s="247"/>
      <c r="F192" s="248"/>
    </row>
    <row r="193" spans="4:6" ht="15.75">
      <c r="D193" s="246"/>
      <c r="E193" s="247"/>
      <c r="F193" s="248"/>
    </row>
    <row r="194" spans="4:6" ht="15.75">
      <c r="D194" s="246"/>
      <c r="E194" s="247"/>
      <c r="F194" s="248"/>
    </row>
    <row r="195" spans="4:6" ht="15.75">
      <c r="D195" s="246"/>
      <c r="E195" s="247"/>
      <c r="F195" s="248"/>
    </row>
    <row r="196" spans="4:6" ht="15.75">
      <c r="D196" s="246"/>
      <c r="E196" s="247"/>
      <c r="F196" s="248"/>
    </row>
    <row r="197" spans="4:6" ht="15.75">
      <c r="D197" s="246"/>
      <c r="E197" s="247"/>
      <c r="F197" s="248"/>
    </row>
    <row r="198" spans="4:6" ht="15.75">
      <c r="D198" s="246"/>
      <c r="E198" s="247"/>
      <c r="F198" s="248"/>
    </row>
    <row r="199" spans="4:6" ht="15.75">
      <c r="D199" s="246"/>
      <c r="E199" s="247"/>
      <c r="F199" s="248"/>
    </row>
    <row r="200" spans="4:6" ht="15.75">
      <c r="D200" s="246"/>
      <c r="E200" s="247"/>
      <c r="F200" s="248"/>
    </row>
    <row r="201" spans="4:6" ht="15.75">
      <c r="D201" s="246"/>
      <c r="E201" s="247"/>
      <c r="F201" s="248"/>
    </row>
    <row r="202" spans="4:6" ht="15.75">
      <c r="D202" s="246"/>
      <c r="E202" s="247"/>
      <c r="F202" s="248"/>
    </row>
    <row r="203" spans="4:6" ht="15.75">
      <c r="D203" s="246"/>
      <c r="E203" s="247"/>
      <c r="F203" s="248"/>
    </row>
    <row r="204" spans="4:6" ht="15.75">
      <c r="D204" s="246"/>
      <c r="E204" s="247"/>
      <c r="F204" s="248"/>
    </row>
    <row r="205" spans="4:6" ht="15.75">
      <c r="D205" s="246"/>
      <c r="E205" s="247"/>
      <c r="F205" s="248"/>
    </row>
    <row r="206" spans="4:6" ht="15.75">
      <c r="D206" s="246"/>
      <c r="E206" s="247"/>
      <c r="F206" s="248"/>
    </row>
    <row r="207" spans="4:6" ht="15.75">
      <c r="D207" s="246"/>
      <c r="E207" s="247"/>
      <c r="F207" s="248"/>
    </row>
    <row r="208" spans="4:6" ht="15.75">
      <c r="D208" s="246"/>
      <c r="E208" s="247"/>
      <c r="F208" s="248"/>
    </row>
    <row r="209" spans="4:6" ht="15.75">
      <c r="D209" s="246"/>
      <c r="E209" s="247"/>
      <c r="F209" s="248"/>
    </row>
    <row r="211" spans="4:6" ht="15.75">
      <c r="D211" s="254"/>
      <c r="E211" s="247"/>
      <c r="F211" s="248"/>
    </row>
    <row r="212" spans="4:6" ht="15.75">
      <c r="D212" s="246"/>
      <c r="E212" s="247"/>
      <c r="F212" s="246"/>
    </row>
    <row r="213" spans="4:6" ht="15.75">
      <c r="D213" s="246"/>
      <c r="E213" s="247"/>
      <c r="F213" s="248"/>
    </row>
    <row r="214" spans="4:6" ht="15.75">
      <c r="D214" s="246"/>
      <c r="E214" s="247"/>
      <c r="F214" s="246"/>
    </row>
    <row r="216" spans="4:6" s="255" customFormat="1" ht="15">
      <c r="D216" s="256"/>
      <c r="E216" s="257"/>
      <c r="F216" s="256"/>
    </row>
  </sheetData>
  <mergeCells count="29">
    <mergeCell ref="D9:F9"/>
    <mergeCell ref="B47:B52"/>
    <mergeCell ref="B19:B20"/>
    <mergeCell ref="B36:B37"/>
    <mergeCell ref="B40:B41"/>
    <mergeCell ref="B6:F6"/>
    <mergeCell ref="A1:F1"/>
    <mergeCell ref="B3:F3"/>
    <mergeCell ref="B4:F4"/>
    <mergeCell ref="B5:F5"/>
    <mergeCell ref="A99:F99"/>
    <mergeCell ref="A96:F96"/>
    <mergeCell ref="A97:F97"/>
    <mergeCell ref="A98:F98"/>
    <mergeCell ref="A89:F89"/>
    <mergeCell ref="A90:F90"/>
    <mergeCell ref="A91:F91"/>
    <mergeCell ref="A92:F92"/>
    <mergeCell ref="A93:F93"/>
    <mergeCell ref="A12:A53"/>
    <mergeCell ref="B23:B25"/>
    <mergeCell ref="B28:B30"/>
    <mergeCell ref="A94:F94"/>
    <mergeCell ref="A95:F95"/>
    <mergeCell ref="A56:A65"/>
    <mergeCell ref="B59:B64"/>
    <mergeCell ref="A68:A84"/>
    <mergeCell ref="B71:B72"/>
    <mergeCell ref="B78:B83"/>
  </mergeCells>
  <pageMargins left="0.7" right="0.7" top="0.75" bottom="0.75" header="0.3" footer="0.3"/>
  <pageSetup scale="2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25"/>
  <sheetViews>
    <sheetView topLeftCell="A8" workbookViewId="0">
      <selection activeCell="G16" sqref="G16"/>
    </sheetView>
  </sheetViews>
  <sheetFormatPr defaultColWidth="31.140625" defaultRowHeight="15"/>
  <cols>
    <col min="1" max="1" width="31.140625" style="12"/>
    <col min="2" max="2" width="40.140625" style="12" customWidth="1"/>
    <col min="3" max="3" width="54.140625" style="12" customWidth="1"/>
    <col min="4" max="4" width="9.28515625" style="12" customWidth="1"/>
    <col min="5" max="5" width="7.140625" style="12" customWidth="1"/>
    <col min="6" max="6" width="9.28515625" style="99" customWidth="1"/>
    <col min="7" max="7" width="11.5703125" style="100" customWidth="1"/>
    <col min="8" max="8" width="20.140625" style="99" bestFit="1" customWidth="1"/>
    <col min="9" max="9" width="9.28515625" style="152" customWidth="1"/>
    <col min="10" max="10" width="20.140625" style="102" bestFit="1" customWidth="1"/>
    <col min="11" max="11" width="9.28515625" style="152" customWidth="1"/>
    <col min="12" max="12" width="20.140625" style="102" bestFit="1" customWidth="1"/>
    <col min="13" max="13" width="9.28515625" style="152" customWidth="1"/>
    <col min="14" max="14" width="20.140625" style="102" bestFit="1" customWidth="1"/>
    <col min="15" max="15" width="9.28515625" style="152" customWidth="1"/>
    <col min="16" max="16" width="20.140625" style="102" bestFit="1" customWidth="1"/>
    <col min="17" max="17" width="9.28515625" style="152" customWidth="1"/>
    <col min="18" max="18" width="20.140625" style="102" bestFit="1" customWidth="1"/>
    <col min="19" max="19" width="9.28515625" style="152" customWidth="1"/>
    <col min="20" max="20" width="9.28515625" style="102" customWidth="1"/>
    <col min="21" max="21" width="9.28515625" style="152" customWidth="1"/>
    <col min="22" max="22" width="9.28515625" style="102" customWidth="1"/>
    <col min="23" max="16384" width="31.140625" style="12"/>
  </cols>
  <sheetData>
    <row r="1" spans="1:22" s="213" customFormat="1" ht="28.5" customHeight="1">
      <c r="A1" s="414" t="s">
        <v>0</v>
      </c>
      <c r="B1" s="415"/>
      <c r="C1" s="415"/>
      <c r="D1" s="415"/>
      <c r="E1" s="415"/>
      <c r="F1" s="416"/>
    </row>
    <row r="2" spans="1:22" s="213" customFormat="1" ht="25.5" customHeight="1" thickBot="1">
      <c r="A2" s="214"/>
      <c r="B2" s="215"/>
      <c r="C2" s="216"/>
      <c r="D2" s="217"/>
      <c r="E2" s="218"/>
      <c r="F2" s="219"/>
    </row>
    <row r="3" spans="1:22" s="213" customFormat="1" ht="25.5" customHeight="1" thickBot="1">
      <c r="A3" s="220" t="s">
        <v>1</v>
      </c>
      <c r="B3" s="439" t="s">
        <v>104</v>
      </c>
      <c r="C3" s="440"/>
      <c r="D3" s="440"/>
      <c r="E3" s="440"/>
      <c r="F3" s="441"/>
    </row>
    <row r="4" spans="1:22" s="213" customFormat="1" ht="25.5" customHeight="1" thickBot="1">
      <c r="A4" s="220" t="s">
        <v>2</v>
      </c>
      <c r="B4" s="439" t="s">
        <v>104</v>
      </c>
      <c r="C4" s="440"/>
      <c r="D4" s="440"/>
      <c r="E4" s="440"/>
      <c r="F4" s="441"/>
    </row>
    <row r="5" spans="1:22" s="213" customFormat="1" ht="25.5" customHeight="1" thickBot="1">
      <c r="A5" s="220" t="s">
        <v>3</v>
      </c>
      <c r="B5" s="442">
        <f ca="1">TODAY()</f>
        <v>44123</v>
      </c>
      <c r="C5" s="443"/>
      <c r="D5" s="443"/>
      <c r="E5" s="443"/>
      <c r="F5" s="444"/>
    </row>
    <row r="6" spans="1:22" s="213" customFormat="1" ht="25.5" customHeight="1" thickBot="1">
      <c r="A6" s="220" t="s">
        <v>97</v>
      </c>
      <c r="B6" s="445" t="e">
        <f>H19</f>
        <v>#REF!</v>
      </c>
      <c r="C6" s="446"/>
      <c r="D6" s="446"/>
      <c r="E6" s="446"/>
      <c r="F6" s="447"/>
    </row>
    <row r="7" spans="1:22" ht="25.5" customHeight="1">
      <c r="A7" s="13"/>
      <c r="B7" s="3"/>
      <c r="C7" s="4"/>
      <c r="D7" s="4"/>
      <c r="E7" s="4"/>
      <c r="F7" s="14"/>
      <c r="G7" s="5"/>
      <c r="H7" s="6"/>
      <c r="I7" s="6"/>
      <c r="J7" s="15"/>
      <c r="K7" s="6"/>
      <c r="L7" s="15"/>
      <c r="M7" s="6"/>
      <c r="N7" s="15"/>
      <c r="O7" s="6"/>
      <c r="P7" s="15"/>
      <c r="Q7" s="6"/>
      <c r="R7" s="15"/>
      <c r="S7" s="6"/>
      <c r="T7" s="15"/>
      <c r="U7" s="6"/>
      <c r="V7" s="15"/>
    </row>
    <row r="8" spans="1:22" ht="13.5" customHeight="1" thickBot="1">
      <c r="A8" s="13"/>
      <c r="B8" s="3"/>
      <c r="C8" s="4"/>
      <c r="D8" s="4"/>
      <c r="E8" s="4"/>
      <c r="F8" s="14"/>
      <c r="G8" s="5"/>
      <c r="H8" s="6"/>
      <c r="I8" s="6"/>
      <c r="J8" s="15"/>
      <c r="K8" s="6"/>
      <c r="L8" s="15"/>
      <c r="M8" s="6"/>
      <c r="N8" s="15"/>
      <c r="O8" s="6"/>
      <c r="P8" s="15"/>
      <c r="Q8" s="6"/>
      <c r="R8" s="15"/>
      <c r="S8" s="6"/>
      <c r="T8" s="15"/>
      <c r="U8" s="6"/>
      <c r="V8" s="15"/>
    </row>
    <row r="9" spans="1:22" s="18" customFormat="1" ht="21.75" customHeight="1" thickBot="1">
      <c r="A9" s="16"/>
      <c r="B9" s="16"/>
      <c r="C9" s="17"/>
      <c r="D9" s="431" t="s">
        <v>4</v>
      </c>
      <c r="E9" s="432"/>
      <c r="F9" s="432"/>
      <c r="G9" s="432"/>
      <c r="H9" s="433"/>
      <c r="I9" s="434" t="s">
        <v>81</v>
      </c>
      <c r="J9" s="435"/>
      <c r="K9" s="436" t="s">
        <v>82</v>
      </c>
      <c r="L9" s="437"/>
      <c r="M9" s="436" t="s">
        <v>83</v>
      </c>
      <c r="N9" s="437"/>
      <c r="O9" s="436" t="s">
        <v>84</v>
      </c>
      <c r="P9" s="438"/>
      <c r="Q9" s="424" t="s">
        <v>25</v>
      </c>
      <c r="R9" s="424"/>
      <c r="S9" s="424" t="s">
        <v>26</v>
      </c>
      <c r="T9" s="424"/>
      <c r="U9" s="424" t="s">
        <v>27</v>
      </c>
      <c r="V9" s="425"/>
    </row>
    <row r="10" spans="1:22" s="30" customFormat="1" ht="51" customHeight="1" thickBot="1">
      <c r="A10" s="19" t="s">
        <v>5</v>
      </c>
      <c r="B10" s="19" t="s">
        <v>6</v>
      </c>
      <c r="C10" s="20" t="s">
        <v>7</v>
      </c>
      <c r="D10" s="21" t="s">
        <v>28</v>
      </c>
      <c r="E10" s="16" t="s">
        <v>29</v>
      </c>
      <c r="F10" s="21" t="s">
        <v>30</v>
      </c>
      <c r="G10" s="16" t="s">
        <v>31</v>
      </c>
      <c r="H10" s="22" t="s">
        <v>32</v>
      </c>
      <c r="I10" s="23" t="s">
        <v>8</v>
      </c>
      <c r="J10" s="24" t="s">
        <v>32</v>
      </c>
      <c r="K10" s="25" t="s">
        <v>8</v>
      </c>
      <c r="L10" s="24" t="s">
        <v>32</v>
      </c>
      <c r="M10" s="25" t="s">
        <v>8</v>
      </c>
      <c r="N10" s="24" t="s">
        <v>32</v>
      </c>
      <c r="O10" s="25" t="s">
        <v>8</v>
      </c>
      <c r="P10" s="26" t="s">
        <v>32</v>
      </c>
      <c r="Q10" s="27" t="s">
        <v>8</v>
      </c>
      <c r="R10" s="28" t="s">
        <v>32</v>
      </c>
      <c r="S10" s="27" t="s">
        <v>8</v>
      </c>
      <c r="T10" s="28" t="s">
        <v>32</v>
      </c>
      <c r="U10" s="27" t="s">
        <v>8</v>
      </c>
      <c r="V10" s="29" t="s">
        <v>32</v>
      </c>
    </row>
    <row r="11" spans="1:22" s="41" customFormat="1">
      <c r="A11" s="31" t="s">
        <v>11</v>
      </c>
      <c r="B11" s="31" t="s">
        <v>86</v>
      </c>
      <c r="C11" s="32"/>
      <c r="D11" s="33"/>
      <c r="E11" s="33"/>
      <c r="F11" s="34"/>
      <c r="G11" s="35"/>
      <c r="H11" s="36"/>
      <c r="I11" s="37"/>
      <c r="J11" s="38"/>
      <c r="K11" s="38"/>
      <c r="L11" s="38"/>
      <c r="M11" s="38"/>
      <c r="N11" s="38"/>
      <c r="O11" s="38"/>
      <c r="P11" s="38"/>
      <c r="Q11" s="39"/>
      <c r="R11" s="40"/>
      <c r="S11" s="39"/>
      <c r="T11" s="40"/>
      <c r="U11" s="39"/>
      <c r="V11" s="40"/>
    </row>
    <row r="12" spans="1:22" s="41" customFormat="1" ht="46.5" customHeight="1">
      <c r="A12" s="426" t="s">
        <v>34</v>
      </c>
      <c r="B12" s="42" t="s">
        <v>35</v>
      </c>
      <c r="C12" s="43" t="s">
        <v>36</v>
      </c>
      <c r="D12" s="44">
        <v>100</v>
      </c>
      <c r="E12" s="44">
        <v>2</v>
      </c>
      <c r="F12" s="45">
        <v>5</v>
      </c>
      <c r="G12" s="46" t="s">
        <v>37</v>
      </c>
      <c r="H12" s="47">
        <f>D12*E12*F12</f>
        <v>1000</v>
      </c>
      <c r="I12" s="48">
        <f>F12</f>
        <v>5</v>
      </c>
      <c r="J12" s="49">
        <f>I12*E12*D12</f>
        <v>1000</v>
      </c>
      <c r="K12" s="50"/>
      <c r="L12" s="51"/>
      <c r="M12" s="50"/>
      <c r="N12" s="51"/>
      <c r="O12" s="50"/>
      <c r="P12" s="52"/>
      <c r="Q12" s="53">
        <f>SUM(I12+K12+M12+O12)</f>
        <v>5</v>
      </c>
      <c r="R12" s="54">
        <f>J12+L12+N12+P12</f>
        <v>1000</v>
      </c>
      <c r="S12" s="53"/>
      <c r="T12" s="54"/>
      <c r="U12" s="53"/>
      <c r="V12" s="54"/>
    </row>
    <row r="13" spans="1:22" s="41" customFormat="1" ht="21.75" customHeight="1" thickBot="1">
      <c r="A13" s="427"/>
      <c r="B13" s="55" t="s">
        <v>38</v>
      </c>
      <c r="C13" s="43" t="s">
        <v>39</v>
      </c>
      <c r="D13" s="56">
        <v>1000</v>
      </c>
      <c r="E13" s="56">
        <v>1</v>
      </c>
      <c r="F13" s="45">
        <v>5</v>
      </c>
      <c r="G13" s="46" t="s">
        <v>40</v>
      </c>
      <c r="H13" s="47">
        <f>D13*E13*F13</f>
        <v>5000</v>
      </c>
      <c r="I13" s="48">
        <f>F13</f>
        <v>5</v>
      </c>
      <c r="J13" s="49">
        <f>I13*E13*D13</f>
        <v>5000</v>
      </c>
      <c r="K13" s="50"/>
      <c r="L13" s="51"/>
      <c r="M13" s="50"/>
      <c r="N13" s="51"/>
      <c r="O13" s="50"/>
      <c r="P13" s="52"/>
      <c r="Q13" s="53">
        <f>SUM(I13+K13+M13+O13)</f>
        <v>5</v>
      </c>
      <c r="R13" s="54">
        <f>J13+L13+N13+P13</f>
        <v>5000</v>
      </c>
      <c r="S13" s="53"/>
      <c r="T13" s="54"/>
      <c r="U13" s="53"/>
      <c r="V13" s="54"/>
    </row>
    <row r="14" spans="1:22" s="41" customFormat="1" ht="21.75" customHeight="1" thickBot="1">
      <c r="A14" s="428"/>
      <c r="B14" s="57" t="s">
        <v>12</v>
      </c>
      <c r="C14" s="58"/>
      <c r="D14" s="59"/>
      <c r="E14" s="59"/>
      <c r="F14" s="60"/>
      <c r="G14" s="60"/>
      <c r="H14" s="61">
        <f>SUM(H12:H13)</f>
        <v>6000</v>
      </c>
      <c r="I14" s="60"/>
      <c r="J14" s="62">
        <f>SUM(J12:J13)</f>
        <v>6000</v>
      </c>
      <c r="K14" s="60"/>
      <c r="L14" s="62">
        <f>SUM(L12:L13)</f>
        <v>0</v>
      </c>
      <c r="M14" s="60"/>
      <c r="N14" s="63">
        <f>SUM(N12:N13)</f>
        <v>0</v>
      </c>
      <c r="O14" s="60"/>
      <c r="P14" s="64">
        <f>SUM(P12:P13)</f>
        <v>0</v>
      </c>
      <c r="Q14" s="60"/>
      <c r="R14" s="62">
        <f>SUM(R12:R13)</f>
        <v>6000</v>
      </c>
      <c r="S14" s="60"/>
      <c r="T14" s="62"/>
      <c r="U14" s="60"/>
      <c r="V14" s="62"/>
    </row>
    <row r="15" spans="1:22" s="41" customFormat="1" ht="21.75" customHeight="1">
      <c r="A15" s="428"/>
      <c r="B15" s="65" t="s">
        <v>87</v>
      </c>
      <c r="C15" s="66"/>
      <c r="D15" s="67"/>
      <c r="E15" s="67"/>
      <c r="F15" s="68"/>
      <c r="G15" s="69"/>
      <c r="H15" s="70"/>
      <c r="I15" s="71"/>
      <c r="J15" s="72"/>
      <c r="K15" s="72"/>
      <c r="L15" s="72"/>
      <c r="M15" s="72"/>
      <c r="N15" s="72"/>
      <c r="O15" s="72"/>
      <c r="P15" s="72"/>
      <c r="Q15" s="73"/>
      <c r="R15" s="70"/>
      <c r="S15" s="73"/>
      <c r="T15" s="70"/>
      <c r="U15" s="73"/>
      <c r="V15" s="70"/>
    </row>
    <row r="16" spans="1:22" s="41" customFormat="1" ht="21.75" customHeight="1">
      <c r="A16" s="428"/>
      <c r="B16" s="42" t="s">
        <v>41</v>
      </c>
      <c r="C16" s="74" t="s">
        <v>42</v>
      </c>
      <c r="D16" s="46">
        <v>50</v>
      </c>
      <c r="E16" s="44">
        <v>20</v>
      </c>
      <c r="F16" s="75">
        <v>5</v>
      </c>
      <c r="G16" s="76" t="s">
        <v>37</v>
      </c>
      <c r="H16" s="47">
        <f>F16*D16*E16</f>
        <v>5000</v>
      </c>
      <c r="I16" s="77"/>
      <c r="J16" s="51"/>
      <c r="K16" s="78">
        <f>F16</f>
        <v>5</v>
      </c>
      <c r="L16" s="49">
        <f>K16*D16</f>
        <v>250</v>
      </c>
      <c r="M16" s="50"/>
      <c r="N16" s="51"/>
      <c r="O16" s="50"/>
      <c r="P16" s="52"/>
      <c r="Q16" s="53">
        <f>I16+K16+M16+O16</f>
        <v>5</v>
      </c>
      <c r="R16" s="54">
        <f t="shared" ref="R16:R17" si="0">J16+L16+N16+P16</f>
        <v>250</v>
      </c>
      <c r="S16" s="53"/>
      <c r="T16" s="54"/>
      <c r="U16" s="53"/>
      <c r="V16" s="54"/>
    </row>
    <row r="17" spans="1:22" s="41" customFormat="1" ht="21.75" customHeight="1" thickBot="1">
      <c r="A17" s="428"/>
      <c r="B17" s="55"/>
      <c r="C17" s="74" t="s">
        <v>43</v>
      </c>
      <c r="D17" s="46">
        <v>250</v>
      </c>
      <c r="E17" s="44">
        <v>1</v>
      </c>
      <c r="F17" s="75">
        <v>3</v>
      </c>
      <c r="G17" s="46" t="s">
        <v>37</v>
      </c>
      <c r="H17" s="47">
        <f>F17*D17*E17</f>
        <v>750</v>
      </c>
      <c r="I17" s="77"/>
      <c r="J17" s="51"/>
      <c r="K17" s="78">
        <f>F17</f>
        <v>3</v>
      </c>
      <c r="L17" s="49">
        <f>K17*D17</f>
        <v>750</v>
      </c>
      <c r="M17" s="50"/>
      <c r="N17" s="51"/>
      <c r="O17" s="50"/>
      <c r="P17" s="52"/>
      <c r="Q17" s="53">
        <f>I17+K17+M17+O17</f>
        <v>3</v>
      </c>
      <c r="R17" s="54">
        <f t="shared" si="0"/>
        <v>750</v>
      </c>
      <c r="S17" s="53"/>
      <c r="T17" s="54"/>
      <c r="U17" s="53"/>
      <c r="V17" s="54"/>
    </row>
    <row r="18" spans="1:22" s="41" customFormat="1" ht="21.75" customHeight="1" thickBot="1">
      <c r="A18" s="57"/>
      <c r="B18" s="57" t="s">
        <v>13</v>
      </c>
      <c r="C18" s="58"/>
      <c r="D18" s="59"/>
      <c r="E18" s="59"/>
      <c r="F18" s="60"/>
      <c r="G18" s="60"/>
      <c r="H18" s="61">
        <f>SUM(H16:H17)</f>
        <v>5750</v>
      </c>
      <c r="I18" s="60"/>
      <c r="J18" s="63"/>
      <c r="K18" s="60"/>
      <c r="L18" s="62">
        <f>SUM(L16:L17)</f>
        <v>1000</v>
      </c>
      <c r="M18" s="60"/>
      <c r="N18" s="63">
        <f>SUM(N16:N17)</f>
        <v>0</v>
      </c>
      <c r="O18" s="60"/>
      <c r="P18" s="64">
        <f>SUM(P16:P17)</f>
        <v>0</v>
      </c>
      <c r="Q18" s="60"/>
      <c r="R18" s="62">
        <f>SUM(R16:R17)</f>
        <v>1000</v>
      </c>
      <c r="S18" s="60"/>
      <c r="T18" s="62"/>
      <c r="U18" s="60"/>
      <c r="V18" s="62"/>
    </row>
    <row r="19" spans="1:22" ht="24.75" customHeight="1" thickBot="1">
      <c r="A19" s="79" t="s">
        <v>17</v>
      </c>
      <c r="B19" s="80"/>
      <c r="C19" s="80"/>
      <c r="D19" s="81"/>
      <c r="E19" s="81"/>
      <c r="F19" s="7"/>
      <c r="G19" s="7"/>
      <c r="H19" s="82" t="e">
        <f>SUM(#REF!+H18+H14)</f>
        <v>#REF!</v>
      </c>
      <c r="I19" s="7"/>
      <c r="J19" s="83" t="e">
        <f>SUM(#REF!+J18+J14)</f>
        <v>#REF!</v>
      </c>
      <c r="K19" s="7"/>
      <c r="L19" s="83" t="e">
        <f>SUM(#REF!+L18+L14)</f>
        <v>#REF!</v>
      </c>
      <c r="M19" s="84"/>
      <c r="N19" s="83" t="e">
        <f>SUM(#REF!+N18+N14)</f>
        <v>#REF!</v>
      </c>
      <c r="O19" s="84"/>
      <c r="P19" s="85" t="e">
        <f>SUM(#REF!+P18+P14)</f>
        <v>#REF!</v>
      </c>
      <c r="Q19" s="7"/>
      <c r="R19" s="83" t="e">
        <f>#REF!+R18+R14</f>
        <v>#REF!</v>
      </c>
      <c r="S19" s="7"/>
      <c r="T19" s="86"/>
      <c r="U19" s="7"/>
      <c r="V19" s="86"/>
    </row>
    <row r="20" spans="1:22">
      <c r="F20" s="87"/>
      <c r="G20" s="88"/>
      <c r="H20" s="89"/>
      <c r="I20" s="90"/>
      <c r="J20" s="91"/>
      <c r="K20" s="90"/>
      <c r="L20" s="91"/>
      <c r="M20" s="90"/>
      <c r="N20" s="91"/>
      <c r="O20" s="90"/>
      <c r="P20" s="91"/>
      <c r="Q20" s="90"/>
      <c r="R20" s="91"/>
      <c r="S20" s="90"/>
      <c r="T20" s="91"/>
      <c r="U20" s="90"/>
      <c r="V20" s="91"/>
    </row>
    <row r="21" spans="1:22">
      <c r="F21" s="92"/>
      <c r="G21" s="93"/>
      <c r="H21" s="94"/>
      <c r="I21" s="95"/>
      <c r="J21" s="91"/>
      <c r="K21" s="95"/>
      <c r="L21" s="91"/>
      <c r="M21" s="95"/>
      <c r="N21" s="91"/>
      <c r="O21" s="95"/>
      <c r="P21" s="91"/>
      <c r="Q21" s="95"/>
      <c r="R21" s="91"/>
      <c r="S21" s="95"/>
      <c r="T21" s="91"/>
      <c r="U21" s="95"/>
      <c r="V21" s="91"/>
    </row>
    <row r="22" spans="1:22" ht="20.100000000000001" customHeight="1">
      <c r="F22" s="96"/>
      <c r="G22" s="88"/>
      <c r="H22" s="97"/>
      <c r="I22" s="90"/>
      <c r="J22" s="98"/>
      <c r="K22" s="90"/>
      <c r="L22" s="98"/>
      <c r="M22" s="90"/>
      <c r="N22" s="98"/>
      <c r="O22" s="90"/>
      <c r="P22" s="98"/>
      <c r="Q22" s="90"/>
      <c r="R22" s="98"/>
      <c r="S22" s="90"/>
      <c r="T22" s="98"/>
      <c r="U22" s="90"/>
      <c r="V22" s="98"/>
    </row>
    <row r="23" spans="1:22" ht="20.100000000000001" customHeight="1">
      <c r="I23" s="101"/>
      <c r="K23" s="101"/>
      <c r="M23" s="101"/>
      <c r="O23" s="101"/>
      <c r="Q23" s="101"/>
      <c r="S23" s="101"/>
      <c r="U23" s="101"/>
    </row>
    <row r="24" spans="1:22" ht="20.100000000000001" customHeight="1">
      <c r="I24" s="101"/>
      <c r="K24" s="101"/>
      <c r="M24" s="101"/>
      <c r="O24" s="101"/>
      <c r="Q24" s="101"/>
      <c r="S24" s="101"/>
      <c r="U24" s="101"/>
    </row>
    <row r="25" spans="1:22" ht="20.100000000000001" customHeight="1">
      <c r="F25" s="103"/>
      <c r="G25" s="93"/>
      <c r="H25" s="94"/>
      <c r="I25" s="104"/>
      <c r="K25" s="104"/>
      <c r="M25" s="104"/>
      <c r="O25" s="104"/>
      <c r="Q25" s="104"/>
      <c r="S25" s="104"/>
      <c r="U25" s="104"/>
    </row>
    <row r="26" spans="1:22" ht="20.100000000000001" customHeight="1">
      <c r="F26" s="103"/>
      <c r="G26" s="93"/>
      <c r="H26" s="94"/>
      <c r="I26" s="104"/>
      <c r="K26" s="104"/>
      <c r="M26" s="104"/>
      <c r="O26" s="104"/>
      <c r="Q26" s="104"/>
      <c r="S26" s="104"/>
      <c r="U26" s="104"/>
    </row>
    <row r="27" spans="1:22" ht="15.75">
      <c r="F27" s="103"/>
      <c r="G27" s="93"/>
      <c r="H27" s="94"/>
      <c r="I27" s="104"/>
      <c r="J27" s="91"/>
      <c r="K27" s="104"/>
      <c r="L27" s="91"/>
      <c r="M27" s="104"/>
      <c r="N27" s="91"/>
      <c r="O27" s="104"/>
      <c r="P27" s="91"/>
      <c r="Q27" s="104"/>
      <c r="R27" s="91"/>
      <c r="S27" s="104"/>
      <c r="T27" s="91"/>
      <c r="U27" s="104"/>
      <c r="V27" s="91"/>
    </row>
    <row r="28" spans="1:22" ht="15.75">
      <c r="F28" s="103"/>
      <c r="G28" s="93"/>
      <c r="H28" s="94"/>
      <c r="I28" s="104"/>
      <c r="J28" s="91"/>
      <c r="K28" s="104"/>
      <c r="L28" s="91"/>
      <c r="M28" s="104"/>
      <c r="N28" s="91"/>
      <c r="O28" s="104"/>
      <c r="P28" s="91"/>
      <c r="Q28" s="104"/>
      <c r="R28" s="91"/>
      <c r="S28" s="104"/>
      <c r="T28" s="91"/>
      <c r="U28" s="104"/>
      <c r="V28" s="91"/>
    </row>
    <row r="29" spans="1:22" ht="20.100000000000001" customHeight="1">
      <c r="F29" s="103"/>
      <c r="G29" s="93"/>
      <c r="H29" s="94"/>
      <c r="I29" s="104"/>
      <c r="K29" s="104"/>
      <c r="M29" s="104"/>
      <c r="O29" s="104"/>
      <c r="Q29" s="104"/>
      <c r="S29" s="104"/>
      <c r="U29" s="104"/>
    </row>
    <row r="30" spans="1:22" ht="20.100000000000001" customHeight="1">
      <c r="F30" s="96"/>
      <c r="G30" s="93"/>
      <c r="H30" s="94"/>
      <c r="I30" s="105"/>
      <c r="K30" s="105"/>
      <c r="M30" s="105"/>
      <c r="O30" s="105"/>
      <c r="Q30" s="105"/>
      <c r="S30" s="105"/>
      <c r="U30" s="105"/>
    </row>
    <row r="31" spans="1:22" ht="15.75">
      <c r="F31" s="96"/>
      <c r="G31" s="93"/>
      <c r="H31" s="94"/>
      <c r="I31" s="106"/>
      <c r="J31" s="98"/>
      <c r="K31" s="106"/>
      <c r="L31" s="98"/>
      <c r="M31" s="106"/>
      <c r="N31" s="98"/>
      <c r="O31" s="106"/>
      <c r="P31" s="98"/>
      <c r="Q31" s="106"/>
      <c r="R31" s="98"/>
      <c r="S31" s="106"/>
      <c r="T31" s="98"/>
      <c r="U31" s="106"/>
      <c r="V31" s="98"/>
    </row>
    <row r="32" spans="1:22" ht="15.75">
      <c r="F32" s="103"/>
      <c r="G32" s="93"/>
      <c r="H32" s="94"/>
      <c r="I32" s="104"/>
      <c r="J32" s="91"/>
      <c r="K32" s="104"/>
      <c r="L32" s="91"/>
      <c r="M32" s="104"/>
      <c r="N32" s="91"/>
      <c r="O32" s="104"/>
      <c r="P32" s="91"/>
      <c r="Q32" s="104"/>
      <c r="R32" s="91"/>
      <c r="S32" s="104"/>
      <c r="T32" s="91"/>
      <c r="U32" s="104"/>
      <c r="V32" s="91"/>
    </row>
    <row r="33" spans="6:22" ht="15.75">
      <c r="F33" s="103"/>
      <c r="G33" s="93"/>
      <c r="H33" s="94"/>
      <c r="I33" s="104"/>
      <c r="J33" s="91"/>
      <c r="K33" s="104"/>
      <c r="L33" s="91"/>
      <c r="M33" s="104"/>
      <c r="N33" s="91"/>
      <c r="O33" s="104"/>
      <c r="P33" s="91"/>
      <c r="Q33" s="104"/>
      <c r="R33" s="91"/>
      <c r="S33" s="104"/>
      <c r="T33" s="91"/>
      <c r="U33" s="104"/>
      <c r="V33" s="91"/>
    </row>
    <row r="34" spans="6:22" ht="15.75">
      <c r="F34" s="103"/>
      <c r="G34" s="93"/>
      <c r="H34" s="94"/>
      <c r="I34" s="104"/>
      <c r="J34" s="91"/>
      <c r="K34" s="104"/>
      <c r="L34" s="91"/>
      <c r="M34" s="104"/>
      <c r="N34" s="91"/>
      <c r="O34" s="104"/>
      <c r="P34" s="91"/>
      <c r="Q34" s="104"/>
      <c r="R34" s="91"/>
      <c r="S34" s="104"/>
      <c r="T34" s="91"/>
      <c r="U34" s="104"/>
      <c r="V34" s="91"/>
    </row>
    <row r="35" spans="6:22" ht="15.75">
      <c r="F35" s="103"/>
      <c r="G35" s="93"/>
      <c r="H35" s="94"/>
      <c r="I35" s="104"/>
      <c r="J35" s="91"/>
      <c r="K35" s="104"/>
      <c r="L35" s="91"/>
      <c r="M35" s="104"/>
      <c r="N35" s="91"/>
      <c r="O35" s="104"/>
      <c r="P35" s="91"/>
      <c r="Q35" s="104"/>
      <c r="R35" s="91"/>
      <c r="S35" s="104"/>
      <c r="T35" s="91"/>
      <c r="U35" s="104"/>
      <c r="V35" s="91"/>
    </row>
    <row r="36" spans="6:22" ht="15.75">
      <c r="F36" s="103"/>
      <c r="G36" s="93"/>
      <c r="H36" s="94"/>
      <c r="I36" s="104"/>
      <c r="J36" s="91"/>
      <c r="K36" s="104"/>
      <c r="L36" s="91"/>
      <c r="M36" s="104"/>
      <c r="N36" s="91"/>
      <c r="O36" s="104"/>
      <c r="P36" s="91"/>
      <c r="Q36" s="104"/>
      <c r="R36" s="91"/>
      <c r="S36" s="104"/>
      <c r="T36" s="91"/>
      <c r="U36" s="104"/>
      <c r="V36" s="91"/>
    </row>
    <row r="37" spans="6:22" ht="15.75">
      <c r="F37" s="96"/>
      <c r="G37" s="93"/>
      <c r="H37" s="94"/>
      <c r="I37" s="105"/>
      <c r="K37" s="105"/>
      <c r="M37" s="105"/>
      <c r="O37" s="105"/>
      <c r="Q37" s="105"/>
      <c r="S37" s="105"/>
      <c r="U37" s="105"/>
    </row>
    <row r="38" spans="6:22" ht="20.100000000000001" customHeight="1">
      <c r="F38" s="96"/>
      <c r="G38" s="88"/>
      <c r="H38" s="97"/>
      <c r="I38" s="90"/>
      <c r="J38" s="98"/>
      <c r="K38" s="90"/>
      <c r="L38" s="98"/>
      <c r="M38" s="90"/>
      <c r="N38" s="98"/>
      <c r="O38" s="90"/>
      <c r="P38" s="98"/>
      <c r="Q38" s="90"/>
      <c r="R38" s="98"/>
      <c r="S38" s="90"/>
      <c r="T38" s="98"/>
      <c r="U38" s="90"/>
      <c r="V38" s="98"/>
    </row>
    <row r="39" spans="6:22" ht="15.75">
      <c r="F39" s="107"/>
      <c r="G39" s="88"/>
      <c r="H39" s="89"/>
      <c r="I39" s="90"/>
      <c r="K39" s="90"/>
      <c r="M39" s="90"/>
      <c r="O39" s="90"/>
      <c r="Q39" s="90"/>
      <c r="S39" s="90"/>
      <c r="U39" s="90"/>
    </row>
    <row r="40" spans="6:22" ht="33.75" customHeight="1">
      <c r="F40" s="107"/>
      <c r="G40" s="88"/>
      <c r="H40" s="89"/>
      <c r="I40" s="108"/>
      <c r="J40" s="109"/>
      <c r="K40" s="108"/>
      <c r="L40" s="109"/>
      <c r="M40" s="108"/>
      <c r="N40" s="109"/>
      <c r="O40" s="108"/>
      <c r="P40" s="109"/>
      <c r="Q40" s="108"/>
      <c r="R40" s="109"/>
      <c r="S40" s="108"/>
      <c r="T40" s="109"/>
      <c r="U40" s="108"/>
      <c r="V40" s="109"/>
    </row>
    <row r="41" spans="6:22" ht="20.100000000000001" customHeight="1">
      <c r="F41" s="87"/>
      <c r="G41" s="88"/>
      <c r="H41" s="89"/>
      <c r="I41" s="89"/>
      <c r="K41" s="89"/>
      <c r="M41" s="89"/>
      <c r="O41" s="89"/>
      <c r="Q41" s="89"/>
      <c r="S41" s="89"/>
      <c r="U41" s="89"/>
    </row>
    <row r="42" spans="6:22" ht="20.100000000000001" customHeight="1">
      <c r="F42" s="87"/>
      <c r="G42" s="88"/>
      <c r="H42" s="89"/>
      <c r="I42" s="89"/>
      <c r="K42" s="89"/>
      <c r="M42" s="89"/>
      <c r="O42" s="89"/>
      <c r="Q42" s="89"/>
      <c r="S42" s="89"/>
      <c r="U42" s="89"/>
    </row>
    <row r="43" spans="6:22" ht="20.100000000000001" customHeight="1">
      <c r="F43" s="110"/>
      <c r="G43" s="88"/>
      <c r="H43" s="97"/>
      <c r="I43" s="89"/>
      <c r="J43" s="98"/>
      <c r="K43" s="89"/>
      <c r="L43" s="98"/>
      <c r="M43" s="89"/>
      <c r="N43" s="98"/>
      <c r="O43" s="89"/>
      <c r="P43" s="98"/>
      <c r="Q43" s="89"/>
      <c r="R43" s="98"/>
      <c r="S43" s="89"/>
      <c r="T43" s="98"/>
      <c r="U43" s="89"/>
      <c r="V43" s="98"/>
    </row>
    <row r="44" spans="6:22" ht="20.100000000000001" customHeight="1">
      <c r="F44" s="96"/>
      <c r="G44" s="88"/>
      <c r="H44" s="97"/>
      <c r="I44" s="89"/>
      <c r="J44" s="98"/>
      <c r="K44" s="89"/>
      <c r="L44" s="98"/>
      <c r="M44" s="89"/>
      <c r="N44" s="98"/>
      <c r="O44" s="89"/>
      <c r="P44" s="98"/>
      <c r="Q44" s="89"/>
      <c r="R44" s="98"/>
      <c r="S44" s="89"/>
      <c r="T44" s="98"/>
      <c r="U44" s="89"/>
      <c r="V44" s="98"/>
    </row>
    <row r="45" spans="6:22" ht="20.100000000000001" customHeight="1">
      <c r="F45" s="111"/>
      <c r="G45" s="112"/>
      <c r="H45" s="113"/>
      <c r="I45" s="114"/>
      <c r="J45" s="115"/>
      <c r="K45" s="114"/>
      <c r="L45" s="115"/>
      <c r="M45" s="114"/>
      <c r="N45" s="115"/>
      <c r="O45" s="114"/>
      <c r="P45" s="115"/>
      <c r="Q45" s="114"/>
      <c r="R45" s="115"/>
      <c r="S45" s="114"/>
      <c r="T45" s="115"/>
      <c r="U45" s="114"/>
      <c r="V45" s="115"/>
    </row>
    <row r="46" spans="6:22" ht="20.100000000000001" customHeight="1">
      <c r="F46" s="96"/>
      <c r="G46" s="88"/>
      <c r="H46" s="97"/>
      <c r="I46" s="89"/>
      <c r="J46" s="98"/>
      <c r="K46" s="89"/>
      <c r="L46" s="98"/>
      <c r="M46" s="89"/>
      <c r="N46" s="98"/>
      <c r="O46" s="89"/>
      <c r="P46" s="98"/>
      <c r="Q46" s="89"/>
      <c r="R46" s="98"/>
      <c r="S46" s="89"/>
      <c r="T46" s="98"/>
      <c r="U46" s="89"/>
      <c r="V46" s="98"/>
    </row>
    <row r="47" spans="6:22" ht="20.100000000000001" customHeight="1">
      <c r="F47" s="96"/>
      <c r="G47" s="88"/>
      <c r="H47" s="89"/>
      <c r="I47" s="89"/>
      <c r="J47" s="116"/>
      <c r="K47" s="89"/>
      <c r="L47" s="116"/>
      <c r="M47" s="89"/>
      <c r="N47" s="116"/>
      <c r="O47" s="89"/>
      <c r="P47" s="116"/>
      <c r="Q47" s="89"/>
      <c r="R47" s="116"/>
      <c r="S47" s="89"/>
      <c r="T47" s="116"/>
      <c r="U47" s="89"/>
      <c r="V47" s="116"/>
    </row>
    <row r="48" spans="6:22" ht="20.100000000000001" customHeight="1">
      <c r="F48" s="96"/>
      <c r="G48" s="88"/>
      <c r="H48" s="89"/>
      <c r="I48" s="90"/>
      <c r="J48" s="117"/>
      <c r="K48" s="90"/>
      <c r="L48" s="117"/>
      <c r="M48" s="90"/>
      <c r="N48" s="117"/>
      <c r="O48" s="90"/>
      <c r="P48" s="117"/>
      <c r="Q48" s="90"/>
      <c r="R48" s="117"/>
      <c r="S48" s="90"/>
      <c r="T48" s="117"/>
      <c r="U48" s="90"/>
      <c r="V48" s="117"/>
    </row>
    <row r="49" spans="6:22" ht="15.75">
      <c r="F49" s="96"/>
      <c r="G49" s="88"/>
      <c r="H49" s="89"/>
      <c r="I49" s="90"/>
      <c r="J49" s="118"/>
      <c r="K49" s="90"/>
      <c r="L49" s="118"/>
      <c r="M49" s="90"/>
      <c r="N49" s="118"/>
      <c r="O49" s="90"/>
      <c r="P49" s="118"/>
      <c r="Q49" s="90"/>
      <c r="R49" s="118"/>
      <c r="S49" s="90"/>
      <c r="T49" s="118"/>
      <c r="U49" s="90"/>
      <c r="V49" s="118"/>
    </row>
    <row r="50" spans="6:22" ht="15.75">
      <c r="F50" s="96"/>
      <c r="G50" s="88"/>
      <c r="H50" s="89"/>
      <c r="I50" s="90"/>
      <c r="J50" s="118"/>
      <c r="K50" s="90"/>
      <c r="L50" s="118"/>
      <c r="M50" s="90"/>
      <c r="N50" s="118"/>
      <c r="O50" s="90"/>
      <c r="P50" s="118"/>
      <c r="Q50" s="90"/>
      <c r="R50" s="118"/>
      <c r="S50" s="90"/>
      <c r="T50" s="118"/>
      <c r="U50" s="90"/>
      <c r="V50" s="118"/>
    </row>
    <row r="51" spans="6:22" ht="20.100000000000001" customHeight="1">
      <c r="F51" s="119"/>
      <c r="G51" s="88"/>
      <c r="H51" s="89"/>
      <c r="I51" s="89"/>
      <c r="K51" s="89"/>
      <c r="M51" s="89"/>
      <c r="O51" s="89"/>
      <c r="Q51" s="89"/>
      <c r="S51" s="89"/>
      <c r="U51" s="89"/>
    </row>
    <row r="52" spans="6:22" ht="20.100000000000001" customHeight="1">
      <c r="F52" s="120"/>
      <c r="G52" s="88"/>
      <c r="H52" s="89"/>
      <c r="I52" s="89"/>
      <c r="J52" s="116"/>
      <c r="K52" s="89"/>
      <c r="L52" s="116"/>
      <c r="M52" s="89"/>
      <c r="N52" s="116"/>
      <c r="O52" s="89"/>
      <c r="P52" s="116"/>
      <c r="Q52" s="89"/>
      <c r="R52" s="116"/>
      <c r="S52" s="89"/>
      <c r="T52" s="116"/>
      <c r="U52" s="89"/>
      <c r="V52" s="116"/>
    </row>
    <row r="53" spans="6:22" ht="20.100000000000001" customHeight="1">
      <c r="F53" s="96"/>
      <c r="G53" s="88"/>
      <c r="H53" s="89"/>
      <c r="I53" s="97"/>
      <c r="J53" s="116"/>
      <c r="K53" s="97"/>
      <c r="L53" s="116"/>
      <c r="M53" s="97"/>
      <c r="N53" s="116"/>
      <c r="O53" s="97"/>
      <c r="P53" s="116"/>
      <c r="Q53" s="97"/>
      <c r="R53" s="116"/>
      <c r="S53" s="97"/>
      <c r="T53" s="116"/>
      <c r="U53" s="97"/>
      <c r="V53" s="116"/>
    </row>
    <row r="54" spans="6:22" ht="20.100000000000001" customHeight="1">
      <c r="F54" s="96"/>
      <c r="G54" s="121"/>
      <c r="H54" s="97"/>
      <c r="I54" s="122"/>
      <c r="J54" s="123"/>
      <c r="K54" s="122"/>
      <c r="L54" s="123"/>
      <c r="M54" s="122"/>
      <c r="N54" s="123"/>
      <c r="O54" s="122"/>
      <c r="P54" s="123"/>
      <c r="Q54" s="122"/>
      <c r="R54" s="123"/>
      <c r="S54" s="122"/>
      <c r="T54" s="123"/>
      <c r="U54" s="122"/>
      <c r="V54" s="123"/>
    </row>
    <row r="55" spans="6:22" ht="20.100000000000001" customHeight="1">
      <c r="F55" s="96"/>
      <c r="G55" s="88"/>
      <c r="H55" s="89"/>
      <c r="I55" s="89"/>
      <c r="K55" s="89"/>
      <c r="M55" s="89"/>
      <c r="O55" s="89"/>
      <c r="Q55" s="89"/>
      <c r="S55" s="89"/>
      <c r="U55" s="89"/>
    </row>
    <row r="56" spans="6:22" ht="15.75">
      <c r="F56" s="124"/>
      <c r="G56" s="125"/>
      <c r="H56" s="126"/>
      <c r="I56" s="89"/>
      <c r="K56" s="89"/>
      <c r="M56" s="89"/>
      <c r="O56" s="89"/>
      <c r="Q56" s="89"/>
      <c r="S56" s="89"/>
      <c r="U56" s="89"/>
    </row>
    <row r="57" spans="6:22">
      <c r="F57" s="127"/>
      <c r="G57" s="128"/>
      <c r="H57" s="129"/>
      <c r="I57" s="95"/>
      <c r="J57" s="91"/>
      <c r="K57" s="95"/>
      <c r="L57" s="91"/>
      <c r="M57" s="95"/>
      <c r="N57" s="91"/>
      <c r="O57" s="95"/>
      <c r="P57" s="91"/>
      <c r="Q57" s="95"/>
      <c r="R57" s="91"/>
      <c r="S57" s="95"/>
      <c r="T57" s="91"/>
      <c r="U57" s="95"/>
      <c r="V57" s="91"/>
    </row>
    <row r="58" spans="6:22">
      <c r="F58" s="127"/>
      <c r="G58" s="128"/>
      <c r="H58" s="129"/>
      <c r="I58" s="95"/>
      <c r="J58" s="91"/>
      <c r="K58" s="95"/>
      <c r="L58" s="91"/>
      <c r="M58" s="95"/>
      <c r="N58" s="91"/>
      <c r="O58" s="95"/>
      <c r="P58" s="91"/>
      <c r="Q58" s="95"/>
      <c r="R58" s="91"/>
      <c r="S58" s="95"/>
      <c r="T58" s="91"/>
      <c r="U58" s="95"/>
      <c r="V58" s="91"/>
    </row>
    <row r="59" spans="6:22">
      <c r="F59" s="127"/>
      <c r="G59" s="128"/>
      <c r="H59" s="129"/>
      <c r="I59" s="95"/>
      <c r="J59" s="91"/>
      <c r="K59" s="95"/>
      <c r="L59" s="91"/>
      <c r="M59" s="95"/>
      <c r="N59" s="91"/>
      <c r="O59" s="95"/>
      <c r="P59" s="91"/>
      <c r="Q59" s="95"/>
      <c r="R59" s="91"/>
      <c r="S59" s="95"/>
      <c r="T59" s="91"/>
      <c r="U59" s="95"/>
      <c r="V59" s="91"/>
    </row>
    <row r="60" spans="6:22">
      <c r="F60" s="127"/>
      <c r="G60" s="128"/>
      <c r="H60" s="129"/>
      <c r="I60" s="95"/>
      <c r="J60" s="91"/>
      <c r="K60" s="95"/>
      <c r="L60" s="91"/>
      <c r="M60" s="95"/>
      <c r="N60" s="91"/>
      <c r="O60" s="95"/>
      <c r="P60" s="91"/>
      <c r="Q60" s="95"/>
      <c r="R60" s="91"/>
      <c r="S60" s="95"/>
      <c r="T60" s="91"/>
      <c r="U60" s="95"/>
      <c r="V60" s="91"/>
    </row>
    <row r="61" spans="6:22">
      <c r="F61" s="127"/>
      <c r="G61" s="128"/>
      <c r="H61" s="129"/>
      <c r="I61" s="95"/>
      <c r="J61" s="91"/>
      <c r="K61" s="95"/>
      <c r="L61" s="91"/>
      <c r="M61" s="95"/>
      <c r="N61" s="91"/>
      <c r="O61" s="95"/>
      <c r="P61" s="91"/>
      <c r="Q61" s="95"/>
      <c r="R61" s="91"/>
      <c r="S61" s="95"/>
      <c r="T61" s="91"/>
      <c r="U61" s="95"/>
      <c r="V61" s="91"/>
    </row>
    <row r="62" spans="6:22" ht="20.100000000000001" customHeight="1">
      <c r="F62" s="130"/>
      <c r="G62" s="131"/>
      <c r="H62" s="132"/>
      <c r="I62" s="89"/>
      <c r="K62" s="89"/>
      <c r="M62" s="89"/>
      <c r="O62" s="89"/>
      <c r="Q62" s="89"/>
      <c r="S62" s="89"/>
      <c r="U62" s="89"/>
    </row>
    <row r="63" spans="6:22" ht="20.100000000000001" customHeight="1">
      <c r="F63" s="96"/>
      <c r="G63" s="88"/>
      <c r="H63" s="89"/>
      <c r="I63" s="133"/>
      <c r="J63" s="98"/>
      <c r="K63" s="133"/>
      <c r="L63" s="98"/>
      <c r="M63" s="133"/>
      <c r="N63" s="98"/>
      <c r="O63" s="133"/>
      <c r="P63" s="98"/>
      <c r="Q63" s="133"/>
      <c r="R63" s="98"/>
      <c r="S63" s="133"/>
      <c r="T63" s="98"/>
      <c r="U63" s="133"/>
      <c r="V63" s="98"/>
    </row>
    <row r="64" spans="6:22" ht="20.100000000000001" customHeight="1">
      <c r="F64" s="111"/>
      <c r="G64" s="112"/>
      <c r="H64" s="114"/>
      <c r="I64" s="134"/>
      <c r="J64" s="115"/>
      <c r="K64" s="134"/>
      <c r="L64" s="115"/>
      <c r="M64" s="134"/>
      <c r="N64" s="115"/>
      <c r="O64" s="134"/>
      <c r="P64" s="115"/>
      <c r="Q64" s="134"/>
      <c r="R64" s="115"/>
      <c r="S64" s="134"/>
      <c r="T64" s="115"/>
      <c r="U64" s="134"/>
      <c r="V64" s="115"/>
    </row>
    <row r="65" spans="6:22" s="139" customFormat="1" ht="20.100000000000001" customHeight="1">
      <c r="F65" s="135"/>
      <c r="G65" s="136"/>
      <c r="H65" s="137"/>
      <c r="I65" s="137"/>
      <c r="J65" s="138"/>
      <c r="K65" s="137"/>
      <c r="L65" s="138"/>
      <c r="M65" s="137"/>
      <c r="N65" s="138"/>
      <c r="O65" s="137"/>
      <c r="P65" s="138"/>
      <c r="Q65" s="137"/>
      <c r="R65" s="138"/>
      <c r="S65" s="137"/>
      <c r="T65" s="138"/>
      <c r="U65" s="137"/>
      <c r="V65" s="138"/>
    </row>
    <row r="66" spans="6:22">
      <c r="F66" s="140"/>
      <c r="G66" s="88"/>
      <c r="H66" s="141"/>
      <c r="I66" s="141"/>
      <c r="J66" s="142"/>
      <c r="K66" s="141"/>
      <c r="L66" s="142"/>
      <c r="M66" s="141"/>
      <c r="N66" s="142"/>
      <c r="O66" s="141"/>
      <c r="P66" s="142"/>
      <c r="Q66" s="141"/>
      <c r="R66" s="142"/>
      <c r="S66" s="141"/>
      <c r="T66" s="142"/>
      <c r="U66" s="141"/>
      <c r="V66" s="142"/>
    </row>
    <row r="67" spans="6:22">
      <c r="F67" s="140"/>
      <c r="G67" s="88"/>
      <c r="H67" s="141"/>
      <c r="I67" s="141"/>
      <c r="J67" s="142"/>
      <c r="K67" s="141"/>
      <c r="L67" s="142"/>
      <c r="M67" s="141"/>
      <c r="N67" s="142"/>
      <c r="O67" s="141"/>
      <c r="P67" s="142"/>
      <c r="Q67" s="141"/>
      <c r="R67" s="142"/>
      <c r="S67" s="141"/>
      <c r="T67" s="142"/>
      <c r="U67" s="141"/>
      <c r="V67" s="142"/>
    </row>
    <row r="68" spans="6:22" ht="25.5">
      <c r="F68" s="143"/>
      <c r="G68" s="88"/>
      <c r="H68" s="141"/>
      <c r="I68" s="141"/>
      <c r="J68" s="142"/>
      <c r="K68" s="141"/>
      <c r="L68" s="142"/>
      <c r="M68" s="141"/>
      <c r="N68" s="142"/>
      <c r="O68" s="141"/>
      <c r="P68" s="142"/>
      <c r="Q68" s="141"/>
      <c r="R68" s="142"/>
      <c r="S68" s="141"/>
      <c r="T68" s="142"/>
      <c r="U68" s="141"/>
      <c r="V68" s="142"/>
    </row>
    <row r="69" spans="6:22" ht="15.75">
      <c r="F69" s="144"/>
      <c r="G69" s="429"/>
      <c r="H69" s="430"/>
      <c r="I69" s="97"/>
      <c r="J69" s="97"/>
      <c r="K69" s="97"/>
      <c r="L69" s="97"/>
      <c r="M69" s="97"/>
      <c r="N69" s="97"/>
      <c r="O69" s="97"/>
      <c r="P69" s="97"/>
      <c r="Q69" s="97"/>
      <c r="R69" s="97"/>
      <c r="S69" s="97"/>
      <c r="T69" s="97"/>
      <c r="U69" s="97"/>
      <c r="V69" s="97"/>
    </row>
    <row r="70" spans="6:22" ht="15.75">
      <c r="F70" s="144"/>
      <c r="G70" s="429"/>
      <c r="H70" s="430"/>
      <c r="I70" s="145"/>
      <c r="J70" s="145"/>
      <c r="K70" s="145"/>
      <c r="L70" s="145"/>
      <c r="M70" s="145"/>
      <c r="N70" s="145"/>
      <c r="O70" s="145"/>
      <c r="P70" s="145"/>
      <c r="Q70" s="145"/>
      <c r="R70" s="145"/>
      <c r="S70" s="145"/>
      <c r="T70" s="145"/>
      <c r="U70" s="145"/>
      <c r="V70" s="145"/>
    </row>
    <row r="71" spans="6:22" ht="15.75">
      <c r="F71" s="144"/>
      <c r="G71" s="429"/>
      <c r="H71" s="430"/>
      <c r="I71" s="122"/>
      <c r="J71" s="123"/>
      <c r="K71" s="122"/>
      <c r="L71" s="123"/>
      <c r="M71" s="122"/>
      <c r="N71" s="123"/>
      <c r="O71" s="122"/>
      <c r="P71" s="123"/>
      <c r="Q71" s="122"/>
      <c r="R71" s="123"/>
      <c r="S71" s="122"/>
      <c r="T71" s="123"/>
      <c r="U71" s="122"/>
      <c r="V71" s="123"/>
    </row>
    <row r="72" spans="6:22" ht="15.75">
      <c r="F72" s="96"/>
      <c r="G72" s="88"/>
      <c r="H72" s="89"/>
      <c r="I72" s="89"/>
      <c r="J72" s="98"/>
      <c r="K72" s="89"/>
      <c r="L72" s="98"/>
      <c r="M72" s="89"/>
      <c r="N72" s="98"/>
      <c r="O72" s="89"/>
      <c r="P72" s="98"/>
      <c r="Q72" s="89"/>
      <c r="R72" s="98"/>
      <c r="S72" s="89"/>
      <c r="T72" s="98"/>
      <c r="U72" s="89"/>
      <c r="V72" s="98"/>
    </row>
    <row r="73" spans="6:22" ht="15.75">
      <c r="F73" s="96"/>
      <c r="G73" s="88"/>
      <c r="H73" s="89"/>
      <c r="I73" s="89"/>
      <c r="J73" s="98"/>
      <c r="K73" s="89"/>
      <c r="L73" s="98"/>
      <c r="M73" s="89"/>
      <c r="N73" s="98"/>
      <c r="O73" s="89"/>
      <c r="P73" s="98"/>
      <c r="Q73" s="89"/>
      <c r="R73" s="98"/>
      <c r="S73" s="89"/>
      <c r="T73" s="98"/>
      <c r="U73" s="89"/>
      <c r="V73" s="98"/>
    </row>
    <row r="74" spans="6:22" ht="15.75">
      <c r="F74" s="107"/>
      <c r="G74" s="93"/>
      <c r="H74" s="94"/>
      <c r="I74" s="89"/>
      <c r="J74" s="117"/>
      <c r="K74" s="89"/>
      <c r="L74" s="117"/>
      <c r="M74" s="89"/>
      <c r="N74" s="117"/>
      <c r="O74" s="89"/>
      <c r="P74" s="117"/>
      <c r="Q74" s="89"/>
      <c r="R74" s="117"/>
      <c r="S74" s="89"/>
      <c r="T74" s="117"/>
      <c r="U74" s="89"/>
      <c r="V74" s="117"/>
    </row>
    <row r="75" spans="6:22" ht="15.75">
      <c r="F75" s="107"/>
      <c r="G75" s="93"/>
      <c r="H75" s="94"/>
      <c r="I75" s="89"/>
      <c r="J75" s="117"/>
      <c r="K75" s="89"/>
      <c r="L75" s="117"/>
      <c r="M75" s="89"/>
      <c r="N75" s="117"/>
      <c r="O75" s="89"/>
      <c r="P75" s="117"/>
      <c r="Q75" s="89"/>
      <c r="R75" s="117"/>
      <c r="S75" s="89"/>
      <c r="T75" s="117"/>
      <c r="U75" s="89"/>
      <c r="V75" s="117"/>
    </row>
    <row r="76" spans="6:22">
      <c r="F76" s="92"/>
      <c r="G76" s="93"/>
      <c r="H76" s="94"/>
      <c r="I76" s="95"/>
      <c r="J76" s="91"/>
      <c r="K76" s="95"/>
      <c r="L76" s="91"/>
      <c r="M76" s="95"/>
      <c r="N76" s="91"/>
      <c r="O76" s="95"/>
      <c r="P76" s="91"/>
      <c r="Q76" s="95"/>
      <c r="R76" s="91"/>
      <c r="S76" s="95"/>
      <c r="T76" s="91"/>
      <c r="U76" s="95"/>
      <c r="V76" s="91"/>
    </row>
    <row r="77" spans="6:22">
      <c r="F77" s="92"/>
      <c r="G77" s="93"/>
      <c r="H77" s="94"/>
      <c r="I77" s="95"/>
      <c r="J77" s="91"/>
      <c r="K77" s="95"/>
      <c r="L77" s="91"/>
      <c r="M77" s="95"/>
      <c r="N77" s="91"/>
      <c r="O77" s="95"/>
      <c r="P77" s="91"/>
      <c r="Q77" s="95"/>
      <c r="R77" s="91"/>
      <c r="S77" s="95"/>
      <c r="T77" s="91"/>
      <c r="U77" s="95"/>
      <c r="V77" s="91"/>
    </row>
    <row r="78" spans="6:22">
      <c r="F78" s="87"/>
      <c r="G78" s="88"/>
      <c r="H78" s="89"/>
      <c r="I78" s="90"/>
      <c r="J78" s="91"/>
      <c r="K78" s="90"/>
      <c r="L78" s="91"/>
      <c r="M78" s="90"/>
      <c r="N78" s="91"/>
      <c r="O78" s="90"/>
      <c r="P78" s="91"/>
      <c r="Q78" s="90"/>
      <c r="R78" s="91"/>
      <c r="S78" s="90"/>
      <c r="T78" s="91"/>
      <c r="U78" s="90"/>
      <c r="V78" s="91"/>
    </row>
    <row r="79" spans="6:22">
      <c r="F79" s="87"/>
      <c r="G79" s="88"/>
      <c r="H79" s="89"/>
      <c r="I79" s="90"/>
      <c r="J79" s="91"/>
      <c r="K79" s="90"/>
      <c r="L79" s="91"/>
      <c r="M79" s="90"/>
      <c r="N79" s="91"/>
      <c r="O79" s="90"/>
      <c r="P79" s="91"/>
      <c r="Q79" s="90"/>
      <c r="R79" s="91"/>
      <c r="S79" s="90"/>
      <c r="T79" s="91"/>
      <c r="U79" s="90"/>
      <c r="V79" s="91"/>
    </row>
    <row r="80" spans="6:22">
      <c r="F80" s="92"/>
      <c r="G80" s="93"/>
      <c r="H80" s="94"/>
      <c r="I80" s="95"/>
      <c r="J80" s="91"/>
      <c r="K80" s="95"/>
      <c r="L80" s="91"/>
      <c r="M80" s="95"/>
      <c r="N80" s="91"/>
      <c r="O80" s="95"/>
      <c r="P80" s="91"/>
      <c r="Q80" s="95"/>
      <c r="R80" s="91"/>
      <c r="S80" s="95"/>
      <c r="T80" s="91"/>
      <c r="U80" s="95"/>
      <c r="V80" s="91"/>
    </row>
    <row r="81" spans="6:22" ht="15.75">
      <c r="F81" s="96"/>
      <c r="G81" s="88"/>
      <c r="H81" s="97"/>
      <c r="I81" s="89"/>
      <c r="J81" s="98"/>
      <c r="K81" s="89"/>
      <c r="L81" s="98"/>
      <c r="M81" s="89"/>
      <c r="N81" s="98"/>
      <c r="O81" s="89"/>
      <c r="P81" s="98"/>
      <c r="Q81" s="89"/>
      <c r="R81" s="98"/>
      <c r="S81" s="89"/>
      <c r="T81" s="98"/>
      <c r="U81" s="89"/>
      <c r="V81" s="98"/>
    </row>
    <row r="84" spans="6:22" ht="16.5" customHeight="1">
      <c r="F84" s="103"/>
      <c r="G84" s="93"/>
      <c r="H84" s="94"/>
      <c r="I84" s="105"/>
      <c r="K84" s="105"/>
      <c r="M84" s="105"/>
      <c r="O84" s="105"/>
      <c r="Q84" s="105"/>
      <c r="S84" s="105"/>
      <c r="U84" s="105"/>
    </row>
    <row r="85" spans="6:22" ht="15.75">
      <c r="F85" s="103"/>
      <c r="G85" s="93"/>
      <c r="H85" s="94"/>
      <c r="I85" s="105"/>
      <c r="K85" s="105"/>
      <c r="M85" s="105"/>
      <c r="O85" s="105"/>
      <c r="Q85" s="105"/>
      <c r="S85" s="105"/>
      <c r="U85" s="105"/>
    </row>
    <row r="86" spans="6:22" ht="135" customHeight="1">
      <c r="F86" s="103"/>
      <c r="G86" s="93"/>
      <c r="H86" s="94"/>
      <c r="I86" s="104"/>
      <c r="J86" s="91"/>
      <c r="K86" s="104"/>
      <c r="L86" s="91"/>
      <c r="M86" s="104"/>
      <c r="N86" s="91"/>
      <c r="O86" s="104"/>
      <c r="P86" s="91"/>
      <c r="Q86" s="104"/>
      <c r="R86" s="91"/>
      <c r="S86" s="104"/>
      <c r="T86" s="91"/>
      <c r="U86" s="104"/>
      <c r="V86" s="91"/>
    </row>
    <row r="87" spans="6:22" ht="15.75">
      <c r="F87" s="103"/>
      <c r="G87" s="93"/>
      <c r="H87" s="94"/>
      <c r="I87" s="104"/>
      <c r="J87" s="91"/>
      <c r="K87" s="104"/>
      <c r="L87" s="91"/>
      <c r="M87" s="104"/>
      <c r="N87" s="91"/>
      <c r="O87" s="104"/>
      <c r="P87" s="91"/>
      <c r="Q87" s="104"/>
      <c r="R87" s="91"/>
      <c r="S87" s="104"/>
      <c r="T87" s="91"/>
      <c r="U87" s="104"/>
      <c r="V87" s="91"/>
    </row>
    <row r="88" spans="6:22" ht="15.75">
      <c r="F88" s="103"/>
      <c r="G88" s="93"/>
      <c r="H88" s="94"/>
      <c r="I88" s="104"/>
      <c r="K88" s="104"/>
      <c r="M88" s="104"/>
      <c r="O88" s="104"/>
      <c r="Q88" s="104"/>
      <c r="S88" s="104"/>
      <c r="U88" s="104"/>
    </row>
    <row r="89" spans="6:22" ht="15.75">
      <c r="F89" s="96"/>
      <c r="G89" s="93"/>
      <c r="H89" s="94"/>
      <c r="I89" s="105"/>
      <c r="K89" s="105"/>
      <c r="M89" s="105"/>
      <c r="O89" s="105"/>
      <c r="Q89" s="105"/>
      <c r="S89" s="105"/>
      <c r="U89" s="105"/>
    </row>
    <row r="90" spans="6:22" ht="15.75">
      <c r="F90" s="96"/>
      <c r="G90" s="88"/>
      <c r="H90" s="97"/>
      <c r="I90" s="90"/>
      <c r="J90" s="98"/>
      <c r="K90" s="90"/>
      <c r="L90" s="98"/>
      <c r="M90" s="90"/>
      <c r="N90" s="98"/>
      <c r="O90" s="90"/>
      <c r="P90" s="98"/>
      <c r="Q90" s="90"/>
      <c r="R90" s="98"/>
      <c r="S90" s="90"/>
      <c r="T90" s="98"/>
      <c r="U90" s="90"/>
      <c r="V90" s="98"/>
    </row>
    <row r="91" spans="6:22" ht="15.75">
      <c r="F91" s="107"/>
      <c r="G91" s="88"/>
      <c r="H91" s="89"/>
      <c r="I91" s="90"/>
      <c r="K91" s="90"/>
      <c r="M91" s="90"/>
      <c r="O91" s="90"/>
      <c r="Q91" s="90"/>
      <c r="S91" s="90"/>
      <c r="U91" s="90"/>
    </row>
    <row r="92" spans="6:22" ht="15.75">
      <c r="F92" s="107"/>
      <c r="G92" s="88"/>
      <c r="H92" s="89"/>
      <c r="I92" s="108"/>
      <c r="J92" s="109"/>
      <c r="K92" s="108"/>
      <c r="L92" s="109"/>
      <c r="M92" s="108"/>
      <c r="N92" s="109"/>
      <c r="O92" s="108"/>
      <c r="P92" s="109"/>
      <c r="Q92" s="108"/>
      <c r="R92" s="109"/>
      <c r="S92" s="108"/>
      <c r="T92" s="109"/>
      <c r="U92" s="108"/>
      <c r="V92" s="109"/>
    </row>
    <row r="93" spans="6:22" ht="15.75">
      <c r="F93" s="96"/>
      <c r="G93" s="88"/>
      <c r="H93" s="97"/>
      <c r="I93" s="89"/>
      <c r="J93" s="98"/>
      <c r="K93" s="89"/>
      <c r="L93" s="98"/>
      <c r="M93" s="89"/>
      <c r="N93" s="98"/>
      <c r="O93" s="89"/>
      <c r="P93" s="98"/>
      <c r="Q93" s="89"/>
      <c r="R93" s="98"/>
      <c r="S93" s="89"/>
      <c r="T93" s="98"/>
      <c r="U93" s="89"/>
      <c r="V93" s="98"/>
    </row>
    <row r="94" spans="6:22" s="146" customFormat="1" ht="15.75">
      <c r="F94" s="111"/>
      <c r="G94" s="112"/>
      <c r="H94" s="113"/>
      <c r="I94" s="114"/>
      <c r="J94" s="115"/>
      <c r="K94" s="114"/>
      <c r="L94" s="115"/>
      <c r="M94" s="114"/>
      <c r="N94" s="115"/>
      <c r="O94" s="114"/>
      <c r="P94" s="115"/>
      <c r="Q94" s="114"/>
      <c r="R94" s="115"/>
      <c r="S94" s="114"/>
      <c r="T94" s="115"/>
      <c r="U94" s="114"/>
      <c r="V94" s="115"/>
    </row>
    <row r="95" spans="6:22" ht="15.75">
      <c r="F95" s="96"/>
      <c r="G95" s="88"/>
      <c r="H95" s="97"/>
      <c r="I95" s="89"/>
      <c r="J95" s="98"/>
      <c r="K95" s="89"/>
      <c r="L95" s="98"/>
      <c r="M95" s="89"/>
      <c r="N95" s="98"/>
      <c r="O95" s="89"/>
      <c r="P95" s="98"/>
      <c r="Q95" s="89"/>
      <c r="R95" s="98"/>
      <c r="S95" s="89"/>
      <c r="T95" s="98"/>
      <c r="U95" s="89"/>
      <c r="V95" s="98"/>
    </row>
    <row r="96" spans="6:22" ht="15.75">
      <c r="F96" s="96"/>
      <c r="G96" s="88"/>
      <c r="H96" s="97"/>
      <c r="I96" s="89"/>
      <c r="J96" s="98"/>
      <c r="K96" s="89"/>
      <c r="L96" s="98"/>
      <c r="M96" s="89"/>
      <c r="N96" s="98"/>
      <c r="O96" s="89"/>
      <c r="P96" s="98"/>
      <c r="Q96" s="89"/>
      <c r="R96" s="98"/>
      <c r="S96" s="89"/>
      <c r="T96" s="98"/>
      <c r="U96" s="89"/>
      <c r="V96" s="98"/>
    </row>
    <row r="97" spans="6:22" ht="15.75">
      <c r="F97" s="96"/>
      <c r="G97" s="88"/>
      <c r="H97" s="89"/>
      <c r="I97" s="89"/>
      <c r="J97" s="116"/>
      <c r="K97" s="89"/>
      <c r="L97" s="116"/>
      <c r="M97" s="89"/>
      <c r="N97" s="116"/>
      <c r="O97" s="89"/>
      <c r="P97" s="116"/>
      <c r="Q97" s="89"/>
      <c r="R97" s="116"/>
      <c r="S97" s="89"/>
      <c r="T97" s="116"/>
      <c r="U97" s="89"/>
      <c r="V97" s="116"/>
    </row>
    <row r="98" spans="6:22" ht="15.75">
      <c r="F98" s="96"/>
      <c r="G98" s="88"/>
      <c r="H98" s="89"/>
      <c r="I98" s="90"/>
      <c r="J98" s="117"/>
      <c r="K98" s="90"/>
      <c r="L98" s="117"/>
      <c r="M98" s="90"/>
      <c r="N98" s="117"/>
      <c r="O98" s="90"/>
      <c r="P98" s="117"/>
      <c r="Q98" s="90"/>
      <c r="R98" s="117"/>
      <c r="S98" s="90"/>
      <c r="T98" s="117"/>
      <c r="U98" s="90"/>
      <c r="V98" s="117"/>
    </row>
    <row r="99" spans="6:22" ht="15.75">
      <c r="F99" s="96"/>
      <c r="G99" s="88"/>
      <c r="H99" s="89"/>
      <c r="I99" s="90"/>
      <c r="J99" s="118"/>
      <c r="K99" s="90"/>
      <c r="L99" s="118"/>
      <c r="M99" s="90"/>
      <c r="N99" s="118"/>
      <c r="O99" s="90"/>
      <c r="P99" s="118"/>
      <c r="Q99" s="90"/>
      <c r="R99" s="118"/>
      <c r="S99" s="90"/>
      <c r="T99" s="118"/>
      <c r="U99" s="90"/>
      <c r="V99" s="118"/>
    </row>
    <row r="100" spans="6:22" ht="15.75">
      <c r="F100" s="96"/>
      <c r="G100" s="88"/>
      <c r="H100" s="89"/>
      <c r="I100" s="90"/>
      <c r="J100" s="118"/>
      <c r="K100" s="90"/>
      <c r="L100" s="118"/>
      <c r="M100" s="90"/>
      <c r="N100" s="118"/>
      <c r="O100" s="90"/>
      <c r="P100" s="118"/>
      <c r="Q100" s="90"/>
      <c r="R100" s="118"/>
      <c r="S100" s="90"/>
      <c r="T100" s="118"/>
      <c r="U100" s="90"/>
      <c r="V100" s="118"/>
    </row>
    <row r="101" spans="6:22" ht="15.75">
      <c r="F101" s="119"/>
      <c r="G101" s="88"/>
      <c r="H101" s="89"/>
      <c r="I101" s="89"/>
      <c r="K101" s="89"/>
      <c r="M101" s="89"/>
      <c r="O101" s="89"/>
      <c r="Q101" s="89"/>
      <c r="S101" s="89"/>
      <c r="U101" s="89"/>
    </row>
    <row r="102" spans="6:22" ht="15.75">
      <c r="F102" s="120"/>
      <c r="G102" s="88"/>
      <c r="H102" s="89"/>
      <c r="I102" s="89"/>
      <c r="J102" s="116"/>
      <c r="K102" s="89"/>
      <c r="L102" s="116"/>
      <c r="M102" s="89"/>
      <c r="N102" s="116"/>
      <c r="O102" s="89"/>
      <c r="P102" s="116"/>
      <c r="Q102" s="89"/>
      <c r="R102" s="116"/>
      <c r="S102" s="89"/>
      <c r="T102" s="116"/>
      <c r="U102" s="89"/>
      <c r="V102" s="116"/>
    </row>
    <row r="103" spans="6:22" ht="15.75">
      <c r="F103" s="96"/>
      <c r="G103" s="88"/>
      <c r="H103" s="89"/>
      <c r="I103" s="97"/>
      <c r="J103" s="116"/>
      <c r="K103" s="97"/>
      <c r="L103" s="116"/>
      <c r="M103" s="97"/>
      <c r="N103" s="116"/>
      <c r="O103" s="97"/>
      <c r="P103" s="116"/>
      <c r="Q103" s="97"/>
      <c r="R103" s="116"/>
      <c r="S103" s="97"/>
      <c r="T103" s="116"/>
      <c r="U103" s="97"/>
      <c r="V103" s="116"/>
    </row>
    <row r="104" spans="6:22" ht="15.75">
      <c r="F104" s="96"/>
      <c r="G104" s="121"/>
      <c r="H104" s="97"/>
      <c r="I104" s="122"/>
      <c r="J104" s="123"/>
      <c r="K104" s="122"/>
      <c r="L104" s="123"/>
      <c r="M104" s="122"/>
      <c r="N104" s="123"/>
      <c r="O104" s="122"/>
      <c r="P104" s="123"/>
      <c r="Q104" s="122"/>
      <c r="R104" s="123"/>
      <c r="S104" s="122"/>
      <c r="T104" s="123"/>
      <c r="U104" s="122"/>
      <c r="V104" s="123"/>
    </row>
    <row r="105" spans="6:22" ht="15.75">
      <c r="F105" s="96"/>
      <c r="G105" s="88"/>
      <c r="H105" s="89"/>
      <c r="I105" s="89"/>
      <c r="K105" s="89"/>
      <c r="M105" s="89"/>
      <c r="O105" s="89"/>
      <c r="Q105" s="89"/>
      <c r="S105" s="89"/>
      <c r="U105" s="89"/>
    </row>
    <row r="106" spans="6:22" ht="15.75">
      <c r="F106" s="124"/>
      <c r="G106" s="125"/>
      <c r="H106" s="126"/>
      <c r="I106" s="89"/>
      <c r="K106" s="89"/>
      <c r="M106" s="89"/>
      <c r="O106" s="89"/>
      <c r="Q106" s="89"/>
      <c r="S106" s="89"/>
      <c r="U106" s="89"/>
    </row>
    <row r="107" spans="6:22">
      <c r="F107" s="127"/>
      <c r="G107" s="128"/>
      <c r="H107" s="129"/>
      <c r="I107" s="95"/>
      <c r="J107" s="91"/>
      <c r="K107" s="95"/>
      <c r="L107" s="91"/>
      <c r="M107" s="95"/>
      <c r="N107" s="91"/>
      <c r="O107" s="95"/>
      <c r="P107" s="91"/>
      <c r="Q107" s="95"/>
      <c r="R107" s="91"/>
      <c r="S107" s="95"/>
      <c r="T107" s="91"/>
      <c r="U107" s="95"/>
      <c r="V107" s="91"/>
    </row>
    <row r="108" spans="6:22">
      <c r="F108" s="127"/>
      <c r="G108" s="128"/>
      <c r="H108" s="129"/>
      <c r="I108" s="95"/>
      <c r="J108" s="91"/>
      <c r="K108" s="95"/>
      <c r="L108" s="91"/>
      <c r="M108" s="95"/>
      <c r="N108" s="91"/>
      <c r="O108" s="95"/>
      <c r="P108" s="91"/>
      <c r="Q108" s="95"/>
      <c r="R108" s="91"/>
      <c r="S108" s="95"/>
      <c r="T108" s="91"/>
      <c r="U108" s="95"/>
      <c r="V108" s="91"/>
    </row>
    <row r="109" spans="6:22">
      <c r="F109" s="127"/>
      <c r="G109" s="128"/>
      <c r="H109" s="129"/>
      <c r="I109" s="95"/>
      <c r="J109" s="91"/>
      <c r="K109" s="95"/>
      <c r="L109" s="91"/>
      <c r="M109" s="95"/>
      <c r="N109" s="91"/>
      <c r="O109" s="95"/>
      <c r="P109" s="91"/>
      <c r="Q109" s="95"/>
      <c r="R109" s="91"/>
      <c r="S109" s="95"/>
      <c r="T109" s="91"/>
      <c r="U109" s="95"/>
      <c r="V109" s="91"/>
    </row>
    <row r="110" spans="6:22">
      <c r="F110" s="127"/>
      <c r="G110" s="128"/>
      <c r="H110" s="129"/>
      <c r="I110" s="95"/>
      <c r="J110" s="91"/>
      <c r="K110" s="95"/>
      <c r="L110" s="91"/>
      <c r="M110" s="95"/>
      <c r="N110" s="91"/>
      <c r="O110" s="95"/>
      <c r="P110" s="91"/>
      <c r="Q110" s="95"/>
      <c r="R110" s="91"/>
      <c r="S110" s="95"/>
      <c r="T110" s="91"/>
      <c r="U110" s="95"/>
      <c r="V110" s="91"/>
    </row>
    <row r="111" spans="6:22" ht="33" customHeight="1">
      <c r="F111" s="127"/>
      <c r="G111" s="128"/>
      <c r="H111" s="129"/>
      <c r="I111" s="95"/>
      <c r="J111" s="91"/>
      <c r="K111" s="95"/>
      <c r="L111" s="91"/>
      <c r="M111" s="95"/>
      <c r="N111" s="91"/>
      <c r="O111" s="95"/>
      <c r="P111" s="91"/>
      <c r="Q111" s="95"/>
      <c r="R111" s="91"/>
      <c r="S111" s="95"/>
      <c r="T111" s="91"/>
      <c r="U111" s="95"/>
      <c r="V111" s="91"/>
    </row>
    <row r="112" spans="6:22">
      <c r="F112" s="130"/>
      <c r="G112" s="131"/>
      <c r="H112" s="132"/>
      <c r="I112" s="89"/>
      <c r="K112" s="89"/>
      <c r="M112" s="89"/>
      <c r="O112" s="89"/>
      <c r="Q112" s="89"/>
      <c r="S112" s="89"/>
      <c r="U112" s="89"/>
    </row>
    <row r="113" spans="6:22" ht="15.75">
      <c r="F113" s="96"/>
      <c r="G113" s="88"/>
      <c r="H113" s="89"/>
      <c r="I113" s="133"/>
      <c r="J113" s="98"/>
      <c r="K113" s="133"/>
      <c r="L113" s="98"/>
      <c r="M113" s="133"/>
      <c r="N113" s="98"/>
      <c r="O113" s="133"/>
      <c r="P113" s="98"/>
      <c r="Q113" s="133"/>
      <c r="R113" s="98"/>
      <c r="S113" s="133"/>
      <c r="T113" s="98"/>
      <c r="U113" s="133"/>
      <c r="V113" s="98"/>
    </row>
    <row r="114" spans="6:22" s="146" customFormat="1" ht="15.75">
      <c r="F114" s="111"/>
      <c r="G114" s="112"/>
      <c r="H114" s="114"/>
      <c r="I114" s="134"/>
      <c r="J114" s="147"/>
      <c r="K114" s="134"/>
      <c r="L114" s="147"/>
      <c r="M114" s="134"/>
      <c r="N114" s="147"/>
      <c r="O114" s="134"/>
      <c r="P114" s="147"/>
      <c r="Q114" s="134"/>
      <c r="R114" s="147"/>
      <c r="S114" s="134"/>
      <c r="T114" s="147"/>
      <c r="U114" s="134"/>
      <c r="V114" s="147"/>
    </row>
    <row r="115" spans="6:22" ht="18">
      <c r="F115" s="135"/>
      <c r="G115" s="136"/>
      <c r="H115" s="137"/>
      <c r="I115" s="137"/>
      <c r="J115" s="138"/>
      <c r="K115" s="137"/>
      <c r="L115" s="138"/>
      <c r="M115" s="137"/>
      <c r="N115" s="138"/>
      <c r="O115" s="137"/>
      <c r="P115" s="138"/>
      <c r="Q115" s="137"/>
      <c r="R115" s="138"/>
      <c r="S115" s="137"/>
      <c r="T115" s="138"/>
      <c r="U115" s="137"/>
      <c r="V115" s="138"/>
    </row>
    <row r="117" spans="6:22" ht="20.25">
      <c r="F117" s="9"/>
      <c r="G117" s="10"/>
      <c r="H117" s="11"/>
      <c r="I117" s="11"/>
      <c r="J117" s="148"/>
      <c r="K117" s="11"/>
      <c r="L117" s="148"/>
      <c r="M117" s="11"/>
      <c r="N117" s="148"/>
      <c r="O117" s="11"/>
      <c r="P117" s="148"/>
      <c r="Q117" s="11"/>
      <c r="R117" s="148"/>
      <c r="S117" s="11"/>
      <c r="T117" s="148"/>
      <c r="U117" s="11"/>
      <c r="V117" s="148"/>
    </row>
    <row r="120" spans="6:22" ht="15.75">
      <c r="F120" s="149"/>
      <c r="G120" s="150"/>
      <c r="H120" s="151"/>
    </row>
    <row r="121" spans="6:22" ht="15.75">
      <c r="F121" s="153"/>
      <c r="G121" s="150"/>
      <c r="H121" s="153"/>
    </row>
    <row r="122" spans="6:22" ht="15.75">
      <c r="F122" s="153"/>
      <c r="G122" s="150"/>
      <c r="H122" s="151"/>
    </row>
    <row r="123" spans="6:22" ht="15.75">
      <c r="F123" s="153"/>
      <c r="G123" s="150"/>
      <c r="H123" s="153"/>
    </row>
    <row r="125" spans="6:22" s="157" customFormat="1" ht="15.75">
      <c r="F125" s="154"/>
      <c r="G125" s="155"/>
      <c r="H125" s="154"/>
      <c r="I125" s="156"/>
      <c r="J125" s="116"/>
      <c r="K125" s="156"/>
      <c r="L125" s="116"/>
      <c r="M125" s="156"/>
      <c r="N125" s="116"/>
      <c r="O125" s="156"/>
      <c r="P125" s="116"/>
      <c r="Q125" s="156"/>
      <c r="R125" s="116"/>
      <c r="S125" s="156"/>
      <c r="T125" s="116"/>
      <c r="U125" s="156"/>
      <c r="V125" s="116"/>
    </row>
  </sheetData>
  <mergeCells count="16">
    <mergeCell ref="A1:F1"/>
    <mergeCell ref="B3:F3"/>
    <mergeCell ref="B4:F4"/>
    <mergeCell ref="B5:F5"/>
    <mergeCell ref="B6:F6"/>
    <mergeCell ref="Q9:R9"/>
    <mergeCell ref="S9:T9"/>
    <mergeCell ref="U9:V9"/>
    <mergeCell ref="A12:A17"/>
    <mergeCell ref="G69:G71"/>
    <mergeCell ref="H69:H71"/>
    <mergeCell ref="D9:H9"/>
    <mergeCell ref="I9:J9"/>
    <mergeCell ref="K9:L9"/>
    <mergeCell ref="M9:N9"/>
    <mergeCell ref="O9:P9"/>
  </mergeCells>
  <pageMargins left="0.7" right="0.7" top="0.75" bottom="0.75" header="0.3" footer="0.3"/>
  <pageSetup scale="2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50"/>
  <sheetViews>
    <sheetView tabSelected="1" topLeftCell="A24" workbookViewId="0">
      <selection activeCell="A31" sqref="A31"/>
    </sheetView>
  </sheetViews>
  <sheetFormatPr defaultRowHeight="15"/>
  <cols>
    <col min="1" max="1" width="11.7109375" style="158" customWidth="1"/>
    <col min="2" max="2" width="43.140625" style="158" customWidth="1"/>
    <col min="3" max="3" width="15.42578125" style="158" customWidth="1"/>
    <col min="4" max="21" width="9.140625" style="158"/>
    <col min="22" max="27" width="8.7109375" style="158" customWidth="1"/>
    <col min="28" max="16384" width="9.140625" style="158"/>
  </cols>
  <sheetData>
    <row r="1" spans="1:27" s="1" customFormat="1" ht="28.5" customHeight="1">
      <c r="A1" s="451" t="s">
        <v>0</v>
      </c>
      <c r="B1" s="452"/>
      <c r="C1" s="452"/>
      <c r="D1" s="452"/>
      <c r="E1" s="452"/>
      <c r="F1" s="453"/>
    </row>
    <row r="2" spans="1:27" s="1" customFormat="1" ht="25.5" customHeight="1" thickBot="1">
      <c r="A2" s="197"/>
      <c r="B2" s="198"/>
      <c r="C2" s="199"/>
      <c r="D2" s="2"/>
      <c r="E2" s="200"/>
      <c r="F2" s="201"/>
    </row>
    <row r="3" spans="1:27" s="1" customFormat="1" ht="33" customHeight="1" thickBot="1">
      <c r="A3" s="454" t="s">
        <v>1</v>
      </c>
      <c r="B3" s="455"/>
      <c r="C3" s="456" t="s">
        <v>106</v>
      </c>
      <c r="D3" s="457"/>
      <c r="E3" s="457"/>
      <c r="F3" s="458"/>
    </row>
    <row r="4" spans="1:27" s="1" customFormat="1" ht="36.75" customHeight="1" thickBot="1">
      <c r="A4" s="454" t="s">
        <v>2</v>
      </c>
      <c r="B4" s="455"/>
      <c r="C4" s="459" t="s">
        <v>107</v>
      </c>
      <c r="D4" s="460"/>
      <c r="E4" s="460"/>
      <c r="F4" s="461"/>
    </row>
    <row r="5" spans="1:27" s="1" customFormat="1" ht="25.5" customHeight="1" thickBot="1">
      <c r="A5" s="454" t="s">
        <v>3</v>
      </c>
      <c r="B5" s="455"/>
      <c r="C5" s="462" t="s">
        <v>108</v>
      </c>
      <c r="D5" s="463"/>
      <c r="E5" s="463"/>
      <c r="F5" s="464"/>
    </row>
    <row r="6" spans="1:27">
      <c r="A6" s="476"/>
      <c r="B6" s="477"/>
      <c r="C6" s="477"/>
      <c r="D6" s="477"/>
      <c r="E6" s="477"/>
      <c r="F6" s="477"/>
      <c r="G6" s="477"/>
      <c r="H6" s="477"/>
      <c r="I6" s="477"/>
      <c r="J6" s="477"/>
      <c r="K6" s="477"/>
      <c r="L6" s="477"/>
      <c r="M6" s="477"/>
      <c r="N6" s="477"/>
      <c r="O6" s="477"/>
      <c r="P6" s="477"/>
      <c r="Q6" s="477"/>
      <c r="R6" s="477"/>
      <c r="S6" s="477"/>
      <c r="T6" s="477"/>
      <c r="U6" s="477"/>
      <c r="V6" s="477"/>
      <c r="W6" s="477"/>
      <c r="X6" s="477"/>
      <c r="Y6" s="477"/>
      <c r="Z6" s="477"/>
      <c r="AA6" s="478"/>
    </row>
    <row r="7" spans="1:27">
      <c r="A7" s="202" t="s">
        <v>44</v>
      </c>
      <c r="B7" s="160"/>
      <c r="C7" s="161"/>
      <c r="D7" s="161"/>
      <c r="E7" s="161"/>
      <c r="F7" s="161"/>
      <c r="G7" s="161"/>
      <c r="H7" s="161"/>
      <c r="I7" s="161"/>
      <c r="J7" s="161"/>
      <c r="K7" s="161"/>
      <c r="L7" s="161"/>
      <c r="M7" s="161"/>
      <c r="N7" s="161"/>
      <c r="O7" s="161"/>
      <c r="P7" s="161"/>
      <c r="Q7" s="161"/>
      <c r="R7" s="161"/>
      <c r="S7" s="161"/>
      <c r="T7" s="161"/>
      <c r="U7" s="335"/>
      <c r="V7" s="340"/>
      <c r="W7" s="340"/>
      <c r="X7" s="340"/>
      <c r="Y7" s="340"/>
      <c r="Z7" s="340"/>
      <c r="AA7" s="340"/>
    </row>
    <row r="8" spans="1:27">
      <c r="A8" s="203"/>
      <c r="B8" s="164"/>
      <c r="C8" s="163"/>
      <c r="D8" s="467"/>
      <c r="E8" s="468"/>
      <c r="F8" s="469"/>
      <c r="G8" s="470"/>
      <c r="H8" s="471"/>
      <c r="I8" s="472"/>
      <c r="J8" s="470"/>
      <c r="K8" s="471"/>
      <c r="L8" s="472"/>
      <c r="M8" s="473"/>
      <c r="N8" s="474"/>
      <c r="O8" s="475"/>
      <c r="P8" s="470"/>
      <c r="Q8" s="471"/>
      <c r="R8" s="472"/>
      <c r="S8" s="470"/>
      <c r="T8" s="471"/>
      <c r="U8" s="471"/>
      <c r="V8" s="482"/>
      <c r="W8" s="483"/>
      <c r="X8" s="484"/>
      <c r="Y8" s="482"/>
      <c r="Z8" s="483"/>
      <c r="AA8" s="484"/>
    </row>
    <row r="9" spans="1:27" s="170" customFormat="1" ht="22.5" customHeight="1">
      <c r="A9" s="204" t="s">
        <v>80</v>
      </c>
      <c r="B9" s="166"/>
      <c r="C9" s="168"/>
      <c r="D9" s="479" t="s">
        <v>105</v>
      </c>
      <c r="E9" s="480"/>
      <c r="F9" s="480"/>
      <c r="G9" s="480"/>
      <c r="H9" s="480"/>
      <c r="I9" s="480"/>
      <c r="J9" s="480"/>
      <c r="K9" s="480"/>
      <c r="L9" s="480"/>
      <c r="M9" s="480"/>
      <c r="N9" s="480"/>
      <c r="O9" s="481"/>
      <c r="P9" s="479" t="s">
        <v>105</v>
      </c>
      <c r="Q9" s="480"/>
      <c r="R9" s="480"/>
      <c r="S9" s="480"/>
      <c r="T9" s="480"/>
      <c r="U9" s="480"/>
      <c r="V9" s="480"/>
      <c r="W9" s="480"/>
      <c r="X9" s="480"/>
      <c r="Y9" s="480"/>
      <c r="Z9" s="480"/>
      <c r="AA9" s="481"/>
    </row>
    <row r="10" spans="1:27" s="170" customFormat="1">
      <c r="A10" s="211"/>
      <c r="B10" s="212"/>
      <c r="C10" s="212" t="s">
        <v>99</v>
      </c>
      <c r="D10" s="171" t="s">
        <v>46</v>
      </c>
      <c r="E10" s="171" t="s">
        <v>52</v>
      </c>
      <c r="F10" s="171" t="s">
        <v>53</v>
      </c>
      <c r="G10" s="171" t="s">
        <v>47</v>
      </c>
      <c r="H10" s="171" t="s">
        <v>53</v>
      </c>
      <c r="I10" s="171" t="s">
        <v>46</v>
      </c>
      <c r="J10" s="171" t="s">
        <v>46</v>
      </c>
      <c r="K10" s="171" t="s">
        <v>47</v>
      </c>
      <c r="L10" s="171" t="s">
        <v>48</v>
      </c>
      <c r="M10" s="171" t="s">
        <v>49</v>
      </c>
      <c r="N10" s="171" t="s">
        <v>50</v>
      </c>
      <c r="O10" s="171" t="s">
        <v>51</v>
      </c>
      <c r="P10" s="171" t="s">
        <v>46</v>
      </c>
      <c r="Q10" s="171" t="s">
        <v>52</v>
      </c>
      <c r="R10" s="171" t="s">
        <v>53</v>
      </c>
      <c r="S10" s="171" t="s">
        <v>47</v>
      </c>
      <c r="T10" s="171" t="s">
        <v>53</v>
      </c>
      <c r="U10" s="336" t="s">
        <v>46</v>
      </c>
      <c r="V10" s="343" t="s">
        <v>46</v>
      </c>
      <c r="W10" s="343" t="s">
        <v>47</v>
      </c>
      <c r="X10" s="343" t="s">
        <v>48</v>
      </c>
      <c r="Y10" s="343" t="s">
        <v>49</v>
      </c>
      <c r="Z10" s="343" t="s">
        <v>50</v>
      </c>
      <c r="AA10" s="343" t="s">
        <v>51</v>
      </c>
    </row>
    <row r="11" spans="1:27" s="170" customFormat="1" ht="17.25" customHeight="1">
      <c r="A11" s="465" t="s">
        <v>54</v>
      </c>
      <c r="B11" s="466"/>
      <c r="C11" s="177"/>
      <c r="D11" s="173"/>
      <c r="E11" s="173"/>
      <c r="F11" s="173"/>
      <c r="G11" s="173"/>
      <c r="H11" s="173"/>
      <c r="I11" s="173"/>
      <c r="J11" s="173"/>
      <c r="K11" s="173"/>
      <c r="L11" s="173"/>
      <c r="M11" s="173"/>
      <c r="N11" s="173"/>
      <c r="O11" s="173"/>
      <c r="P11" s="173"/>
      <c r="Q11" s="173"/>
      <c r="R11" s="173"/>
      <c r="S11" s="173"/>
      <c r="T11" s="173"/>
      <c r="U11" s="337"/>
      <c r="V11" s="333"/>
      <c r="W11" s="333"/>
      <c r="X11" s="333"/>
      <c r="Y11" s="333"/>
      <c r="Z11" s="333"/>
      <c r="AA11" s="333"/>
    </row>
    <row r="12" spans="1:27" s="170" customFormat="1" ht="33.75" customHeight="1">
      <c r="A12" s="205"/>
      <c r="B12" s="261" t="s">
        <v>91</v>
      </c>
      <c r="C12" s="160"/>
      <c r="D12" s="173"/>
      <c r="E12" s="173"/>
      <c r="F12" s="173"/>
      <c r="G12" s="173"/>
      <c r="H12" s="173"/>
      <c r="I12" s="173"/>
      <c r="J12" s="173"/>
      <c r="K12" s="173"/>
      <c r="L12" s="173"/>
      <c r="M12" s="173"/>
      <c r="N12" s="173"/>
      <c r="O12" s="173"/>
      <c r="P12" s="173"/>
      <c r="Q12" s="173"/>
      <c r="R12" s="173"/>
      <c r="S12" s="173"/>
      <c r="T12" s="173"/>
      <c r="U12" s="337"/>
      <c r="V12" s="333"/>
      <c r="W12" s="333"/>
      <c r="X12" s="333"/>
      <c r="Y12" s="333"/>
      <c r="Z12" s="333"/>
      <c r="AA12" s="333"/>
    </row>
    <row r="13" spans="1:27" s="170" customFormat="1" ht="15" customHeight="1">
      <c r="A13" s="205"/>
      <c r="B13" s="160"/>
      <c r="C13" s="175"/>
      <c r="D13" s="173"/>
      <c r="E13" s="173"/>
      <c r="F13" s="173"/>
      <c r="G13" s="173"/>
      <c r="H13" s="173"/>
      <c r="I13" s="173"/>
      <c r="J13" s="173"/>
      <c r="K13" s="173"/>
      <c r="L13" s="173"/>
      <c r="M13" s="173"/>
      <c r="N13" s="173"/>
      <c r="O13" s="173"/>
      <c r="P13" s="173"/>
      <c r="Q13" s="173"/>
      <c r="R13" s="173"/>
      <c r="S13" s="173"/>
      <c r="T13" s="173"/>
      <c r="U13" s="337"/>
      <c r="V13" s="333"/>
      <c r="W13" s="333"/>
      <c r="X13" s="333"/>
      <c r="Y13" s="333"/>
      <c r="Z13" s="333"/>
      <c r="AA13" s="333"/>
    </row>
    <row r="14" spans="1:27" s="170" customFormat="1">
      <c r="A14" s="205"/>
      <c r="B14" s="160"/>
      <c r="C14" s="160"/>
      <c r="D14" s="173"/>
      <c r="E14" s="173"/>
      <c r="F14" s="173"/>
      <c r="G14" s="173"/>
      <c r="H14" s="173"/>
      <c r="I14" s="173"/>
      <c r="J14" s="173"/>
      <c r="K14" s="173"/>
      <c r="L14" s="173"/>
      <c r="M14" s="173"/>
      <c r="N14" s="173"/>
      <c r="O14" s="173"/>
      <c r="P14" s="173"/>
      <c r="Q14" s="173"/>
      <c r="R14" s="173"/>
      <c r="S14" s="173"/>
      <c r="T14" s="173"/>
      <c r="U14" s="337"/>
      <c r="V14" s="333"/>
      <c r="W14" s="333"/>
      <c r="X14" s="333"/>
      <c r="Y14" s="333"/>
      <c r="Z14" s="333"/>
      <c r="AA14" s="333"/>
    </row>
    <row r="15" spans="1:27" s="170" customFormat="1" ht="15" customHeight="1">
      <c r="A15" s="206" t="s">
        <v>11</v>
      </c>
      <c r="B15" s="177" t="s">
        <v>167</v>
      </c>
      <c r="C15" s="178"/>
      <c r="D15" s="173"/>
      <c r="E15" s="173"/>
      <c r="F15" s="173"/>
      <c r="G15" s="173"/>
      <c r="H15" s="173"/>
      <c r="I15" s="173"/>
      <c r="J15" s="173"/>
      <c r="K15" s="173"/>
      <c r="L15" s="173"/>
      <c r="M15" s="173"/>
      <c r="N15" s="173"/>
      <c r="O15" s="173"/>
      <c r="P15" s="173"/>
      <c r="Q15" s="173"/>
      <c r="R15" s="173"/>
      <c r="S15" s="173"/>
      <c r="T15" s="173"/>
      <c r="U15" s="337"/>
      <c r="V15" s="333"/>
      <c r="W15" s="333"/>
      <c r="X15" s="333"/>
      <c r="Y15" s="333"/>
      <c r="Z15" s="333"/>
      <c r="AA15" s="333"/>
    </row>
    <row r="16" spans="1:27" s="170" customFormat="1" ht="21.75" customHeight="1">
      <c r="A16" s="205" t="s">
        <v>55</v>
      </c>
      <c r="B16" s="329" t="s">
        <v>138</v>
      </c>
      <c r="C16" s="161"/>
      <c r="D16" s="302"/>
      <c r="E16" s="302"/>
      <c r="F16" s="173"/>
      <c r="G16" s="173"/>
      <c r="H16" s="173"/>
      <c r="I16" s="173"/>
      <c r="J16" s="173"/>
      <c r="K16" s="173"/>
      <c r="L16" s="173"/>
      <c r="M16" s="173"/>
      <c r="N16" s="173"/>
      <c r="O16" s="173"/>
      <c r="P16" s="173"/>
      <c r="Q16" s="173"/>
      <c r="R16" s="173"/>
      <c r="S16" s="173"/>
      <c r="T16" s="173"/>
      <c r="U16" s="337"/>
      <c r="V16" s="333"/>
      <c r="W16" s="333"/>
      <c r="X16" s="333"/>
      <c r="Y16" s="333"/>
      <c r="Z16" s="333"/>
      <c r="AA16" s="333"/>
    </row>
    <row r="17" spans="1:27" s="170" customFormat="1" ht="24" customHeight="1">
      <c r="A17" s="205" t="s">
        <v>56</v>
      </c>
      <c r="B17" s="329" t="s">
        <v>128</v>
      </c>
      <c r="C17" s="161"/>
      <c r="D17" s="173"/>
      <c r="E17" s="302"/>
      <c r="F17" s="302"/>
      <c r="G17" s="302"/>
      <c r="H17" s="302"/>
      <c r="I17" s="302"/>
      <c r="J17" s="302"/>
      <c r="K17" s="302"/>
      <c r="L17" s="302"/>
      <c r="M17" s="302"/>
      <c r="N17" s="302"/>
      <c r="O17" s="302"/>
      <c r="P17" s="302"/>
      <c r="Q17" s="302"/>
      <c r="R17" s="302"/>
      <c r="S17" s="302"/>
      <c r="T17" s="302"/>
      <c r="U17" s="338"/>
      <c r="V17" s="342"/>
      <c r="W17" s="342"/>
      <c r="X17" s="342"/>
      <c r="Y17" s="342"/>
      <c r="Z17" s="342"/>
      <c r="AA17" s="342"/>
    </row>
    <row r="18" spans="1:27" s="170" customFormat="1" ht="30" customHeight="1">
      <c r="A18" s="205" t="s">
        <v>57</v>
      </c>
      <c r="B18" s="308" t="s">
        <v>131</v>
      </c>
      <c r="C18" s="161"/>
      <c r="D18" s="173"/>
      <c r="E18" s="302"/>
      <c r="F18" s="173"/>
      <c r="G18" s="173"/>
      <c r="H18" s="179"/>
      <c r="I18" s="173"/>
      <c r="J18" s="173"/>
      <c r="K18" s="173"/>
      <c r="L18" s="179"/>
      <c r="M18" s="173"/>
      <c r="N18" s="173"/>
      <c r="O18" s="173"/>
      <c r="P18" s="173"/>
      <c r="Q18" s="173"/>
      <c r="R18" s="173"/>
      <c r="S18" s="173"/>
      <c r="T18" s="173"/>
      <c r="U18" s="337"/>
      <c r="V18" s="333"/>
      <c r="W18" s="333"/>
      <c r="X18" s="333"/>
      <c r="Y18" s="333"/>
      <c r="Z18" s="333"/>
      <c r="AA18" s="333"/>
    </row>
    <row r="19" spans="1:27" s="170" customFormat="1" ht="25.5" customHeight="1">
      <c r="A19" s="310" t="s">
        <v>116</v>
      </c>
      <c r="B19" s="329" t="s">
        <v>151</v>
      </c>
      <c r="C19" s="161"/>
      <c r="D19" s="173"/>
      <c r="E19" s="173"/>
      <c r="F19" s="173"/>
      <c r="G19" s="173"/>
      <c r="H19" s="179"/>
      <c r="I19" s="173"/>
      <c r="J19" s="302"/>
      <c r="K19" s="173"/>
      <c r="L19" s="179"/>
      <c r="M19" s="173"/>
      <c r="N19" s="173"/>
      <c r="O19" s="173"/>
      <c r="P19" s="173"/>
      <c r="Q19" s="173"/>
      <c r="R19" s="173"/>
      <c r="S19" s="173"/>
      <c r="T19" s="173"/>
      <c r="U19" s="337"/>
      <c r="V19" s="342"/>
      <c r="W19" s="333"/>
      <c r="X19" s="333"/>
      <c r="Y19" s="333"/>
      <c r="Z19" s="333"/>
      <c r="AA19" s="333"/>
    </row>
    <row r="20" spans="1:27" s="170" customFormat="1" ht="30" customHeight="1">
      <c r="A20" s="310" t="s">
        <v>132</v>
      </c>
      <c r="B20" s="392" t="s">
        <v>176</v>
      </c>
      <c r="C20" s="161"/>
      <c r="D20" s="302"/>
      <c r="E20" s="173"/>
      <c r="F20" s="173"/>
      <c r="G20" s="173"/>
      <c r="H20" s="179"/>
      <c r="I20" s="173"/>
      <c r="J20" s="173"/>
      <c r="K20" s="173"/>
      <c r="L20" s="179"/>
      <c r="M20" s="173"/>
      <c r="N20" s="173"/>
      <c r="O20" s="173"/>
      <c r="P20" s="173"/>
      <c r="Q20" s="173"/>
      <c r="R20" s="173"/>
      <c r="S20" s="173"/>
      <c r="T20" s="173"/>
      <c r="U20" s="337"/>
      <c r="V20" s="393"/>
      <c r="W20" s="393"/>
      <c r="X20" s="393"/>
      <c r="Y20" s="393"/>
      <c r="Z20" s="393"/>
      <c r="AA20" s="393"/>
    </row>
    <row r="21" spans="1:27" s="170" customFormat="1" ht="30" customHeight="1">
      <c r="A21" s="356" t="s">
        <v>134</v>
      </c>
      <c r="B21" s="392" t="s">
        <v>159</v>
      </c>
      <c r="C21" s="161"/>
      <c r="E21" s="302"/>
      <c r="F21" s="302"/>
      <c r="G21" s="302"/>
      <c r="H21" s="330"/>
      <c r="I21" s="302"/>
      <c r="J21" s="302"/>
      <c r="K21" s="302"/>
      <c r="L21" s="330"/>
      <c r="M21" s="302"/>
      <c r="N21" s="302"/>
      <c r="O21" s="302"/>
      <c r="P21" s="302"/>
      <c r="Q21" s="302"/>
      <c r="R21" s="302"/>
      <c r="S21" s="302"/>
      <c r="T21" s="302"/>
      <c r="U21" s="338"/>
      <c r="V21" s="342"/>
      <c r="W21" s="342"/>
      <c r="X21" s="342"/>
      <c r="Y21" s="342"/>
      <c r="Z21" s="342"/>
      <c r="AA21" s="342"/>
    </row>
    <row r="22" spans="1:27" s="170" customFormat="1" ht="30" customHeight="1">
      <c r="A22" s="396" t="s">
        <v>136</v>
      </c>
      <c r="B22" s="329" t="s">
        <v>152</v>
      </c>
      <c r="C22" s="161"/>
      <c r="D22" s="173"/>
      <c r="E22" s="173"/>
      <c r="F22" s="173"/>
      <c r="G22" s="302"/>
      <c r="H22" s="179"/>
      <c r="I22" s="173"/>
      <c r="J22" s="173"/>
      <c r="K22" s="302"/>
      <c r="L22" s="179"/>
      <c r="M22" s="173"/>
      <c r="N22" s="173"/>
      <c r="O22" s="173"/>
      <c r="P22" s="173"/>
      <c r="Q22" s="173"/>
      <c r="R22" s="173"/>
      <c r="S22" s="302"/>
      <c r="T22" s="173"/>
      <c r="U22" s="337"/>
      <c r="V22" s="333"/>
      <c r="W22" s="342"/>
      <c r="X22" s="333"/>
      <c r="Y22" s="333"/>
      <c r="Z22" s="333"/>
      <c r="AA22" s="333"/>
    </row>
    <row r="23" spans="1:27" s="170" customFormat="1" ht="23.25" customHeight="1">
      <c r="A23" s="396" t="s">
        <v>145</v>
      </c>
      <c r="B23" s="329" t="s">
        <v>153</v>
      </c>
      <c r="C23" s="161"/>
      <c r="D23" s="173"/>
      <c r="E23" s="173"/>
      <c r="F23" s="173"/>
      <c r="G23" s="173"/>
      <c r="H23" s="179"/>
      <c r="I23" s="173"/>
      <c r="J23" s="173"/>
      <c r="K23" s="173"/>
      <c r="L23" s="179"/>
      <c r="M23" s="173"/>
      <c r="N23" s="173"/>
      <c r="O23" s="302"/>
      <c r="P23" s="173"/>
      <c r="Q23" s="173"/>
      <c r="R23" s="173"/>
      <c r="S23" s="173"/>
      <c r="T23" s="173"/>
      <c r="U23" s="337"/>
      <c r="V23" s="333"/>
      <c r="W23" s="333"/>
      <c r="X23" s="333"/>
      <c r="Y23" s="333"/>
      <c r="Z23" s="333"/>
      <c r="AA23" s="342"/>
    </row>
    <row r="24" spans="1:27" s="170" customFormat="1" ht="30" customHeight="1">
      <c r="A24" s="396" t="s">
        <v>181</v>
      </c>
      <c r="B24" s="392" t="s">
        <v>183</v>
      </c>
      <c r="C24" s="161"/>
      <c r="D24" s="173"/>
      <c r="E24" s="173"/>
      <c r="F24" s="302"/>
      <c r="G24" s="173"/>
      <c r="H24" s="179"/>
      <c r="I24" s="302"/>
      <c r="J24" s="173"/>
      <c r="K24" s="173"/>
      <c r="L24" s="330"/>
      <c r="M24" s="173"/>
      <c r="N24" s="173"/>
      <c r="O24" s="302"/>
      <c r="P24" s="173"/>
      <c r="Q24" s="173"/>
      <c r="R24" s="302"/>
      <c r="S24" s="173"/>
      <c r="T24" s="173"/>
      <c r="U24" s="338"/>
      <c r="V24" s="333"/>
      <c r="W24" s="333"/>
      <c r="X24" s="342"/>
      <c r="Y24" s="333"/>
      <c r="Z24" s="333"/>
      <c r="AA24" s="342"/>
    </row>
    <row r="25" spans="1:27" s="170" customFormat="1" ht="30" customHeight="1">
      <c r="A25" s="396" t="s">
        <v>188</v>
      </c>
      <c r="B25" s="329" t="s">
        <v>118</v>
      </c>
      <c r="C25" s="161"/>
      <c r="D25" s="302"/>
      <c r="E25" s="302"/>
      <c r="F25" s="302"/>
      <c r="G25" s="302"/>
      <c r="H25" s="330"/>
      <c r="I25" s="302"/>
      <c r="J25" s="302"/>
      <c r="K25" s="302"/>
      <c r="L25" s="330"/>
      <c r="M25" s="302"/>
      <c r="N25" s="302"/>
      <c r="O25" s="302"/>
      <c r="P25" s="302"/>
      <c r="Q25" s="302"/>
      <c r="R25" s="302"/>
      <c r="S25" s="302"/>
      <c r="T25" s="302"/>
      <c r="U25" s="338"/>
      <c r="V25" s="342"/>
      <c r="W25" s="342"/>
      <c r="X25" s="342"/>
      <c r="Y25" s="342"/>
      <c r="Z25" s="342"/>
      <c r="AA25" s="342"/>
    </row>
    <row r="26" spans="1:27" s="170" customFormat="1" ht="21" customHeight="1">
      <c r="A26" s="205"/>
      <c r="B26" s="160"/>
      <c r="C26" s="161"/>
      <c r="D26" s="173"/>
      <c r="E26" s="173"/>
      <c r="F26" s="173"/>
      <c r="G26" s="173"/>
      <c r="H26" s="173"/>
      <c r="I26" s="173"/>
      <c r="J26" s="173"/>
      <c r="K26" s="173"/>
      <c r="L26" s="173"/>
      <c r="M26" s="173"/>
      <c r="N26" s="173"/>
      <c r="O26" s="173"/>
      <c r="P26" s="173"/>
      <c r="Q26" s="173"/>
      <c r="R26" s="173"/>
      <c r="S26" s="173"/>
      <c r="T26" s="173"/>
      <c r="U26" s="337"/>
      <c r="V26" s="333"/>
      <c r="W26" s="333"/>
      <c r="X26" s="333"/>
      <c r="Y26" s="333"/>
      <c r="Z26" s="333"/>
      <c r="AA26" s="333"/>
    </row>
    <row r="27" spans="1:27" s="170" customFormat="1" ht="45">
      <c r="A27" s="494" t="s">
        <v>90</v>
      </c>
      <c r="B27" s="177" t="s">
        <v>193</v>
      </c>
      <c r="C27" s="178"/>
      <c r="D27" s="173"/>
      <c r="E27" s="173"/>
      <c r="F27" s="173"/>
      <c r="G27" s="173"/>
      <c r="H27" s="173"/>
      <c r="I27" s="173"/>
      <c r="J27" s="173"/>
      <c r="K27" s="173"/>
      <c r="L27" s="173"/>
      <c r="M27" s="173"/>
      <c r="N27" s="173"/>
      <c r="O27" s="173"/>
      <c r="P27" s="173"/>
      <c r="Q27" s="173"/>
      <c r="R27" s="173"/>
      <c r="S27" s="173"/>
      <c r="T27" s="173"/>
      <c r="U27" s="337"/>
      <c r="V27" s="333"/>
      <c r="W27" s="333"/>
      <c r="X27" s="333"/>
      <c r="Y27" s="333"/>
      <c r="Z27" s="333"/>
      <c r="AA27" s="333"/>
    </row>
    <row r="28" spans="1:27" ht="30" customHeight="1">
      <c r="A28" s="493" t="s">
        <v>15</v>
      </c>
      <c r="B28" s="329" t="s">
        <v>114</v>
      </c>
      <c r="C28" s="161"/>
      <c r="D28" s="349"/>
      <c r="E28" s="349"/>
      <c r="F28" s="349"/>
      <c r="G28" s="349"/>
      <c r="H28" s="350"/>
      <c r="I28" s="349"/>
      <c r="J28" s="349"/>
      <c r="K28" s="349"/>
      <c r="L28" s="349"/>
      <c r="M28" s="349"/>
      <c r="N28" s="349"/>
      <c r="O28" s="349"/>
      <c r="P28" s="349"/>
      <c r="Q28" s="349"/>
      <c r="R28" s="349"/>
      <c r="S28" s="349"/>
      <c r="T28" s="349"/>
      <c r="U28" s="351"/>
      <c r="V28" s="352"/>
      <c r="W28" s="352"/>
      <c r="X28" s="352"/>
      <c r="Y28" s="352"/>
      <c r="Z28" s="352"/>
      <c r="AA28" s="352"/>
    </row>
    <row r="29" spans="1:27" ht="32.25" customHeight="1">
      <c r="A29" s="493" t="s">
        <v>58</v>
      </c>
      <c r="B29" s="160" t="s">
        <v>118</v>
      </c>
      <c r="C29" s="161"/>
      <c r="D29" s="349"/>
      <c r="E29" s="349"/>
      <c r="F29" s="349"/>
      <c r="G29" s="349"/>
      <c r="H29" s="350"/>
      <c r="I29" s="349"/>
      <c r="J29" s="349"/>
      <c r="K29" s="349"/>
      <c r="L29" s="349"/>
      <c r="M29" s="349"/>
      <c r="N29" s="349"/>
      <c r="O29" s="349"/>
      <c r="P29" s="349"/>
      <c r="Q29" s="349"/>
      <c r="R29" s="349"/>
      <c r="S29" s="349"/>
      <c r="T29" s="349"/>
      <c r="U29" s="351"/>
      <c r="V29" s="352"/>
      <c r="W29" s="352"/>
      <c r="X29" s="352"/>
      <c r="Y29" s="352"/>
      <c r="Z29" s="352"/>
      <c r="AA29" s="352"/>
    </row>
    <row r="30" spans="1:27">
      <c r="A30" s="205"/>
      <c r="B30" s="160"/>
      <c r="C30" s="161"/>
      <c r="D30" s="173"/>
      <c r="E30" s="173"/>
      <c r="F30" s="173"/>
      <c r="G30" s="173"/>
      <c r="H30" s="173"/>
      <c r="I30" s="173"/>
      <c r="J30" s="173"/>
      <c r="K30" s="173"/>
      <c r="L30" s="173"/>
      <c r="M30" s="173"/>
      <c r="N30" s="173"/>
      <c r="O30" s="173"/>
      <c r="P30" s="173"/>
      <c r="Q30" s="173"/>
      <c r="R30" s="173"/>
      <c r="S30" s="173"/>
      <c r="T30" s="173"/>
      <c r="U30" s="337"/>
      <c r="V30" s="340"/>
      <c r="W30" s="340"/>
      <c r="X30" s="340"/>
      <c r="Y30" s="340"/>
      <c r="Z30" s="340"/>
      <c r="AA30" s="340"/>
    </row>
    <row r="31" spans="1:27" s="170" customFormat="1" ht="35.25" customHeight="1">
      <c r="A31" s="494" t="s">
        <v>96</v>
      </c>
      <c r="B31" s="177" t="s">
        <v>194</v>
      </c>
      <c r="C31" s="178"/>
      <c r="D31" s="173"/>
      <c r="E31" s="173"/>
      <c r="F31" s="173"/>
      <c r="G31" s="173"/>
      <c r="H31" s="173"/>
      <c r="I31" s="173"/>
      <c r="J31" s="173"/>
      <c r="K31" s="173"/>
      <c r="L31" s="173"/>
      <c r="M31" s="173"/>
      <c r="N31" s="173"/>
      <c r="O31" s="173"/>
      <c r="P31" s="173"/>
      <c r="Q31" s="173"/>
      <c r="R31" s="173"/>
      <c r="S31" s="173"/>
      <c r="T31" s="173"/>
      <c r="U31" s="337"/>
      <c r="V31" s="333"/>
      <c r="W31" s="333"/>
      <c r="X31" s="333"/>
      <c r="Y31" s="333"/>
      <c r="Z31" s="333"/>
      <c r="AA31" s="333"/>
    </row>
    <row r="32" spans="1:27" s="170" customFormat="1" ht="27.75" customHeight="1">
      <c r="A32" s="493" t="s">
        <v>60</v>
      </c>
      <c r="B32" s="329" t="s">
        <v>158</v>
      </c>
      <c r="C32" s="161"/>
      <c r="D32" s="173"/>
      <c r="E32" s="185"/>
      <c r="F32" s="173"/>
      <c r="G32" s="173"/>
      <c r="H32" s="173"/>
      <c r="I32" s="173"/>
      <c r="J32" s="173"/>
      <c r="K32" s="173"/>
      <c r="L32" s="173"/>
      <c r="M32" s="173"/>
      <c r="N32" s="173"/>
      <c r="O32" s="173"/>
      <c r="P32" s="173"/>
      <c r="Q32" s="173"/>
      <c r="R32" s="173"/>
      <c r="S32" s="173"/>
      <c r="T32" s="173"/>
      <c r="U32" s="337"/>
      <c r="V32" s="333"/>
      <c r="W32" s="333"/>
      <c r="X32" s="333"/>
      <c r="Y32" s="333"/>
      <c r="Z32" s="333"/>
      <c r="AA32" s="333"/>
    </row>
    <row r="33" spans="1:27" s="170" customFormat="1" ht="36.75" customHeight="1">
      <c r="A33" s="493" t="s">
        <v>61</v>
      </c>
      <c r="B33" s="329" t="s">
        <v>160</v>
      </c>
      <c r="C33" s="161"/>
      <c r="D33" s="173"/>
      <c r="E33" s="185"/>
      <c r="F33" s="185"/>
      <c r="G33" s="185"/>
      <c r="H33" s="185"/>
      <c r="I33" s="185"/>
      <c r="J33" s="185"/>
      <c r="K33" s="185"/>
      <c r="L33" s="185"/>
      <c r="M33" s="185"/>
      <c r="N33" s="185"/>
      <c r="O33" s="185"/>
      <c r="P33" s="185"/>
      <c r="Q33" s="185"/>
      <c r="R33" s="185"/>
      <c r="S33" s="185"/>
      <c r="T33" s="185"/>
      <c r="U33" s="339"/>
      <c r="V33" s="341"/>
      <c r="W33" s="341"/>
      <c r="X33" s="341"/>
      <c r="Y33" s="341"/>
      <c r="Z33" s="341"/>
      <c r="AA33" s="341"/>
    </row>
    <row r="34" spans="1:27" s="170" customFormat="1" ht="24.75" customHeight="1">
      <c r="A34" s="493" t="s">
        <v>75</v>
      </c>
      <c r="B34" s="329" t="s">
        <v>110</v>
      </c>
      <c r="C34" s="161"/>
      <c r="D34" s="173"/>
      <c r="E34" s="173"/>
      <c r="F34" s="185"/>
      <c r="G34" s="173"/>
      <c r="H34" s="173"/>
      <c r="I34" s="173"/>
      <c r="J34" s="173"/>
      <c r="K34" s="173"/>
      <c r="L34" s="173"/>
      <c r="M34" s="173"/>
      <c r="N34" s="173"/>
      <c r="O34" s="173"/>
      <c r="P34" s="173"/>
      <c r="Q34" s="173"/>
      <c r="R34" s="185"/>
      <c r="S34" s="173"/>
      <c r="T34" s="173"/>
      <c r="U34" s="337"/>
      <c r="V34" s="333"/>
      <c r="W34" s="333"/>
      <c r="X34" s="333"/>
      <c r="Y34" s="333"/>
      <c r="Z34" s="333"/>
      <c r="AA34" s="333"/>
    </row>
    <row r="35" spans="1:27" s="170" customFormat="1" ht="28.5" customHeight="1">
      <c r="A35" s="493" t="s">
        <v>191</v>
      </c>
      <c r="B35" s="329" t="s">
        <v>118</v>
      </c>
      <c r="C35" s="161"/>
      <c r="D35" s="185"/>
      <c r="E35" s="185"/>
      <c r="F35" s="334"/>
      <c r="G35" s="185"/>
      <c r="H35" s="185"/>
      <c r="I35" s="185"/>
      <c r="J35" s="185"/>
      <c r="K35" s="185"/>
      <c r="L35" s="185"/>
      <c r="M35" s="185"/>
      <c r="N35" s="185"/>
      <c r="O35" s="185"/>
      <c r="P35" s="185"/>
      <c r="Q35" s="185"/>
      <c r="R35" s="185"/>
      <c r="S35" s="185"/>
      <c r="T35" s="185"/>
      <c r="U35" s="339"/>
      <c r="V35" s="341"/>
      <c r="W35" s="341"/>
      <c r="X35" s="341"/>
      <c r="Y35" s="341"/>
      <c r="Z35" s="341"/>
      <c r="AA35" s="341"/>
    </row>
    <row r="36" spans="1:27" s="170" customFormat="1" ht="18.75" customHeight="1">
      <c r="A36" s="333"/>
      <c r="B36" s="333"/>
      <c r="C36" s="161"/>
      <c r="D36" s="173"/>
      <c r="E36" s="173"/>
      <c r="F36" s="173"/>
      <c r="G36" s="173"/>
      <c r="H36" s="173"/>
      <c r="I36" s="173"/>
      <c r="J36" s="173"/>
      <c r="K36" s="173"/>
      <c r="L36" s="173"/>
      <c r="M36" s="173"/>
      <c r="N36" s="173"/>
      <c r="O36" s="173"/>
      <c r="P36" s="173"/>
      <c r="Q36" s="173"/>
      <c r="R36" s="173"/>
      <c r="S36" s="173"/>
      <c r="T36" s="173"/>
      <c r="U36" s="337"/>
      <c r="V36" s="333"/>
      <c r="W36" s="333"/>
      <c r="X36" s="333"/>
      <c r="Y36" s="333"/>
      <c r="Z36" s="333"/>
      <c r="AA36" s="333"/>
    </row>
    <row r="37" spans="1:27">
      <c r="A37" s="205"/>
      <c r="B37" s="160"/>
      <c r="C37" s="161"/>
      <c r="D37" s="173"/>
      <c r="E37" s="173"/>
      <c r="F37" s="173"/>
      <c r="G37" s="173"/>
      <c r="H37" s="173"/>
      <c r="I37" s="173"/>
      <c r="J37" s="173"/>
      <c r="K37" s="173"/>
      <c r="L37" s="173"/>
      <c r="M37" s="173"/>
      <c r="N37" s="173"/>
      <c r="O37" s="173"/>
      <c r="P37" s="173"/>
      <c r="Q37" s="173"/>
      <c r="R37" s="173"/>
      <c r="S37" s="173"/>
      <c r="T37" s="173"/>
      <c r="U37" s="337"/>
      <c r="V37" s="340"/>
      <c r="W37" s="340"/>
      <c r="X37" s="340"/>
      <c r="Y37" s="340"/>
      <c r="Z37" s="340"/>
      <c r="AA37" s="340"/>
    </row>
    <row r="38" spans="1:27">
      <c r="A38" s="207"/>
      <c r="B38" s="208"/>
      <c r="C38" s="208"/>
      <c r="D38" s="208"/>
      <c r="E38" s="208"/>
      <c r="F38" s="208"/>
      <c r="G38" s="208"/>
      <c r="H38" s="208"/>
      <c r="I38" s="208"/>
      <c r="J38" s="208"/>
      <c r="K38" s="208"/>
      <c r="L38" s="208"/>
      <c r="M38" s="208"/>
      <c r="N38" s="208"/>
      <c r="O38" s="208"/>
      <c r="P38" s="208"/>
      <c r="Q38" s="208"/>
      <c r="R38" s="208"/>
      <c r="S38" s="208"/>
      <c r="T38" s="208"/>
      <c r="U38" s="208"/>
      <c r="V38" s="344"/>
    </row>
    <row r="39" spans="1:27">
      <c r="A39" s="8" t="s">
        <v>18</v>
      </c>
      <c r="B39" s="182"/>
      <c r="C39" s="182"/>
      <c r="D39" s="182"/>
      <c r="E39" s="182"/>
      <c r="F39" s="182"/>
      <c r="G39" s="182"/>
      <c r="H39" s="182"/>
      <c r="I39" s="182"/>
      <c r="J39" s="182"/>
      <c r="K39" s="182"/>
      <c r="L39" s="182"/>
      <c r="M39" s="182"/>
      <c r="N39" s="182"/>
      <c r="O39" s="181"/>
      <c r="P39" s="181"/>
      <c r="Q39" s="181"/>
      <c r="R39" s="181"/>
      <c r="S39" s="181"/>
      <c r="T39" s="181"/>
      <c r="U39" s="181"/>
      <c r="V39" s="210"/>
    </row>
    <row r="40" spans="1:27" ht="15" customHeight="1">
      <c r="A40" s="448" t="s">
        <v>78</v>
      </c>
      <c r="B40" s="449"/>
      <c r="C40" s="449"/>
      <c r="D40" s="449"/>
      <c r="E40" s="449"/>
      <c r="F40" s="449"/>
      <c r="G40" s="449"/>
      <c r="H40" s="449"/>
      <c r="I40" s="449"/>
      <c r="J40" s="449"/>
      <c r="K40" s="449"/>
      <c r="L40" s="449"/>
      <c r="M40" s="449"/>
      <c r="N40" s="449"/>
      <c r="O40" s="345"/>
      <c r="P40" s="347"/>
      <c r="Q40" s="345"/>
      <c r="R40" s="208"/>
      <c r="S40" s="208"/>
      <c r="T40" s="208"/>
      <c r="U40" s="208"/>
      <c r="V40" s="210"/>
    </row>
    <row r="41" spans="1:27" ht="15" customHeight="1">
      <c r="A41" s="448" t="s">
        <v>79</v>
      </c>
      <c r="B41" s="449"/>
      <c r="C41" s="449"/>
      <c r="D41" s="449"/>
      <c r="E41" s="449"/>
      <c r="F41" s="449"/>
      <c r="G41" s="449"/>
      <c r="H41" s="449"/>
      <c r="I41" s="449"/>
      <c r="J41" s="449"/>
      <c r="K41" s="449"/>
      <c r="L41" s="449"/>
      <c r="M41" s="449"/>
      <c r="N41" s="449"/>
      <c r="O41" s="345"/>
      <c r="P41" s="347"/>
      <c r="Q41" s="345"/>
      <c r="R41" s="208"/>
      <c r="S41" s="208"/>
      <c r="T41" s="208"/>
      <c r="U41" s="208"/>
      <c r="V41" s="210"/>
    </row>
    <row r="42" spans="1:27" ht="15" customHeight="1">
      <c r="A42" s="448" t="s">
        <v>65</v>
      </c>
      <c r="B42" s="449"/>
      <c r="C42" s="449"/>
      <c r="D42" s="449"/>
      <c r="E42" s="449"/>
      <c r="F42" s="449"/>
      <c r="G42" s="449"/>
      <c r="H42" s="449"/>
      <c r="I42" s="449"/>
      <c r="J42" s="449"/>
      <c r="K42" s="449"/>
      <c r="L42" s="449"/>
      <c r="M42" s="449"/>
      <c r="N42" s="449"/>
      <c r="O42" s="345"/>
      <c r="P42" s="347"/>
      <c r="Q42" s="345"/>
      <c r="R42" s="208"/>
      <c r="S42" s="208"/>
      <c r="T42" s="208"/>
      <c r="U42" s="208"/>
      <c r="V42" s="210"/>
    </row>
    <row r="43" spans="1:27" ht="15" customHeight="1">
      <c r="A43" s="448" t="s">
        <v>66</v>
      </c>
      <c r="B43" s="449"/>
      <c r="C43" s="449"/>
      <c r="D43" s="449"/>
      <c r="E43" s="449"/>
      <c r="F43" s="449"/>
      <c r="G43" s="449"/>
      <c r="H43" s="449"/>
      <c r="I43" s="449"/>
      <c r="J43" s="449"/>
      <c r="K43" s="449"/>
      <c r="L43" s="449"/>
      <c r="M43" s="449"/>
      <c r="N43" s="449"/>
      <c r="O43" s="345"/>
      <c r="P43" s="346"/>
      <c r="Q43" s="345"/>
      <c r="R43" s="208"/>
      <c r="S43" s="208"/>
      <c r="T43" s="208"/>
      <c r="U43" s="208"/>
      <c r="V43" s="210"/>
    </row>
    <row r="44" spans="1:27" ht="15" customHeight="1">
      <c r="A44" s="448" t="s">
        <v>85</v>
      </c>
      <c r="B44" s="449"/>
      <c r="C44" s="449"/>
      <c r="D44" s="449"/>
      <c r="E44" s="449"/>
      <c r="F44" s="449"/>
      <c r="G44" s="449"/>
      <c r="H44" s="449"/>
      <c r="I44" s="449"/>
      <c r="J44" s="449"/>
      <c r="K44" s="449"/>
      <c r="L44" s="449"/>
      <c r="M44" s="449"/>
      <c r="N44" s="449"/>
      <c r="O44" s="345"/>
      <c r="P44" s="346"/>
      <c r="Q44" s="345"/>
      <c r="R44" s="208"/>
      <c r="S44" s="208"/>
      <c r="T44" s="208"/>
      <c r="U44" s="208"/>
      <c r="V44" s="210"/>
    </row>
    <row r="45" spans="1:27" ht="15" customHeight="1">
      <c r="A45" s="448" t="s">
        <v>93</v>
      </c>
      <c r="B45" s="449"/>
      <c r="C45" s="449"/>
      <c r="D45" s="449"/>
      <c r="E45" s="449"/>
      <c r="F45" s="449"/>
      <c r="G45" s="449"/>
      <c r="H45" s="449"/>
      <c r="I45" s="449"/>
      <c r="J45" s="449"/>
      <c r="K45" s="449"/>
      <c r="L45" s="449"/>
      <c r="M45" s="449"/>
      <c r="N45" s="449"/>
      <c r="O45" s="345"/>
      <c r="P45" s="348"/>
      <c r="Q45" s="345"/>
      <c r="R45" s="208"/>
      <c r="S45" s="208"/>
      <c r="T45" s="208"/>
      <c r="U45" s="208"/>
      <c r="V45" s="210"/>
    </row>
    <row r="46" spans="1:27" s="210" customFormat="1">
      <c r="A46" s="450" t="s">
        <v>92</v>
      </c>
      <c r="B46" s="450"/>
      <c r="C46" s="450"/>
      <c r="D46" s="450"/>
      <c r="E46" s="450"/>
      <c r="F46" s="450"/>
      <c r="G46" s="450"/>
      <c r="H46" s="450"/>
      <c r="I46" s="450"/>
      <c r="J46" s="450"/>
      <c r="K46" s="450"/>
      <c r="L46" s="450"/>
      <c r="M46" s="450"/>
      <c r="N46" s="450"/>
      <c r="O46" s="345"/>
      <c r="P46" s="348"/>
      <c r="Q46" s="345"/>
      <c r="R46" s="208"/>
      <c r="S46" s="208"/>
      <c r="T46" s="208"/>
      <c r="U46" s="208"/>
    </row>
    <row r="47" spans="1:27" ht="15" customHeight="1">
      <c r="A47" s="448" t="s">
        <v>94</v>
      </c>
      <c r="B47" s="449"/>
      <c r="C47" s="449"/>
      <c r="D47" s="449"/>
      <c r="E47" s="449"/>
      <c r="F47" s="449"/>
      <c r="G47" s="449"/>
      <c r="H47" s="449"/>
      <c r="I47" s="449"/>
      <c r="J47" s="449"/>
      <c r="K47" s="449"/>
      <c r="L47" s="449"/>
      <c r="M47" s="449"/>
      <c r="N47" s="449"/>
      <c r="O47" s="345"/>
      <c r="P47" s="348"/>
      <c r="Q47" s="345"/>
      <c r="R47" s="208"/>
      <c r="S47" s="208"/>
      <c r="T47" s="208"/>
      <c r="U47" s="208"/>
      <c r="V47" s="210"/>
    </row>
    <row r="48" spans="1:27" ht="15" customHeight="1">
      <c r="A48" s="448" t="s">
        <v>95</v>
      </c>
      <c r="B48" s="449"/>
      <c r="C48" s="449"/>
      <c r="D48" s="449"/>
      <c r="E48" s="449"/>
      <c r="F48" s="449"/>
      <c r="G48" s="449"/>
      <c r="H48" s="449"/>
      <c r="I48" s="449"/>
      <c r="J48" s="449"/>
      <c r="K48" s="449"/>
      <c r="L48" s="449"/>
      <c r="M48" s="449"/>
      <c r="N48" s="449"/>
      <c r="O48" s="345"/>
      <c r="P48" s="348"/>
      <c r="Q48" s="345"/>
      <c r="R48" s="208"/>
      <c r="S48" s="208"/>
      <c r="T48" s="208"/>
      <c r="U48" s="208"/>
      <c r="V48" s="210"/>
    </row>
    <row r="49" spans="1:22" ht="15" customHeight="1">
      <c r="A49" s="448" t="s">
        <v>98</v>
      </c>
      <c r="B49" s="449"/>
      <c r="C49" s="449"/>
      <c r="D49" s="449"/>
      <c r="E49" s="449"/>
      <c r="F49" s="449"/>
      <c r="G49" s="449"/>
      <c r="H49" s="449"/>
      <c r="I49" s="449"/>
      <c r="J49" s="449"/>
      <c r="K49" s="449"/>
      <c r="L49" s="449"/>
      <c r="M49" s="449"/>
      <c r="N49" s="449"/>
      <c r="O49" s="345"/>
      <c r="P49" s="348"/>
      <c r="Q49" s="345"/>
      <c r="R49" s="208"/>
      <c r="S49" s="208"/>
      <c r="T49" s="208"/>
      <c r="U49" s="208"/>
      <c r="V49" s="210"/>
    </row>
    <row r="50" spans="1:22">
      <c r="O50" s="162"/>
      <c r="P50" s="348"/>
      <c r="Q50" s="162"/>
      <c r="V50" s="210"/>
    </row>
  </sheetData>
  <mergeCells count="29">
    <mergeCell ref="P8:R8"/>
    <mergeCell ref="S8:U8"/>
    <mergeCell ref="A6:AA6"/>
    <mergeCell ref="P9:AA9"/>
    <mergeCell ref="Y8:AA8"/>
    <mergeCell ref="V8:X8"/>
    <mergeCell ref="D9:O9"/>
    <mergeCell ref="A11:B11"/>
    <mergeCell ref="D8:F8"/>
    <mergeCell ref="G8:I8"/>
    <mergeCell ref="J8:L8"/>
    <mergeCell ref="M8:O8"/>
    <mergeCell ref="A1:F1"/>
    <mergeCell ref="A3:B3"/>
    <mergeCell ref="A4:B4"/>
    <mergeCell ref="A5:B5"/>
    <mergeCell ref="C3:F3"/>
    <mergeCell ref="C4:F4"/>
    <mergeCell ref="C5:F5"/>
    <mergeCell ref="A49:N49"/>
    <mergeCell ref="A46:N46"/>
    <mergeCell ref="A40:N40"/>
    <mergeCell ref="A42:N42"/>
    <mergeCell ref="A43:N43"/>
    <mergeCell ref="A45:N45"/>
    <mergeCell ref="A47:N47"/>
    <mergeCell ref="A48:N48"/>
    <mergeCell ref="A44:N44"/>
    <mergeCell ref="A41:N41"/>
  </mergeCells>
  <pageMargins left="0.7" right="0.7" top="0.75" bottom="0.75" header="0.3" footer="0.3"/>
  <pageSetup scale="37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W59"/>
  <sheetViews>
    <sheetView topLeftCell="A5" workbookViewId="0">
      <selection activeCell="A34" sqref="A34"/>
    </sheetView>
  </sheetViews>
  <sheetFormatPr defaultRowHeight="15"/>
  <cols>
    <col min="1" max="1" width="11.7109375" style="158" customWidth="1"/>
    <col min="2" max="2" width="53.85546875" style="158" customWidth="1"/>
    <col min="3" max="3" width="15.42578125" style="158" customWidth="1"/>
    <col min="4" max="16384" width="9.140625" style="158"/>
  </cols>
  <sheetData>
    <row r="1" spans="1:23" s="1" customFormat="1" ht="28.5" customHeight="1">
      <c r="A1" s="451" t="s">
        <v>0</v>
      </c>
      <c r="B1" s="452"/>
      <c r="C1" s="452"/>
      <c r="D1" s="452"/>
      <c r="E1" s="452"/>
      <c r="F1" s="453"/>
    </row>
    <row r="2" spans="1:23" s="1" customFormat="1" ht="25.5" customHeight="1" thickBot="1">
      <c r="A2" s="197"/>
      <c r="B2" s="198"/>
      <c r="C2" s="199"/>
      <c r="D2" s="2"/>
      <c r="E2" s="200"/>
      <c r="F2" s="201"/>
    </row>
    <row r="3" spans="1:23" s="1" customFormat="1" ht="25.5" customHeight="1" thickBot="1">
      <c r="A3" s="454" t="s">
        <v>1</v>
      </c>
      <c r="B3" s="455"/>
      <c r="C3" s="490">
        <f>'SF Budget Template '!B3:F3</f>
        <v>0</v>
      </c>
      <c r="D3" s="491"/>
      <c r="E3" s="491"/>
      <c r="F3" s="492"/>
    </row>
    <row r="4" spans="1:23" s="1" customFormat="1" ht="25.5" customHeight="1" thickBot="1">
      <c r="A4" s="454" t="s">
        <v>2</v>
      </c>
      <c r="B4" s="455"/>
      <c r="C4" s="490">
        <f>'SF Budget Template '!B4:F4</f>
        <v>0</v>
      </c>
      <c r="D4" s="491"/>
      <c r="E4" s="491"/>
      <c r="F4" s="492"/>
    </row>
    <row r="5" spans="1:23" s="1" customFormat="1" ht="25.5" customHeight="1" thickBot="1">
      <c r="A5" s="454" t="s">
        <v>3</v>
      </c>
      <c r="B5" s="455"/>
      <c r="C5" s="490">
        <f>'SF Budget Template '!B5:F5</f>
        <v>0</v>
      </c>
      <c r="D5" s="491"/>
      <c r="E5" s="491"/>
      <c r="F5" s="492"/>
    </row>
    <row r="6" spans="1:23">
      <c r="A6" s="159" t="s">
        <v>44</v>
      </c>
      <c r="B6" s="160"/>
      <c r="C6" s="161"/>
      <c r="D6" s="161"/>
      <c r="E6" s="161"/>
      <c r="F6" s="161"/>
      <c r="G6" s="161"/>
      <c r="H6" s="161"/>
      <c r="I6" s="161"/>
      <c r="J6" s="161"/>
      <c r="K6" s="161"/>
      <c r="L6" s="161"/>
      <c r="M6" s="161"/>
      <c r="N6" s="161"/>
      <c r="O6" s="161"/>
      <c r="P6" s="161"/>
      <c r="Q6" s="161"/>
      <c r="R6" s="161"/>
      <c r="S6" s="161"/>
      <c r="T6" s="161"/>
      <c r="U6" s="161"/>
      <c r="V6" s="162"/>
      <c r="W6" s="162"/>
    </row>
    <row r="7" spans="1:23">
      <c r="A7" s="163"/>
      <c r="B7" s="164"/>
      <c r="C7" s="163"/>
      <c r="D7" s="467"/>
      <c r="E7" s="468"/>
      <c r="F7" s="469"/>
      <c r="G7" s="470"/>
      <c r="H7" s="471"/>
      <c r="I7" s="472"/>
      <c r="J7" s="470"/>
      <c r="K7" s="471"/>
      <c r="L7" s="472"/>
      <c r="M7" s="473"/>
      <c r="N7" s="474"/>
      <c r="O7" s="475"/>
      <c r="P7" s="470"/>
      <c r="Q7" s="471"/>
      <c r="R7" s="472"/>
      <c r="S7" s="470"/>
      <c r="T7" s="471"/>
      <c r="U7" s="472"/>
      <c r="V7" s="162"/>
      <c r="W7" s="162"/>
    </row>
    <row r="8" spans="1:23" s="170" customFormat="1">
      <c r="A8" s="165" t="s">
        <v>45</v>
      </c>
      <c r="B8" s="166"/>
      <c r="C8" s="167"/>
      <c r="D8" s="479">
        <v>2014</v>
      </c>
      <c r="E8" s="480"/>
      <c r="F8" s="480"/>
      <c r="G8" s="480"/>
      <c r="H8" s="480"/>
      <c r="I8" s="480"/>
      <c r="J8" s="480"/>
      <c r="K8" s="480"/>
      <c r="L8" s="480"/>
      <c r="M8" s="480"/>
      <c r="N8" s="480"/>
      <c r="O8" s="481"/>
      <c r="P8" s="479"/>
      <c r="Q8" s="480"/>
      <c r="R8" s="480"/>
      <c r="S8" s="480"/>
      <c r="T8" s="480"/>
      <c r="U8" s="481"/>
      <c r="V8" s="169"/>
      <c r="W8" s="169"/>
    </row>
    <row r="9" spans="1:23" s="170" customFormat="1">
      <c r="A9" s="489"/>
      <c r="B9" s="489"/>
      <c r="C9" s="489"/>
      <c r="D9" s="171" t="s">
        <v>46</v>
      </c>
      <c r="E9" s="171" t="s">
        <v>52</v>
      </c>
      <c r="F9" s="171" t="s">
        <v>53</v>
      </c>
      <c r="G9" s="171" t="s">
        <v>47</v>
      </c>
      <c r="H9" s="171" t="s">
        <v>53</v>
      </c>
      <c r="I9" s="171" t="s">
        <v>46</v>
      </c>
      <c r="J9" s="171" t="s">
        <v>46</v>
      </c>
      <c r="K9" s="171" t="s">
        <v>47</v>
      </c>
      <c r="L9" s="171" t="s">
        <v>48</v>
      </c>
      <c r="M9" s="171" t="s">
        <v>49</v>
      </c>
      <c r="N9" s="171" t="s">
        <v>50</v>
      </c>
      <c r="O9" s="171" t="s">
        <v>51</v>
      </c>
      <c r="P9" s="171" t="s">
        <v>46</v>
      </c>
      <c r="Q9" s="171" t="s">
        <v>52</v>
      </c>
      <c r="R9" s="171" t="s">
        <v>53</v>
      </c>
      <c r="S9" s="171" t="s">
        <v>47</v>
      </c>
      <c r="T9" s="171" t="s">
        <v>53</v>
      </c>
      <c r="U9" s="171" t="s">
        <v>46</v>
      </c>
      <c r="V9" s="172"/>
      <c r="W9" s="172"/>
    </row>
    <row r="10" spans="1:23" s="170" customFormat="1" ht="17.25" customHeight="1">
      <c r="A10" s="487" t="s">
        <v>54</v>
      </c>
      <c r="B10" s="487"/>
      <c r="C10" s="487"/>
      <c r="D10" s="173"/>
      <c r="E10" s="173"/>
      <c r="F10" s="173"/>
      <c r="G10" s="173"/>
      <c r="H10" s="173"/>
      <c r="I10" s="173"/>
      <c r="J10" s="173"/>
      <c r="K10" s="173"/>
      <c r="L10" s="173"/>
      <c r="M10" s="173"/>
      <c r="N10" s="173"/>
      <c r="O10" s="173"/>
      <c r="P10" s="173"/>
      <c r="Q10" s="173"/>
      <c r="R10" s="173"/>
      <c r="S10" s="173"/>
      <c r="T10" s="173"/>
      <c r="U10" s="173"/>
      <c r="V10" s="174"/>
      <c r="W10" s="174"/>
    </row>
    <row r="11" spans="1:23" s="170" customFormat="1" ht="18" customHeight="1">
      <c r="A11" s="161"/>
      <c r="B11" s="485" t="s">
        <v>91</v>
      </c>
      <c r="C11" s="486"/>
      <c r="D11" s="183"/>
      <c r="E11" s="173"/>
      <c r="F11" s="173"/>
      <c r="G11" s="173"/>
      <c r="H11" s="173"/>
      <c r="I11" s="173"/>
      <c r="J11" s="173"/>
      <c r="K11" s="173"/>
      <c r="L11" s="173"/>
      <c r="M11" s="173"/>
      <c r="N11" s="173"/>
      <c r="O11" s="173"/>
      <c r="P11" s="173"/>
      <c r="Q11" s="173"/>
      <c r="R11" s="173"/>
      <c r="S11" s="173"/>
      <c r="T11" s="173"/>
      <c r="U11" s="173"/>
      <c r="V11" s="174"/>
      <c r="W11" s="174"/>
    </row>
    <row r="12" spans="1:23" s="170" customFormat="1" ht="15" customHeight="1">
      <c r="A12" s="161"/>
      <c r="B12" s="160"/>
      <c r="C12" s="175"/>
      <c r="D12" s="183"/>
      <c r="E12" s="173"/>
      <c r="F12" s="173"/>
      <c r="G12" s="173"/>
      <c r="H12" s="173"/>
      <c r="I12" s="173"/>
      <c r="J12" s="173"/>
      <c r="K12" s="173"/>
      <c r="L12" s="173"/>
      <c r="M12" s="173"/>
      <c r="N12" s="173"/>
      <c r="O12" s="173"/>
      <c r="P12" s="173"/>
      <c r="Q12" s="173"/>
      <c r="R12" s="173"/>
      <c r="S12" s="173"/>
      <c r="T12" s="173"/>
      <c r="U12" s="173"/>
      <c r="V12" s="174"/>
      <c r="W12" s="174"/>
    </row>
    <row r="13" spans="1:23" s="170" customFormat="1">
      <c r="A13" s="161"/>
      <c r="B13" s="486"/>
      <c r="C13" s="486"/>
      <c r="D13" s="173"/>
      <c r="E13" s="173"/>
      <c r="F13" s="173"/>
      <c r="G13" s="173"/>
      <c r="H13" s="173"/>
      <c r="I13" s="173"/>
      <c r="J13" s="173"/>
      <c r="K13" s="173"/>
      <c r="L13" s="173"/>
      <c r="M13" s="173"/>
      <c r="N13" s="173"/>
      <c r="O13" s="173"/>
      <c r="P13" s="173"/>
      <c r="Q13" s="173"/>
      <c r="R13" s="173"/>
      <c r="S13" s="173"/>
      <c r="T13" s="173"/>
      <c r="U13" s="173"/>
      <c r="V13" s="174"/>
      <c r="W13" s="174"/>
    </row>
    <row r="14" spans="1:23" s="170" customFormat="1" ht="30">
      <c r="A14" s="176" t="s">
        <v>33</v>
      </c>
      <c r="B14" s="177" t="s">
        <v>34</v>
      </c>
      <c r="C14" s="178"/>
      <c r="D14" s="173"/>
      <c r="E14" s="173"/>
      <c r="F14" s="173"/>
      <c r="G14" s="173"/>
      <c r="H14" s="173"/>
      <c r="I14" s="173"/>
      <c r="J14" s="173"/>
      <c r="K14" s="173"/>
      <c r="L14" s="173"/>
      <c r="M14" s="173"/>
      <c r="N14" s="173"/>
      <c r="O14" s="173"/>
      <c r="P14" s="173"/>
      <c r="Q14" s="173"/>
      <c r="R14" s="173"/>
      <c r="S14" s="173"/>
      <c r="T14" s="173"/>
      <c r="U14" s="173"/>
      <c r="V14" s="174"/>
      <c r="W14" s="174"/>
    </row>
    <row r="15" spans="1:23" s="170" customFormat="1" ht="17.25" customHeight="1">
      <c r="A15" s="161" t="s">
        <v>55</v>
      </c>
      <c r="B15" s="160" t="s">
        <v>67</v>
      </c>
      <c r="C15" s="161"/>
      <c r="D15" s="173"/>
      <c r="E15" s="184"/>
      <c r="F15" s="184"/>
      <c r="G15" s="184"/>
      <c r="H15" s="184"/>
      <c r="I15" s="184"/>
      <c r="J15" s="184"/>
      <c r="K15" s="184"/>
      <c r="L15" s="184"/>
      <c r="M15" s="184"/>
      <c r="N15" s="184"/>
      <c r="O15" s="184"/>
      <c r="P15" s="184"/>
      <c r="Q15" s="184"/>
      <c r="R15" s="184"/>
      <c r="S15" s="184"/>
      <c r="T15" s="184"/>
      <c r="U15" s="184"/>
      <c r="V15" s="174"/>
      <c r="W15" s="174"/>
    </row>
    <row r="16" spans="1:23" s="170" customFormat="1" ht="17.25" customHeight="1">
      <c r="A16" s="161" t="s">
        <v>56</v>
      </c>
      <c r="B16" s="160" t="s">
        <v>41</v>
      </c>
      <c r="C16" s="161"/>
      <c r="D16" s="173"/>
      <c r="E16" s="185"/>
      <c r="F16" s="185"/>
      <c r="G16" s="173"/>
      <c r="H16" s="173"/>
      <c r="I16" s="173"/>
      <c r="J16" s="173"/>
      <c r="K16" s="173"/>
      <c r="L16" s="173"/>
      <c r="M16" s="173"/>
      <c r="N16" s="173"/>
      <c r="O16" s="173"/>
      <c r="P16" s="173"/>
      <c r="Q16" s="173"/>
      <c r="R16" s="173"/>
      <c r="S16" s="173"/>
      <c r="T16" s="173"/>
      <c r="U16" s="173"/>
      <c r="V16" s="174"/>
      <c r="W16" s="174"/>
    </row>
    <row r="17" spans="1:23" s="170" customFormat="1" ht="15.75" customHeight="1">
      <c r="A17" s="161" t="s">
        <v>57</v>
      </c>
      <c r="B17" s="160" t="s">
        <v>68</v>
      </c>
      <c r="C17" s="161"/>
      <c r="D17" s="173"/>
      <c r="E17" s="173"/>
      <c r="F17" s="173"/>
      <c r="G17" s="186"/>
      <c r="H17" s="187"/>
      <c r="I17" s="186"/>
      <c r="J17" s="186"/>
      <c r="K17" s="186"/>
      <c r="L17" s="187"/>
      <c r="M17" s="186"/>
      <c r="N17" s="186"/>
      <c r="O17" s="186"/>
      <c r="P17" s="173"/>
      <c r="Q17" s="173"/>
      <c r="R17" s="173"/>
      <c r="S17" s="173"/>
      <c r="T17" s="173"/>
      <c r="U17" s="173"/>
      <c r="V17" s="174"/>
      <c r="W17" s="174"/>
    </row>
    <row r="18" spans="1:23" s="170" customFormat="1">
      <c r="A18" s="161"/>
      <c r="B18" s="160"/>
      <c r="C18" s="161"/>
      <c r="D18" s="173"/>
      <c r="E18" s="173"/>
      <c r="F18" s="173"/>
      <c r="G18" s="173"/>
      <c r="H18" s="173"/>
      <c r="I18" s="173"/>
      <c r="J18" s="173"/>
      <c r="K18" s="173"/>
      <c r="L18" s="173"/>
      <c r="M18" s="173"/>
      <c r="N18" s="173"/>
      <c r="O18" s="173"/>
      <c r="P18" s="173"/>
      <c r="Q18" s="173"/>
      <c r="R18" s="173"/>
      <c r="S18" s="173"/>
      <c r="T18" s="173"/>
      <c r="U18" s="173"/>
      <c r="V18" s="174"/>
      <c r="W18" s="174"/>
    </row>
    <row r="19" spans="1:23" s="170" customFormat="1" ht="30">
      <c r="A19" s="176" t="s">
        <v>14</v>
      </c>
      <c r="B19" s="177" t="s">
        <v>69</v>
      </c>
      <c r="C19" s="178"/>
      <c r="D19" s="173"/>
      <c r="E19" s="173"/>
      <c r="F19" s="173"/>
      <c r="G19" s="173"/>
      <c r="H19" s="173"/>
      <c r="I19" s="173"/>
      <c r="J19" s="173"/>
      <c r="K19" s="173"/>
      <c r="L19" s="173"/>
      <c r="M19" s="173"/>
      <c r="N19" s="173"/>
      <c r="O19" s="173"/>
      <c r="P19" s="173"/>
      <c r="Q19" s="173"/>
      <c r="R19" s="173"/>
      <c r="S19" s="173"/>
      <c r="T19" s="173"/>
      <c r="U19" s="173"/>
      <c r="V19" s="174"/>
      <c r="W19" s="174"/>
    </row>
    <row r="20" spans="1:23" s="170" customFormat="1" ht="19.5" customHeight="1">
      <c r="A20" s="161" t="s">
        <v>15</v>
      </c>
      <c r="B20" s="160" t="s">
        <v>70</v>
      </c>
      <c r="C20" s="161"/>
      <c r="D20" s="173"/>
      <c r="E20" s="188"/>
      <c r="F20" s="188"/>
      <c r="G20" s="188"/>
      <c r="H20" s="188"/>
      <c r="I20" s="188"/>
      <c r="J20" s="173"/>
      <c r="K20" s="173"/>
      <c r="L20" s="173"/>
      <c r="M20" s="173"/>
      <c r="N20" s="173"/>
      <c r="O20" s="173"/>
      <c r="P20" s="173"/>
      <c r="Q20" s="173"/>
      <c r="R20" s="173"/>
      <c r="S20" s="173"/>
      <c r="T20" s="173"/>
      <c r="U20" s="173"/>
      <c r="V20" s="174"/>
      <c r="W20" s="174"/>
    </row>
    <row r="21" spans="1:23" s="170" customFormat="1" ht="15" customHeight="1">
      <c r="A21" s="161" t="s">
        <v>58</v>
      </c>
      <c r="B21" s="160" t="s">
        <v>41</v>
      </c>
      <c r="C21" s="161"/>
      <c r="D21" s="173"/>
      <c r="E21" s="189"/>
      <c r="F21" s="189"/>
      <c r="G21" s="173"/>
      <c r="H21" s="173"/>
      <c r="I21" s="173"/>
      <c r="J21" s="173"/>
      <c r="K21" s="173"/>
      <c r="L21" s="173"/>
      <c r="M21" s="173"/>
      <c r="N21" s="173"/>
      <c r="O21" s="173"/>
      <c r="P21" s="173"/>
      <c r="Q21" s="173"/>
      <c r="R21" s="173"/>
      <c r="S21" s="173"/>
      <c r="T21" s="173"/>
      <c r="U21" s="173"/>
      <c r="V21" s="174"/>
      <c r="W21" s="174"/>
    </row>
    <row r="22" spans="1:23" s="170" customFormat="1">
      <c r="A22" s="161" t="s">
        <v>71</v>
      </c>
      <c r="B22" s="160" t="s">
        <v>68</v>
      </c>
      <c r="C22" s="161"/>
      <c r="D22" s="173"/>
      <c r="E22" s="190"/>
      <c r="F22" s="190"/>
      <c r="G22" s="190"/>
      <c r="H22" s="190"/>
      <c r="I22" s="190"/>
      <c r="J22" s="190"/>
      <c r="K22" s="190"/>
      <c r="L22" s="190"/>
      <c r="M22" s="190"/>
      <c r="N22" s="190"/>
      <c r="O22" s="190"/>
      <c r="P22" s="190"/>
      <c r="Q22" s="190"/>
      <c r="R22" s="190"/>
      <c r="S22" s="190"/>
      <c r="T22" s="190"/>
      <c r="U22" s="190"/>
      <c r="V22" s="174"/>
      <c r="W22" s="174"/>
    </row>
    <row r="23" spans="1:23" s="170" customFormat="1">
      <c r="A23" s="161"/>
      <c r="B23" s="160"/>
      <c r="C23" s="161"/>
      <c r="D23" s="173"/>
      <c r="E23" s="173"/>
      <c r="F23" s="173"/>
      <c r="G23" s="173"/>
      <c r="H23" s="173"/>
      <c r="I23" s="173"/>
      <c r="J23" s="173"/>
      <c r="K23" s="173"/>
      <c r="L23" s="173"/>
      <c r="M23" s="173"/>
      <c r="N23" s="173"/>
      <c r="O23" s="173"/>
      <c r="P23" s="173"/>
      <c r="Q23" s="173"/>
      <c r="R23" s="173"/>
      <c r="S23" s="173"/>
      <c r="T23" s="173"/>
      <c r="U23" s="173"/>
      <c r="V23" s="174"/>
      <c r="W23" s="174"/>
    </row>
    <row r="24" spans="1:23" s="170" customFormat="1" ht="30">
      <c r="A24" s="176" t="s">
        <v>59</v>
      </c>
      <c r="B24" s="177" t="s">
        <v>72</v>
      </c>
      <c r="C24" s="178"/>
      <c r="D24" s="173"/>
      <c r="E24" s="173"/>
      <c r="F24" s="173"/>
      <c r="G24" s="173"/>
      <c r="H24" s="173"/>
      <c r="I24" s="173"/>
      <c r="J24" s="173"/>
      <c r="K24" s="173"/>
      <c r="L24" s="173"/>
      <c r="M24" s="173"/>
      <c r="N24" s="173"/>
      <c r="O24" s="173"/>
      <c r="P24" s="173"/>
      <c r="Q24" s="173"/>
      <c r="R24" s="173"/>
      <c r="S24" s="173"/>
      <c r="T24" s="173"/>
      <c r="U24" s="173"/>
      <c r="V24" s="174"/>
      <c r="W24" s="174"/>
    </row>
    <row r="25" spans="1:23" ht="15" customHeight="1">
      <c r="A25" s="161" t="s">
        <v>60</v>
      </c>
      <c r="B25" s="160" t="s">
        <v>73</v>
      </c>
      <c r="C25" s="161"/>
      <c r="D25" s="173"/>
      <c r="E25" s="191"/>
      <c r="F25" s="191"/>
      <c r="G25" s="191"/>
      <c r="H25" s="180"/>
      <c r="I25" s="173"/>
      <c r="J25" s="173"/>
      <c r="K25" s="173"/>
      <c r="L25" s="173"/>
      <c r="M25" s="173"/>
      <c r="N25" s="173"/>
      <c r="O25" s="173"/>
      <c r="P25" s="173"/>
      <c r="Q25" s="173"/>
      <c r="R25" s="173"/>
      <c r="S25" s="173"/>
      <c r="T25" s="173"/>
      <c r="U25" s="173"/>
      <c r="V25" s="162"/>
      <c r="W25" s="162"/>
    </row>
    <row r="26" spans="1:23" ht="14.25" customHeight="1">
      <c r="A26" s="161" t="s">
        <v>61</v>
      </c>
      <c r="B26" s="160" t="s">
        <v>74</v>
      </c>
      <c r="C26" s="161"/>
      <c r="D26" s="173"/>
      <c r="E26" s="173"/>
      <c r="F26" s="173"/>
      <c r="G26" s="173"/>
      <c r="H26" s="180"/>
      <c r="I26" s="173"/>
      <c r="J26" s="192"/>
      <c r="K26" s="173"/>
      <c r="L26" s="173"/>
      <c r="M26" s="173"/>
      <c r="N26" s="173"/>
      <c r="O26" s="173"/>
      <c r="P26" s="173"/>
      <c r="Q26" s="173"/>
      <c r="R26" s="173"/>
      <c r="S26" s="173"/>
      <c r="T26" s="173"/>
      <c r="U26" s="173"/>
      <c r="V26" s="162"/>
      <c r="W26" s="162"/>
    </row>
    <row r="27" spans="1:23" ht="14.25" customHeight="1">
      <c r="A27" s="161" t="s">
        <v>75</v>
      </c>
      <c r="B27" s="160" t="s">
        <v>68</v>
      </c>
      <c r="C27" s="161"/>
      <c r="D27" s="173"/>
      <c r="E27" s="193"/>
      <c r="F27" s="193"/>
      <c r="G27" s="193"/>
      <c r="H27" s="194"/>
      <c r="I27" s="193"/>
      <c r="J27" s="193"/>
      <c r="K27" s="193"/>
      <c r="L27" s="193"/>
      <c r="M27" s="193"/>
      <c r="N27" s="193"/>
      <c r="O27" s="193"/>
      <c r="P27" s="193"/>
      <c r="Q27" s="193"/>
      <c r="R27" s="193"/>
      <c r="S27" s="193"/>
      <c r="T27" s="193"/>
      <c r="U27" s="193"/>
      <c r="V27" s="162"/>
      <c r="W27" s="162"/>
    </row>
    <row r="28" spans="1:23" ht="14.25" customHeight="1">
      <c r="A28" s="161"/>
      <c r="B28" s="160"/>
      <c r="C28" s="161"/>
      <c r="D28" s="173"/>
      <c r="E28" s="173"/>
      <c r="F28" s="173"/>
      <c r="G28" s="173"/>
      <c r="H28" s="180"/>
      <c r="I28" s="173"/>
      <c r="J28" s="173"/>
      <c r="K28" s="173"/>
      <c r="L28" s="173"/>
      <c r="M28" s="173"/>
      <c r="N28" s="173"/>
      <c r="O28" s="173"/>
      <c r="P28" s="173"/>
      <c r="Q28" s="173"/>
      <c r="R28" s="173"/>
      <c r="S28" s="173"/>
      <c r="T28" s="173"/>
      <c r="U28" s="173"/>
      <c r="V28" s="162"/>
      <c r="W28" s="162"/>
    </row>
    <row r="29" spans="1:23" ht="30">
      <c r="A29" s="176" t="s">
        <v>62</v>
      </c>
      <c r="B29" s="177" t="s">
        <v>76</v>
      </c>
      <c r="C29" s="178"/>
      <c r="D29" s="173"/>
      <c r="E29" s="173"/>
      <c r="F29" s="173"/>
      <c r="G29" s="173"/>
      <c r="H29" s="173"/>
      <c r="I29" s="173"/>
      <c r="J29" s="173"/>
      <c r="K29" s="173"/>
      <c r="L29" s="173"/>
      <c r="M29" s="173"/>
      <c r="N29" s="173"/>
      <c r="O29" s="173"/>
      <c r="P29" s="173"/>
      <c r="Q29" s="173"/>
      <c r="R29" s="173"/>
      <c r="S29" s="173"/>
      <c r="T29" s="173"/>
      <c r="U29" s="173"/>
      <c r="V29" s="162"/>
      <c r="W29" s="162"/>
    </row>
    <row r="30" spans="1:23" ht="15.75" customHeight="1">
      <c r="A30" s="161" t="s">
        <v>63</v>
      </c>
      <c r="B30" s="160" t="s">
        <v>73</v>
      </c>
      <c r="C30" s="161"/>
      <c r="D30" s="173"/>
      <c r="E30" s="189"/>
      <c r="F30" s="189"/>
      <c r="G30" s="173"/>
      <c r="H30" s="173"/>
      <c r="I30" s="173"/>
      <c r="J30" s="173"/>
      <c r="K30" s="173"/>
      <c r="L30" s="173"/>
      <c r="M30" s="173"/>
      <c r="N30" s="173"/>
      <c r="O30" s="173"/>
      <c r="P30" s="173"/>
      <c r="Q30" s="173"/>
      <c r="R30" s="173"/>
      <c r="S30" s="173"/>
      <c r="T30" s="173"/>
      <c r="U30" s="173"/>
      <c r="V30" s="162"/>
      <c r="W30" s="162"/>
    </row>
    <row r="31" spans="1:23" ht="15" customHeight="1">
      <c r="A31" s="161" t="s">
        <v>64</v>
      </c>
      <c r="B31" s="160" t="s">
        <v>68</v>
      </c>
      <c r="C31" s="161"/>
      <c r="D31" s="173"/>
      <c r="E31" s="195"/>
      <c r="F31" s="196"/>
      <c r="G31" s="196"/>
      <c r="H31" s="196"/>
      <c r="I31" s="196"/>
      <c r="J31" s="196"/>
      <c r="K31" s="196"/>
      <c r="L31" s="196"/>
      <c r="M31" s="196"/>
      <c r="N31" s="196"/>
      <c r="O31" s="196"/>
      <c r="P31" s="196"/>
      <c r="Q31" s="196"/>
      <c r="R31" s="196"/>
      <c r="S31" s="196"/>
      <c r="T31" s="196"/>
      <c r="U31" s="196"/>
      <c r="V31" s="162"/>
      <c r="W31" s="162"/>
    </row>
    <row r="32" spans="1:23">
      <c r="A32" s="161" t="s">
        <v>77</v>
      </c>
      <c r="B32" s="160" t="s">
        <v>41</v>
      </c>
      <c r="C32" s="161"/>
      <c r="D32" s="173"/>
      <c r="E32" s="186"/>
      <c r="F32" s="186"/>
      <c r="G32" s="186"/>
      <c r="H32" s="173"/>
      <c r="I32" s="173"/>
      <c r="J32" s="173"/>
      <c r="K32" s="173"/>
      <c r="L32" s="173"/>
      <c r="M32" s="173"/>
      <c r="N32" s="173"/>
      <c r="O32" s="173"/>
      <c r="P32" s="173"/>
      <c r="Q32" s="173"/>
      <c r="R32" s="173"/>
      <c r="S32" s="173"/>
      <c r="T32" s="173"/>
      <c r="U32" s="173"/>
    </row>
    <row r="33" spans="1:21">
      <c r="A33" s="181"/>
      <c r="B33" s="181"/>
      <c r="C33" s="181"/>
      <c r="D33" s="181"/>
      <c r="E33" s="181"/>
      <c r="F33" s="181"/>
      <c r="G33" s="181"/>
      <c r="H33" s="181"/>
      <c r="I33" s="181"/>
      <c r="J33" s="181"/>
      <c r="K33" s="181"/>
      <c r="L33" s="181"/>
      <c r="M33" s="181"/>
      <c r="N33" s="181"/>
      <c r="O33" s="181"/>
      <c r="P33" s="181"/>
      <c r="Q33" s="181"/>
      <c r="R33" s="181"/>
      <c r="S33" s="181"/>
      <c r="T33" s="181"/>
      <c r="U33" s="181"/>
    </row>
    <row r="34" spans="1:21">
      <c r="A34" s="8" t="s">
        <v>18</v>
      </c>
      <c r="B34" s="182"/>
      <c r="C34" s="182"/>
      <c r="D34" s="182"/>
      <c r="E34" s="182"/>
      <c r="F34" s="182"/>
      <c r="G34" s="182"/>
      <c r="H34" s="182"/>
      <c r="I34" s="182"/>
      <c r="J34" s="182"/>
      <c r="K34" s="182"/>
      <c r="L34" s="182"/>
      <c r="M34" s="182"/>
      <c r="N34" s="182"/>
      <c r="O34" s="181"/>
      <c r="P34" s="181"/>
      <c r="Q34" s="181"/>
      <c r="R34" s="181"/>
      <c r="S34" s="181"/>
      <c r="T34" s="181"/>
      <c r="U34" s="181"/>
    </row>
    <row r="35" spans="1:21" ht="15" customHeight="1">
      <c r="A35" s="448" t="s">
        <v>78</v>
      </c>
      <c r="B35" s="449"/>
      <c r="C35" s="449"/>
      <c r="D35" s="449"/>
      <c r="E35" s="449"/>
      <c r="F35" s="449"/>
      <c r="G35" s="449"/>
      <c r="H35" s="449"/>
      <c r="I35" s="449"/>
      <c r="J35" s="449"/>
      <c r="K35" s="449"/>
      <c r="L35" s="449"/>
      <c r="M35" s="449"/>
      <c r="N35" s="449"/>
      <c r="O35" s="208"/>
      <c r="P35" s="208"/>
      <c r="Q35" s="208"/>
      <c r="R35" s="208"/>
      <c r="S35" s="208"/>
      <c r="T35" s="208"/>
      <c r="U35" s="209"/>
    </row>
    <row r="36" spans="1:21" ht="15" customHeight="1">
      <c r="A36" s="448" t="s">
        <v>79</v>
      </c>
      <c r="B36" s="449"/>
      <c r="C36" s="449"/>
      <c r="D36" s="449"/>
      <c r="E36" s="449"/>
      <c r="F36" s="449"/>
      <c r="G36" s="449"/>
      <c r="H36" s="449"/>
      <c r="I36" s="449"/>
      <c r="J36" s="449"/>
      <c r="K36" s="449"/>
      <c r="L36" s="449"/>
      <c r="M36" s="449"/>
      <c r="N36" s="449"/>
      <c r="O36" s="208"/>
      <c r="P36" s="208"/>
      <c r="Q36" s="208"/>
      <c r="R36" s="208"/>
      <c r="S36" s="208"/>
      <c r="T36" s="208"/>
      <c r="U36" s="209"/>
    </row>
    <row r="37" spans="1:21" ht="15" customHeight="1">
      <c r="A37" s="448" t="s">
        <v>65</v>
      </c>
      <c r="B37" s="449"/>
      <c r="C37" s="449"/>
      <c r="D37" s="449"/>
      <c r="E37" s="449"/>
      <c r="F37" s="449"/>
      <c r="G37" s="449"/>
      <c r="H37" s="449"/>
      <c r="I37" s="449"/>
      <c r="J37" s="449"/>
      <c r="K37" s="449"/>
      <c r="L37" s="449"/>
      <c r="M37" s="449"/>
      <c r="N37" s="449"/>
      <c r="O37" s="208"/>
      <c r="P37" s="208"/>
      <c r="Q37" s="208"/>
      <c r="R37" s="208"/>
      <c r="S37" s="208"/>
      <c r="T37" s="208"/>
      <c r="U37" s="209"/>
    </row>
    <row r="38" spans="1:21" ht="15" customHeight="1">
      <c r="A38" s="448" t="s">
        <v>66</v>
      </c>
      <c r="B38" s="449"/>
      <c r="C38" s="449"/>
      <c r="D38" s="449"/>
      <c r="E38" s="449"/>
      <c r="F38" s="449"/>
      <c r="G38" s="449"/>
      <c r="H38" s="449"/>
      <c r="I38" s="449"/>
      <c r="J38" s="449"/>
      <c r="K38" s="449"/>
      <c r="L38" s="449"/>
      <c r="M38" s="449"/>
      <c r="N38" s="449"/>
      <c r="O38" s="208"/>
      <c r="P38" s="208"/>
      <c r="Q38" s="208"/>
      <c r="R38" s="208"/>
      <c r="S38" s="208"/>
      <c r="T38" s="208"/>
      <c r="U38" s="209"/>
    </row>
    <row r="39" spans="1:21" ht="15" customHeight="1">
      <c r="A39" s="448" t="s">
        <v>85</v>
      </c>
      <c r="B39" s="449"/>
      <c r="C39" s="449"/>
      <c r="D39" s="449"/>
      <c r="E39" s="449"/>
      <c r="F39" s="449"/>
      <c r="G39" s="449"/>
      <c r="H39" s="449"/>
      <c r="I39" s="449"/>
      <c r="J39" s="449"/>
      <c r="K39" s="449"/>
      <c r="L39" s="449"/>
      <c r="M39" s="449"/>
      <c r="N39" s="449"/>
      <c r="O39" s="208"/>
      <c r="P39" s="208"/>
      <c r="Q39" s="208"/>
      <c r="R39" s="208"/>
      <c r="S39" s="208"/>
      <c r="T39" s="208"/>
      <c r="U39" s="209"/>
    </row>
    <row r="40" spans="1:21" ht="15" customHeight="1">
      <c r="A40" s="448" t="s">
        <v>93</v>
      </c>
      <c r="B40" s="449"/>
      <c r="C40" s="449"/>
      <c r="D40" s="449"/>
      <c r="E40" s="449"/>
      <c r="F40" s="449"/>
      <c r="G40" s="449"/>
      <c r="H40" s="449"/>
      <c r="I40" s="449"/>
      <c r="J40" s="449"/>
      <c r="K40" s="449"/>
      <c r="L40" s="449"/>
      <c r="M40" s="449"/>
      <c r="N40" s="449"/>
      <c r="O40" s="208"/>
      <c r="P40" s="208"/>
      <c r="Q40" s="208"/>
      <c r="R40" s="208"/>
      <c r="S40" s="208"/>
      <c r="T40" s="208"/>
      <c r="U40" s="209"/>
    </row>
    <row r="41" spans="1:21" s="210" customFormat="1">
      <c r="A41" s="450" t="s">
        <v>92</v>
      </c>
      <c r="B41" s="450"/>
      <c r="C41" s="450"/>
      <c r="D41" s="450"/>
      <c r="E41" s="450"/>
      <c r="F41" s="450"/>
      <c r="G41" s="450"/>
      <c r="H41" s="450"/>
      <c r="I41" s="450"/>
      <c r="J41" s="450"/>
      <c r="K41" s="450"/>
      <c r="L41" s="450"/>
      <c r="M41" s="450"/>
      <c r="N41" s="450"/>
      <c r="O41" s="208"/>
      <c r="P41" s="208"/>
      <c r="Q41" s="208"/>
      <c r="R41" s="208"/>
      <c r="S41" s="208"/>
      <c r="T41" s="208"/>
      <c r="U41" s="208"/>
    </row>
    <row r="42" spans="1:21" ht="15" customHeight="1">
      <c r="A42" s="448" t="s">
        <v>94</v>
      </c>
      <c r="B42" s="449"/>
      <c r="C42" s="449"/>
      <c r="D42" s="449"/>
      <c r="E42" s="449"/>
      <c r="F42" s="449"/>
      <c r="G42" s="449"/>
      <c r="H42" s="449"/>
      <c r="I42" s="449"/>
      <c r="J42" s="449"/>
      <c r="K42" s="449"/>
      <c r="L42" s="449"/>
      <c r="M42" s="449"/>
      <c r="N42" s="449"/>
      <c r="O42" s="208"/>
      <c r="P42" s="208"/>
      <c r="Q42" s="208"/>
      <c r="R42" s="208"/>
      <c r="S42" s="208"/>
      <c r="T42" s="208"/>
      <c r="U42" s="209"/>
    </row>
    <row r="43" spans="1:21" ht="15" customHeight="1">
      <c r="A43" s="448" t="s">
        <v>95</v>
      </c>
      <c r="B43" s="449"/>
      <c r="C43" s="449"/>
      <c r="D43" s="449"/>
      <c r="E43" s="449"/>
      <c r="F43" s="449"/>
      <c r="G43" s="449"/>
      <c r="H43" s="449"/>
      <c r="I43" s="449"/>
      <c r="J43" s="449"/>
      <c r="K43" s="449"/>
      <c r="L43" s="449"/>
      <c r="M43" s="449"/>
      <c r="N43" s="449"/>
      <c r="O43" s="208"/>
      <c r="P43" s="208"/>
      <c r="Q43" s="208"/>
      <c r="R43" s="208"/>
      <c r="S43" s="208"/>
      <c r="T43" s="208"/>
      <c r="U43" s="209"/>
    </row>
    <row r="44" spans="1:21" ht="15" customHeight="1">
      <c r="A44" s="448" t="s">
        <v>98</v>
      </c>
      <c r="B44" s="449"/>
      <c r="C44" s="449"/>
      <c r="D44" s="449"/>
      <c r="E44" s="449"/>
      <c r="F44" s="449"/>
      <c r="G44" s="449"/>
      <c r="H44" s="449"/>
      <c r="I44" s="449"/>
      <c r="J44" s="449"/>
      <c r="K44" s="449"/>
      <c r="L44" s="449"/>
      <c r="M44" s="449"/>
      <c r="N44" s="449"/>
      <c r="O44" s="208"/>
      <c r="P44" s="208"/>
      <c r="Q44" s="208"/>
      <c r="R44" s="208"/>
      <c r="S44" s="208"/>
      <c r="T44" s="208"/>
      <c r="U44" s="209"/>
    </row>
    <row r="45" spans="1:21">
      <c r="A45" s="181"/>
      <c r="B45" s="181"/>
      <c r="C45" s="181"/>
      <c r="D45" s="181"/>
      <c r="E45" s="181"/>
      <c r="F45" s="181"/>
      <c r="G45" s="181"/>
      <c r="H45" s="181"/>
      <c r="I45" s="181"/>
      <c r="J45" s="181"/>
      <c r="K45" s="181"/>
      <c r="L45" s="181"/>
      <c r="M45" s="181"/>
      <c r="N45" s="181"/>
      <c r="O45" s="181"/>
      <c r="P45" s="181"/>
      <c r="Q45" s="181"/>
      <c r="R45" s="181"/>
      <c r="S45" s="181"/>
      <c r="T45" s="181"/>
      <c r="U45" s="181"/>
    </row>
    <row r="46" spans="1:21">
      <c r="A46" s="488"/>
      <c r="B46" s="488"/>
      <c r="C46" s="488"/>
      <c r="D46" s="488"/>
      <c r="E46" s="488"/>
      <c r="F46" s="488"/>
      <c r="G46" s="488"/>
      <c r="H46" s="488"/>
      <c r="I46" s="488"/>
      <c r="J46" s="488"/>
      <c r="K46" s="488"/>
      <c r="L46" s="488"/>
      <c r="M46" s="488"/>
      <c r="N46" s="488"/>
      <c r="O46" s="181"/>
      <c r="P46" s="181"/>
      <c r="Q46" s="181"/>
      <c r="R46" s="181"/>
      <c r="S46" s="181"/>
      <c r="T46" s="181"/>
      <c r="U46" s="181"/>
    </row>
    <row r="47" spans="1:21">
      <c r="A47" s="181"/>
      <c r="B47" s="181"/>
      <c r="C47" s="181"/>
      <c r="D47" s="181"/>
      <c r="E47" s="181"/>
      <c r="F47" s="181"/>
      <c r="G47" s="181"/>
      <c r="H47" s="181"/>
      <c r="I47" s="181"/>
      <c r="J47" s="181"/>
      <c r="K47" s="181"/>
      <c r="L47" s="181"/>
      <c r="M47" s="181"/>
      <c r="N47" s="181"/>
      <c r="O47" s="181"/>
      <c r="P47" s="181"/>
      <c r="Q47" s="181"/>
      <c r="R47" s="181"/>
      <c r="S47" s="181"/>
      <c r="T47" s="181"/>
      <c r="U47" s="181"/>
    </row>
    <row r="48" spans="1:21">
      <c r="A48" s="181"/>
      <c r="B48" s="181"/>
      <c r="C48" s="181"/>
      <c r="D48" s="181"/>
      <c r="E48" s="181"/>
      <c r="F48" s="181"/>
      <c r="G48" s="181"/>
      <c r="H48" s="181"/>
      <c r="I48" s="181"/>
      <c r="J48" s="181"/>
      <c r="K48" s="181"/>
      <c r="L48" s="181"/>
      <c r="M48" s="181"/>
      <c r="N48" s="181"/>
      <c r="O48" s="181"/>
      <c r="P48" s="181"/>
      <c r="Q48" s="181"/>
      <c r="R48" s="181"/>
      <c r="S48" s="181"/>
      <c r="T48" s="181"/>
      <c r="U48" s="181"/>
    </row>
    <row r="49" spans="1:21">
      <c r="A49" s="181"/>
      <c r="B49" s="181"/>
      <c r="C49" s="181"/>
      <c r="D49" s="181"/>
      <c r="E49" s="181"/>
      <c r="F49" s="181"/>
      <c r="G49" s="181"/>
      <c r="H49" s="181"/>
      <c r="I49" s="181"/>
      <c r="J49" s="181"/>
      <c r="K49" s="181"/>
      <c r="L49" s="181"/>
      <c r="M49" s="181"/>
      <c r="N49" s="181"/>
      <c r="O49" s="181"/>
      <c r="P49" s="181"/>
      <c r="Q49" s="181"/>
      <c r="R49" s="181"/>
      <c r="S49" s="181"/>
      <c r="T49" s="181"/>
      <c r="U49" s="181"/>
    </row>
    <row r="50" spans="1:21">
      <c r="A50" s="181"/>
      <c r="B50" s="181"/>
      <c r="C50" s="181"/>
      <c r="D50" s="181"/>
      <c r="E50" s="181"/>
      <c r="F50" s="181"/>
      <c r="G50" s="181"/>
      <c r="H50" s="181"/>
      <c r="I50" s="181"/>
      <c r="J50" s="181"/>
      <c r="K50" s="181"/>
      <c r="L50" s="181"/>
      <c r="M50" s="181"/>
      <c r="N50" s="181"/>
      <c r="O50" s="181"/>
      <c r="P50" s="181"/>
      <c r="Q50" s="181"/>
      <c r="R50" s="181"/>
      <c r="S50" s="181"/>
      <c r="T50" s="181"/>
      <c r="U50" s="181"/>
    </row>
    <row r="51" spans="1:21">
      <c r="A51" s="181"/>
      <c r="B51" s="181"/>
      <c r="C51" s="181"/>
      <c r="D51" s="181"/>
      <c r="E51" s="181"/>
      <c r="F51" s="181"/>
      <c r="G51" s="181"/>
      <c r="H51" s="181"/>
      <c r="I51" s="181"/>
      <c r="J51" s="181"/>
      <c r="K51" s="181"/>
      <c r="L51" s="181"/>
      <c r="M51" s="181"/>
      <c r="N51" s="181"/>
      <c r="O51" s="181"/>
      <c r="P51" s="181"/>
      <c r="Q51" s="181"/>
      <c r="R51" s="181"/>
      <c r="S51" s="181"/>
      <c r="T51" s="181"/>
      <c r="U51" s="181"/>
    </row>
    <row r="52" spans="1:21">
      <c r="A52" s="181"/>
      <c r="B52" s="181"/>
      <c r="C52" s="181"/>
      <c r="D52" s="181"/>
      <c r="E52" s="181"/>
      <c r="F52" s="181"/>
      <c r="G52" s="181"/>
      <c r="H52" s="181"/>
      <c r="I52" s="181"/>
      <c r="J52" s="181"/>
      <c r="K52" s="181"/>
      <c r="L52" s="181"/>
      <c r="M52" s="181"/>
      <c r="N52" s="181"/>
      <c r="O52" s="181"/>
      <c r="P52" s="181"/>
      <c r="Q52" s="181"/>
      <c r="R52" s="181"/>
      <c r="S52" s="181"/>
      <c r="T52" s="181"/>
      <c r="U52" s="181"/>
    </row>
    <row r="53" spans="1:21">
      <c r="A53" s="181"/>
      <c r="B53" s="181"/>
      <c r="C53" s="181"/>
      <c r="D53" s="181"/>
      <c r="E53" s="181"/>
      <c r="F53" s="181"/>
      <c r="G53" s="181"/>
      <c r="H53" s="181"/>
      <c r="I53" s="181"/>
      <c r="J53" s="181"/>
      <c r="K53" s="181"/>
      <c r="L53" s="181"/>
      <c r="M53" s="181"/>
      <c r="N53" s="181"/>
      <c r="O53" s="181"/>
      <c r="P53" s="181"/>
      <c r="Q53" s="181"/>
      <c r="R53" s="181"/>
      <c r="S53" s="181"/>
      <c r="T53" s="181"/>
      <c r="U53" s="181"/>
    </row>
    <row r="54" spans="1:21">
      <c r="A54" s="181"/>
      <c r="B54" s="181"/>
      <c r="C54" s="181"/>
      <c r="D54" s="181"/>
      <c r="E54" s="181"/>
      <c r="F54" s="181"/>
      <c r="G54" s="181"/>
      <c r="H54" s="181"/>
      <c r="I54" s="181"/>
      <c r="J54" s="181"/>
      <c r="K54" s="181"/>
      <c r="L54" s="181"/>
      <c r="M54" s="181"/>
      <c r="N54" s="181"/>
      <c r="O54" s="181"/>
      <c r="P54" s="181"/>
      <c r="Q54" s="181"/>
      <c r="R54" s="181"/>
      <c r="S54" s="181"/>
      <c r="T54" s="181"/>
      <c r="U54" s="181"/>
    </row>
    <row r="55" spans="1:21">
      <c r="A55" s="181"/>
      <c r="B55" s="181"/>
      <c r="C55" s="181"/>
      <c r="D55" s="181"/>
      <c r="E55" s="181"/>
      <c r="F55" s="181"/>
      <c r="G55" s="181"/>
      <c r="H55" s="181"/>
      <c r="I55" s="181"/>
      <c r="J55" s="181"/>
      <c r="K55" s="181"/>
      <c r="L55" s="181"/>
      <c r="M55" s="181"/>
      <c r="N55" s="181"/>
      <c r="O55" s="181"/>
      <c r="P55" s="181"/>
      <c r="Q55" s="181"/>
      <c r="R55" s="181"/>
      <c r="S55" s="181"/>
      <c r="T55" s="181"/>
      <c r="U55" s="181"/>
    </row>
    <row r="56" spans="1:21">
      <c r="A56" s="181"/>
      <c r="B56" s="181"/>
      <c r="C56" s="181"/>
      <c r="D56" s="181"/>
      <c r="E56" s="181"/>
      <c r="F56" s="181"/>
      <c r="G56" s="181"/>
      <c r="H56" s="181"/>
      <c r="I56" s="181"/>
      <c r="J56" s="181"/>
      <c r="K56" s="181"/>
      <c r="L56" s="181"/>
      <c r="M56" s="181"/>
      <c r="N56" s="181"/>
      <c r="O56" s="181"/>
      <c r="P56" s="181"/>
      <c r="Q56" s="181"/>
      <c r="R56" s="181"/>
      <c r="S56" s="181"/>
      <c r="T56" s="181"/>
      <c r="U56" s="181"/>
    </row>
    <row r="57" spans="1:21">
      <c r="A57" s="181"/>
      <c r="B57" s="181"/>
      <c r="C57" s="181"/>
      <c r="D57" s="181"/>
      <c r="E57" s="181"/>
      <c r="F57" s="181"/>
      <c r="G57" s="181"/>
      <c r="H57" s="181"/>
      <c r="I57" s="181"/>
      <c r="J57" s="181"/>
      <c r="K57" s="181"/>
      <c r="L57" s="181"/>
      <c r="M57" s="181"/>
      <c r="N57" s="181"/>
      <c r="O57" s="181"/>
      <c r="P57" s="181"/>
      <c r="Q57" s="181"/>
      <c r="R57" s="181"/>
      <c r="S57" s="181"/>
      <c r="T57" s="181"/>
      <c r="U57" s="181"/>
    </row>
    <row r="58" spans="1:21">
      <c r="A58" s="181"/>
      <c r="B58" s="181"/>
      <c r="C58" s="181"/>
      <c r="D58" s="181"/>
      <c r="E58" s="181"/>
      <c r="F58" s="181"/>
      <c r="G58" s="181"/>
      <c r="H58" s="181"/>
      <c r="I58" s="181"/>
      <c r="J58" s="181"/>
      <c r="K58" s="181"/>
      <c r="L58" s="181"/>
      <c r="M58" s="181"/>
      <c r="N58" s="181"/>
      <c r="O58" s="181"/>
      <c r="P58" s="181"/>
      <c r="Q58" s="181"/>
      <c r="R58" s="181"/>
      <c r="S58" s="181"/>
      <c r="T58" s="181"/>
      <c r="U58" s="181"/>
    </row>
    <row r="59" spans="1:21">
      <c r="A59" s="181"/>
      <c r="B59" s="181"/>
      <c r="C59" s="181"/>
      <c r="D59" s="181"/>
      <c r="E59" s="181"/>
      <c r="F59" s="181"/>
      <c r="G59" s="181"/>
      <c r="H59" s="181"/>
      <c r="I59" s="181"/>
      <c r="J59" s="181"/>
      <c r="K59" s="181"/>
      <c r="L59" s="181"/>
      <c r="M59" s="181"/>
      <c r="N59" s="181"/>
      <c r="O59" s="181"/>
      <c r="P59" s="181"/>
      <c r="Q59" s="181"/>
      <c r="R59" s="181"/>
      <c r="S59" s="181"/>
      <c r="T59" s="181"/>
      <c r="U59" s="181"/>
    </row>
  </sheetData>
  <mergeCells count="30">
    <mergeCell ref="A1:F1"/>
    <mergeCell ref="S7:U7"/>
    <mergeCell ref="D8:O8"/>
    <mergeCell ref="P8:U8"/>
    <mergeCell ref="A9:C9"/>
    <mergeCell ref="D7:F7"/>
    <mergeCell ref="G7:I7"/>
    <mergeCell ref="J7:L7"/>
    <mergeCell ref="M7:O7"/>
    <mergeCell ref="P7:R7"/>
    <mergeCell ref="A3:B3"/>
    <mergeCell ref="C3:F3"/>
    <mergeCell ref="A4:B4"/>
    <mergeCell ref="C4:F4"/>
    <mergeCell ref="A5:B5"/>
    <mergeCell ref="C5:F5"/>
    <mergeCell ref="B11:C11"/>
    <mergeCell ref="B13:C13"/>
    <mergeCell ref="A35:N35"/>
    <mergeCell ref="A10:C10"/>
    <mergeCell ref="A46:N46"/>
    <mergeCell ref="A36:N36"/>
    <mergeCell ref="A39:N39"/>
    <mergeCell ref="A41:N41"/>
    <mergeCell ref="A37:N37"/>
    <mergeCell ref="A38:N38"/>
    <mergeCell ref="A40:N40"/>
    <mergeCell ref="A43:N43"/>
    <mergeCell ref="A44:N44"/>
    <mergeCell ref="A42:N42"/>
  </mergeCells>
  <pageMargins left="0.7" right="0.7" top="0.75" bottom="0.75" header="0.3" footer="0.3"/>
  <pageSetup scale="3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SF Budget Template </vt:lpstr>
      <vt:lpstr>Example Budget </vt:lpstr>
      <vt:lpstr>SF Project Workplan Template </vt:lpstr>
      <vt:lpstr>Example Project Workplan</vt:lpstr>
      <vt:lpstr>'SF Budget Template '!Print_Area</vt:lpstr>
    </vt:vector>
  </TitlesOfParts>
  <Company>KPMG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jondiek</dc:creator>
  <cp:lastModifiedBy>Jael Onyango-Abuje</cp:lastModifiedBy>
  <cp:lastPrinted>2014-05-09T13:14:25Z</cp:lastPrinted>
  <dcterms:created xsi:type="dcterms:W3CDTF">2014-05-09T06:19:33Z</dcterms:created>
  <dcterms:modified xsi:type="dcterms:W3CDTF">2020-10-19T18:08:02Z</dcterms:modified>
</cp:coreProperties>
</file>