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19440" windowHeight="9915"/>
  </bookViews>
  <sheets>
    <sheet name="Factures" sheetId="1" r:id="rId1"/>
    <sheet name="Factures corrigé" sheetId="4" r:id="rId2"/>
    <sheet name="Feuil2" sheetId="2" r:id="rId3"/>
    <sheet name="Feuil3" sheetId="3" r:id="rId4"/>
  </sheets>
  <calcPr calcId="125725"/>
</workbook>
</file>

<file path=xl/calcChain.xml><?xml version="1.0" encoding="utf-8"?>
<calcChain xmlns="http://schemas.openxmlformats.org/spreadsheetml/2006/main">
  <c r="G2" i="4"/>
  <c r="G49" s="1"/>
  <c r="G3"/>
  <c r="H3" s="1"/>
  <c r="G4"/>
  <c r="H4" s="1"/>
  <c r="G5"/>
  <c r="H5" s="1"/>
  <c r="G6"/>
  <c r="H6" s="1"/>
  <c r="G7"/>
  <c r="H7" s="1"/>
  <c r="G8"/>
  <c r="H8" s="1"/>
  <c r="G9"/>
  <c r="H9" s="1"/>
  <c r="G10"/>
  <c r="H10" s="1"/>
  <c r="G11"/>
  <c r="H11" s="1"/>
  <c r="G12"/>
  <c r="H12" s="1"/>
  <c r="G13"/>
  <c r="H13" s="1"/>
  <c r="G14"/>
  <c r="H14" s="1"/>
  <c r="G15"/>
  <c r="H15" s="1"/>
  <c r="G16"/>
  <c r="H16" s="1"/>
  <c r="G17"/>
  <c r="H17" s="1"/>
  <c r="G18"/>
  <c r="H18" s="1"/>
  <c r="G19"/>
  <c r="H19" s="1"/>
  <c r="G20"/>
  <c r="H20" s="1"/>
  <c r="G21"/>
  <c r="H21" s="1"/>
  <c r="G22"/>
  <c r="H22" s="1"/>
  <c r="G23"/>
  <c r="H23" s="1"/>
  <c r="G24"/>
  <c r="H24" s="1"/>
  <c r="G25"/>
  <c r="H25" s="1"/>
  <c r="G26"/>
  <c r="H26" s="1"/>
  <c r="G27"/>
  <c r="H27" s="1"/>
  <c r="G28"/>
  <c r="H28" s="1"/>
  <c r="G29"/>
  <c r="H29" s="1"/>
  <c r="G30"/>
  <c r="H30" s="1"/>
  <c r="G31"/>
  <c r="H31" s="1"/>
  <c r="G32"/>
  <c r="H32" s="1"/>
  <c r="G33"/>
  <c r="H33" s="1"/>
  <c r="G34"/>
  <c r="H34" s="1"/>
  <c r="G35"/>
  <c r="H35" s="1"/>
  <c r="G36"/>
  <c r="H36" s="1"/>
  <c r="G37"/>
  <c r="H37" s="1"/>
  <c r="G38"/>
  <c r="H38" s="1"/>
  <c r="G39"/>
  <c r="H39" s="1"/>
  <c r="G40"/>
  <c r="H40" s="1"/>
  <c r="G41"/>
  <c r="H41" s="1"/>
  <c r="G42"/>
  <c r="H42" s="1"/>
  <c r="G43"/>
  <c r="H43" s="1"/>
  <c r="G44"/>
  <c r="H44" s="1"/>
  <c r="G45"/>
  <c r="H45" s="1"/>
  <c r="G46"/>
  <c r="H46" s="1"/>
  <c r="G47"/>
  <c r="H47" s="1"/>
  <c r="G48"/>
  <c r="H48" s="1"/>
  <c r="F49"/>
  <c r="H2" l="1"/>
  <c r="H49" s="1"/>
</calcChain>
</file>

<file path=xl/sharedStrings.xml><?xml version="1.0" encoding="utf-8"?>
<sst xmlns="http://schemas.openxmlformats.org/spreadsheetml/2006/main" count="391" uniqueCount="83">
  <si>
    <t>CODE FACTURE</t>
  </si>
  <si>
    <t>CODE CLIENT</t>
  </si>
  <si>
    <t>DATE FACTURE</t>
  </si>
  <si>
    <t>MONTANT</t>
  </si>
  <si>
    <t>FA-2008-0001</t>
  </si>
  <si>
    <t>FA-2008-0002</t>
  </si>
  <si>
    <t>FA-2008-0003</t>
  </si>
  <si>
    <t>FA-2008-0004</t>
  </si>
  <si>
    <t>FA-2008-0005</t>
  </si>
  <si>
    <t>FA-2008-0006</t>
  </si>
  <si>
    <t>FA-2008-0007</t>
  </si>
  <si>
    <t>FA-2008-0008</t>
  </si>
  <si>
    <t>FA-2008-0009</t>
  </si>
  <si>
    <t>FA-2008-0010</t>
  </si>
  <si>
    <t>FA-2008-0011</t>
  </si>
  <si>
    <t>FA-2008-0012</t>
  </si>
  <si>
    <t>FA-2008-0013</t>
  </si>
  <si>
    <t>FA-2008-0014</t>
  </si>
  <si>
    <t>FA-2008-0015</t>
  </si>
  <si>
    <t>CLI232</t>
  </si>
  <si>
    <t>CLI235</t>
  </si>
  <si>
    <t>CLI228</t>
  </si>
  <si>
    <t>CLI520</t>
  </si>
  <si>
    <t>CLI038</t>
  </si>
  <si>
    <t>CLI512</t>
  </si>
  <si>
    <t>CLI115</t>
  </si>
  <si>
    <t>CLI098</t>
  </si>
  <si>
    <t>CLI009</t>
  </si>
  <si>
    <t>CLI334</t>
  </si>
  <si>
    <t>CLI114</t>
  </si>
  <si>
    <t>CLI312</t>
  </si>
  <si>
    <t>CLI206</t>
  </si>
  <si>
    <t>FA-2008-0016</t>
  </si>
  <si>
    <t>FA-2008-0017</t>
  </si>
  <si>
    <t>FA-2008-0018</t>
  </si>
  <si>
    <t>FA-2008-0019</t>
  </si>
  <si>
    <t>FA-2008-0020</t>
  </si>
  <si>
    <t>FA-2008-0021</t>
  </si>
  <si>
    <t>FA-2008-0022</t>
  </si>
  <si>
    <t>FA-2008-0023</t>
  </si>
  <si>
    <t>FA-2008-0024</t>
  </si>
  <si>
    <t>FA-2008-0025</t>
  </si>
  <si>
    <t>FA-2008-0026</t>
  </si>
  <si>
    <t>FA-2008-0027</t>
  </si>
  <si>
    <t>FA-2008-0028</t>
  </si>
  <si>
    <t>FA-2008-0029</t>
  </si>
  <si>
    <t>CLI403</t>
  </si>
  <si>
    <t>CLI204</t>
  </si>
  <si>
    <t>CLI222</t>
  </si>
  <si>
    <t>CLI300</t>
  </si>
  <si>
    <t>CLI209</t>
  </si>
  <si>
    <t>CLI212</t>
  </si>
  <si>
    <t>CLI219</t>
  </si>
  <si>
    <t>CLI145</t>
  </si>
  <si>
    <t>CLI163</t>
  </si>
  <si>
    <t>FA-2008-0030</t>
  </si>
  <si>
    <t>FA-2008-0031</t>
  </si>
  <si>
    <t>FA-2008-0032</t>
  </si>
  <si>
    <t>FA-2008-0033</t>
  </si>
  <si>
    <t>FA-2008-0034</t>
  </si>
  <si>
    <t>FA-2008-0035</t>
  </si>
  <si>
    <t>FA-2008-0036</t>
  </si>
  <si>
    <t>FA-2008-0037</t>
  </si>
  <si>
    <t>FA-2008-0038</t>
  </si>
  <si>
    <t>FA-2008-0039</t>
  </si>
  <si>
    <t>FA-2008-0040</t>
  </si>
  <si>
    <t>FA-2008-0041</t>
  </si>
  <si>
    <t>FA-2008-0042</t>
  </si>
  <si>
    <t>FA-2008-0043</t>
  </si>
  <si>
    <t>FA-2008-0044</t>
  </si>
  <si>
    <t>FA-2008-0045</t>
  </si>
  <si>
    <t>FA-2008-0046</t>
  </si>
  <si>
    <t>FA-2008-0047</t>
  </si>
  <si>
    <t>SECTEUR</t>
  </si>
  <si>
    <t>VENDEUR</t>
  </si>
  <si>
    <t>BOUVET</t>
  </si>
  <si>
    <t>ENGUENT</t>
  </si>
  <si>
    <t>DEVEAUX</t>
  </si>
  <si>
    <t>ELECTRICITE</t>
  </si>
  <si>
    <t>AUTOMATISME</t>
  </si>
  <si>
    <t>Total</t>
  </si>
  <si>
    <t>TVA</t>
  </si>
  <si>
    <t>TTC</t>
  </si>
</sst>
</file>

<file path=xl/styles.xml><?xml version="1.0" encoding="utf-8"?>
<styleSheet xmlns="http://schemas.openxmlformats.org/spreadsheetml/2006/main">
  <numFmts count="2">
    <numFmt numFmtId="44" formatCode="_-* #,##0.00\ &quot;€&quot;_-;\-* #,##0.00\ &quot;€&quot;_-;_-* &quot;-&quot;??\ &quot;€&quot;_-;_-@_-"/>
    <numFmt numFmtId="43" formatCode="_-* #,##0.00\ _€_-;\-* #,##0.00\ _€_-;_-* &quot;-&quot;??\ _€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/>
    <xf numFmtId="43" fontId="0" fillId="0" borderId="0" xfId="1" applyFont="1"/>
    <xf numFmtId="0" fontId="2" fillId="0" borderId="0" xfId="0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43" fontId="2" fillId="0" borderId="0" xfId="1" applyFont="1" applyAlignment="1">
      <alignment horizontal="center" vertical="center" wrapText="1"/>
    </xf>
    <xf numFmtId="44" fontId="0" fillId="0" borderId="0" xfId="2" applyFont="1"/>
    <xf numFmtId="44" fontId="0" fillId="0" borderId="0" xfId="0" applyNumberFormat="1"/>
    <xf numFmtId="44" fontId="1" fillId="0" borderId="0" xfId="0" applyNumberFormat="1" applyFont="1"/>
  </cellXfs>
  <cellStyles count="3">
    <cellStyle name="Milliers" xfId="1" builtinId="3"/>
    <cellStyle name="Monétaire" xfId="2" builtinId="4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au1" displayName="Tableau1" ref="A1:H49" totalsRowCount="1" headerRowDxfId="3">
  <autoFilter ref="A1:H48">
    <filterColumn colId="6"/>
    <filterColumn colId="7"/>
  </autoFilter>
  <tableColumns count="8">
    <tableColumn id="1" name="CODE FACTURE" totalsRowLabel="Total"/>
    <tableColumn id="2" name="DATE FACTURE" dataDxfId="2"/>
    <tableColumn id="3" name="CODE CLIENT"/>
    <tableColumn id="4" name="SECTEUR"/>
    <tableColumn id="5" name="VENDEUR"/>
    <tableColumn id="6" name="MONTANT" totalsRowFunction="sum" dataDxfId="1" totalsRowDxfId="0" dataCellStyle="Monétaire"/>
    <tableColumn id="7" name="TVA" totalsRowFunction="sum" dataCellStyle="Monétaire">
      <calculatedColumnFormula>Tableau1[[#This Row],[MONTANT]]*19.6%</calculatedColumnFormula>
    </tableColumn>
    <tableColumn id="8" name="TTC" totalsRowFunction="sum" dataCellStyle="Monétaire">
      <calculatedColumnFormula>Tableau1[[#This Row],[MONTANT]]+Tableau1[[#This Row],[TVA]]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1"/>
  <sheetViews>
    <sheetView tabSelected="1" workbookViewId="0">
      <selection activeCell="C9" sqref="C9"/>
    </sheetView>
  </sheetViews>
  <sheetFormatPr baseColWidth="10" defaultRowHeight="15"/>
  <cols>
    <col min="1" max="1" width="12.7109375" bestFit="1" customWidth="1"/>
    <col min="2" max="2" width="14" style="2" bestFit="1" customWidth="1"/>
    <col min="3" max="3" width="7" bestFit="1" customWidth="1"/>
    <col min="4" max="4" width="14.28515625" bestFit="1" customWidth="1"/>
    <col min="5" max="5" width="9.5703125" bestFit="1" customWidth="1"/>
    <col min="6" max="6" width="14.85546875" style="3" customWidth="1"/>
  </cols>
  <sheetData>
    <row r="1" spans="1:7" s="1" customFormat="1" ht="33.75" customHeight="1">
      <c r="A1" s="4" t="s">
        <v>0</v>
      </c>
      <c r="B1" s="5" t="s">
        <v>2</v>
      </c>
      <c r="C1" s="4" t="s">
        <v>1</v>
      </c>
      <c r="D1" s="4" t="s">
        <v>73</v>
      </c>
      <c r="E1" s="4" t="s">
        <v>74</v>
      </c>
      <c r="F1" s="6" t="s">
        <v>3</v>
      </c>
      <c r="G1" s="5"/>
    </row>
    <row r="2" spans="1:7">
      <c r="A2" t="s">
        <v>4</v>
      </c>
      <c r="B2" s="2">
        <v>39450</v>
      </c>
      <c r="C2" t="s">
        <v>19</v>
      </c>
      <c r="D2" t="s">
        <v>78</v>
      </c>
      <c r="E2" t="s">
        <v>75</v>
      </c>
      <c r="F2" s="3">
        <v>203.86</v>
      </c>
    </row>
    <row r="3" spans="1:7">
      <c r="A3" t="s">
        <v>5</v>
      </c>
      <c r="B3" s="2">
        <v>39451</v>
      </c>
      <c r="C3" t="s">
        <v>21</v>
      </c>
      <c r="D3" t="s">
        <v>79</v>
      </c>
      <c r="E3" t="s">
        <v>75</v>
      </c>
      <c r="F3" s="3">
        <v>391.28</v>
      </c>
    </row>
    <row r="4" spans="1:7">
      <c r="A4" t="s">
        <v>6</v>
      </c>
      <c r="B4" s="2">
        <v>39455</v>
      </c>
      <c r="C4" t="s">
        <v>19</v>
      </c>
      <c r="D4" t="s">
        <v>79</v>
      </c>
      <c r="E4" t="s">
        <v>76</v>
      </c>
      <c r="F4" s="3">
        <v>739.83</v>
      </c>
    </row>
    <row r="5" spans="1:7">
      <c r="A5" t="s">
        <v>7</v>
      </c>
      <c r="B5" s="2">
        <v>39464</v>
      </c>
      <c r="C5" t="s">
        <v>20</v>
      </c>
      <c r="D5" t="s">
        <v>79</v>
      </c>
      <c r="E5" t="s">
        <v>77</v>
      </c>
      <c r="F5" s="3">
        <v>606.66</v>
      </c>
    </row>
    <row r="6" spans="1:7">
      <c r="A6" t="s">
        <v>8</v>
      </c>
      <c r="B6" s="2">
        <v>39473</v>
      </c>
      <c r="C6" t="s">
        <v>22</v>
      </c>
      <c r="D6" t="s">
        <v>78</v>
      </c>
      <c r="E6" t="s">
        <v>75</v>
      </c>
      <c r="F6" s="3">
        <v>739.83</v>
      </c>
    </row>
    <row r="7" spans="1:7">
      <c r="A7" t="s">
        <v>9</v>
      </c>
      <c r="B7" s="2">
        <v>39482</v>
      </c>
      <c r="C7" t="s">
        <v>23</v>
      </c>
      <c r="D7" t="s">
        <v>79</v>
      </c>
      <c r="E7" t="s">
        <v>76</v>
      </c>
      <c r="F7" s="3">
        <v>374.84</v>
      </c>
    </row>
    <row r="8" spans="1:7">
      <c r="A8" t="s">
        <v>10</v>
      </c>
      <c r="B8" s="2">
        <v>39491</v>
      </c>
      <c r="C8" t="s">
        <v>24</v>
      </c>
      <c r="D8" t="s">
        <v>79</v>
      </c>
      <c r="E8" t="s">
        <v>76</v>
      </c>
      <c r="F8" s="3">
        <v>935.47</v>
      </c>
    </row>
    <row r="9" spans="1:7">
      <c r="A9" t="s">
        <v>11</v>
      </c>
      <c r="B9" s="2">
        <v>39500</v>
      </c>
      <c r="C9" t="s">
        <v>25</v>
      </c>
      <c r="D9" t="s">
        <v>79</v>
      </c>
      <c r="E9" t="s">
        <v>75</v>
      </c>
      <c r="F9" s="3">
        <v>677.36</v>
      </c>
    </row>
    <row r="10" spans="1:7">
      <c r="A10" t="s">
        <v>12</v>
      </c>
      <c r="B10" s="2">
        <v>39510</v>
      </c>
      <c r="C10" t="s">
        <v>26</v>
      </c>
      <c r="D10" t="s">
        <v>78</v>
      </c>
      <c r="E10" t="s">
        <v>75</v>
      </c>
      <c r="F10" s="3">
        <v>935.47</v>
      </c>
    </row>
    <row r="11" spans="1:7">
      <c r="A11" t="s">
        <v>13</v>
      </c>
      <c r="B11" s="2">
        <v>39519</v>
      </c>
      <c r="C11" t="s">
        <v>27</v>
      </c>
      <c r="D11" t="s">
        <v>79</v>
      </c>
      <c r="E11" t="s">
        <v>75</v>
      </c>
      <c r="F11" s="3">
        <v>752.98</v>
      </c>
    </row>
    <row r="12" spans="1:7">
      <c r="A12" t="s">
        <v>14</v>
      </c>
      <c r="B12" s="2">
        <v>39528</v>
      </c>
      <c r="C12" t="s">
        <v>28</v>
      </c>
      <c r="D12" t="s">
        <v>78</v>
      </c>
      <c r="E12" t="s">
        <v>75</v>
      </c>
      <c r="F12" s="3">
        <v>348.55</v>
      </c>
    </row>
    <row r="13" spans="1:7">
      <c r="A13" t="s">
        <v>15</v>
      </c>
      <c r="B13" s="2">
        <v>39538</v>
      </c>
      <c r="C13" t="s">
        <v>29</v>
      </c>
      <c r="D13" t="s">
        <v>78</v>
      </c>
      <c r="E13" t="s">
        <v>77</v>
      </c>
      <c r="F13" s="3">
        <v>752.98</v>
      </c>
    </row>
    <row r="14" spans="1:7">
      <c r="A14" t="s">
        <v>16</v>
      </c>
      <c r="B14" s="2">
        <v>39547</v>
      </c>
      <c r="C14" t="s">
        <v>19</v>
      </c>
      <c r="D14" t="s">
        <v>79</v>
      </c>
      <c r="E14" t="s">
        <v>75</v>
      </c>
      <c r="F14" s="3">
        <v>935.47</v>
      </c>
    </row>
    <row r="15" spans="1:7">
      <c r="A15" t="s">
        <v>17</v>
      </c>
      <c r="B15" s="2">
        <v>39556</v>
      </c>
      <c r="C15" t="s">
        <v>30</v>
      </c>
      <c r="D15" t="s">
        <v>79</v>
      </c>
      <c r="E15" t="s">
        <v>76</v>
      </c>
      <c r="F15" s="3">
        <v>917.38</v>
      </c>
    </row>
    <row r="16" spans="1:7">
      <c r="A16" t="s">
        <v>18</v>
      </c>
      <c r="B16" s="2">
        <v>39566</v>
      </c>
      <c r="C16" t="s">
        <v>31</v>
      </c>
      <c r="D16" t="s">
        <v>78</v>
      </c>
      <c r="E16" t="s">
        <v>76</v>
      </c>
      <c r="F16" s="3">
        <v>752.98</v>
      </c>
    </row>
    <row r="17" spans="1:6">
      <c r="A17" t="s">
        <v>32</v>
      </c>
      <c r="B17" s="2">
        <v>39575</v>
      </c>
      <c r="C17" t="s">
        <v>46</v>
      </c>
      <c r="D17" t="s">
        <v>78</v>
      </c>
      <c r="E17" t="s">
        <v>75</v>
      </c>
      <c r="F17" s="3">
        <v>1147.55</v>
      </c>
    </row>
    <row r="18" spans="1:6">
      <c r="A18" t="s">
        <v>33</v>
      </c>
      <c r="B18" s="2">
        <v>39584</v>
      </c>
      <c r="C18" t="s">
        <v>47</v>
      </c>
      <c r="D18" t="s">
        <v>79</v>
      </c>
      <c r="E18" t="s">
        <v>76</v>
      </c>
      <c r="F18" s="3">
        <v>2250.7199999999998</v>
      </c>
    </row>
    <row r="19" spans="1:6">
      <c r="A19" t="s">
        <v>34</v>
      </c>
      <c r="B19" s="2">
        <v>39602</v>
      </c>
      <c r="C19" t="s">
        <v>48</v>
      </c>
      <c r="D19" t="s">
        <v>79</v>
      </c>
      <c r="E19" t="s">
        <v>76</v>
      </c>
      <c r="F19" s="3">
        <v>7432.82</v>
      </c>
    </row>
    <row r="20" spans="1:6">
      <c r="A20" t="s">
        <v>35</v>
      </c>
      <c r="B20" s="2">
        <v>39611</v>
      </c>
      <c r="C20" t="s">
        <v>49</v>
      </c>
      <c r="D20" t="s">
        <v>78</v>
      </c>
      <c r="E20" t="s">
        <v>75</v>
      </c>
      <c r="F20" s="3">
        <v>1039.05</v>
      </c>
    </row>
    <row r="21" spans="1:6">
      <c r="A21" t="s">
        <v>36</v>
      </c>
      <c r="B21" s="2">
        <v>39620</v>
      </c>
      <c r="C21" t="s">
        <v>31</v>
      </c>
      <c r="D21" t="s">
        <v>79</v>
      </c>
      <c r="E21" t="s">
        <v>77</v>
      </c>
      <c r="F21" s="3">
        <v>3659.69</v>
      </c>
    </row>
    <row r="22" spans="1:6">
      <c r="A22" t="s">
        <v>37</v>
      </c>
      <c r="B22" s="2">
        <v>39629</v>
      </c>
      <c r="C22" t="s">
        <v>31</v>
      </c>
      <c r="D22" t="s">
        <v>79</v>
      </c>
      <c r="E22" t="s">
        <v>75</v>
      </c>
      <c r="F22" s="3">
        <v>1459.92</v>
      </c>
    </row>
    <row r="23" spans="1:6">
      <c r="A23" t="s">
        <v>38</v>
      </c>
      <c r="B23" s="2">
        <v>39629</v>
      </c>
      <c r="C23" t="s">
        <v>31</v>
      </c>
      <c r="D23" t="s">
        <v>79</v>
      </c>
      <c r="E23" t="s">
        <v>76</v>
      </c>
      <c r="F23" s="3">
        <v>7541.33</v>
      </c>
    </row>
    <row r="24" spans="1:6">
      <c r="A24" t="s">
        <v>39</v>
      </c>
      <c r="B24" s="2">
        <v>39629</v>
      </c>
      <c r="C24" t="s">
        <v>31</v>
      </c>
      <c r="D24" t="s">
        <v>78</v>
      </c>
      <c r="E24" t="s">
        <v>75</v>
      </c>
      <c r="F24" s="3">
        <v>527.75</v>
      </c>
    </row>
    <row r="25" spans="1:6">
      <c r="A25" t="s">
        <v>40</v>
      </c>
      <c r="B25" s="2">
        <v>39629</v>
      </c>
      <c r="C25" t="s">
        <v>50</v>
      </c>
      <c r="D25" t="s">
        <v>79</v>
      </c>
      <c r="E25" t="s">
        <v>77</v>
      </c>
      <c r="F25" s="3">
        <v>9367.8700000000008</v>
      </c>
    </row>
    <row r="26" spans="1:6">
      <c r="A26" t="s">
        <v>41</v>
      </c>
      <c r="B26" s="2">
        <v>39629</v>
      </c>
      <c r="C26" t="s">
        <v>51</v>
      </c>
      <c r="D26" t="s">
        <v>79</v>
      </c>
      <c r="E26" t="s">
        <v>76</v>
      </c>
      <c r="F26" s="3">
        <v>7853.7</v>
      </c>
    </row>
    <row r="27" spans="1:6">
      <c r="A27" t="s">
        <v>42</v>
      </c>
      <c r="B27" s="2">
        <v>39638</v>
      </c>
      <c r="C27" t="s">
        <v>52</v>
      </c>
      <c r="D27" t="s">
        <v>79</v>
      </c>
      <c r="E27" t="s">
        <v>76</v>
      </c>
      <c r="F27" s="3">
        <v>923.97</v>
      </c>
    </row>
    <row r="28" spans="1:6">
      <c r="A28" t="s">
        <v>43</v>
      </c>
      <c r="B28" s="2">
        <v>39638</v>
      </c>
      <c r="C28" t="s">
        <v>53</v>
      </c>
      <c r="D28" t="s">
        <v>78</v>
      </c>
      <c r="E28" t="s">
        <v>75</v>
      </c>
      <c r="F28" s="3">
        <v>425.81</v>
      </c>
    </row>
    <row r="29" spans="1:6">
      <c r="A29" t="s">
        <v>44</v>
      </c>
      <c r="B29" s="2">
        <v>39638</v>
      </c>
      <c r="C29" t="s">
        <v>53</v>
      </c>
      <c r="D29" t="s">
        <v>79</v>
      </c>
      <c r="E29" t="s">
        <v>76</v>
      </c>
      <c r="F29" s="3">
        <v>1607.89</v>
      </c>
    </row>
    <row r="30" spans="1:6">
      <c r="A30" t="s">
        <v>45</v>
      </c>
      <c r="B30" s="2">
        <v>39638</v>
      </c>
      <c r="C30" t="s">
        <v>54</v>
      </c>
      <c r="D30" t="s">
        <v>79</v>
      </c>
      <c r="E30" t="s">
        <v>75</v>
      </c>
      <c r="F30" s="3">
        <v>1436.91</v>
      </c>
    </row>
    <row r="31" spans="1:6">
      <c r="A31" t="s">
        <v>55</v>
      </c>
      <c r="B31" s="2">
        <v>39647</v>
      </c>
      <c r="C31" t="s">
        <v>46</v>
      </c>
      <c r="D31" t="s">
        <v>78</v>
      </c>
      <c r="E31" t="s">
        <v>77</v>
      </c>
      <c r="F31" s="3">
        <v>436.86</v>
      </c>
    </row>
    <row r="32" spans="1:6">
      <c r="A32" t="s">
        <v>56</v>
      </c>
      <c r="B32" s="2">
        <v>39656</v>
      </c>
      <c r="C32" t="s">
        <v>47</v>
      </c>
      <c r="D32" t="s">
        <v>78</v>
      </c>
      <c r="E32" t="s">
        <v>75</v>
      </c>
      <c r="F32" s="3">
        <v>428.41</v>
      </c>
    </row>
    <row r="33" spans="1:6">
      <c r="A33" t="s">
        <v>57</v>
      </c>
      <c r="B33" s="2">
        <v>39665</v>
      </c>
      <c r="C33" t="s">
        <v>48</v>
      </c>
      <c r="D33" t="s">
        <v>79</v>
      </c>
      <c r="E33" t="s">
        <v>76</v>
      </c>
      <c r="F33" s="3">
        <v>351.64</v>
      </c>
    </row>
    <row r="34" spans="1:6">
      <c r="A34" t="s">
        <v>58</v>
      </c>
      <c r="B34" s="2">
        <v>39674</v>
      </c>
      <c r="C34" t="s">
        <v>49</v>
      </c>
      <c r="D34" t="s">
        <v>79</v>
      </c>
      <c r="E34" t="s">
        <v>77</v>
      </c>
      <c r="F34" s="3">
        <v>535.9</v>
      </c>
    </row>
    <row r="35" spans="1:6">
      <c r="A35" t="s">
        <v>59</v>
      </c>
      <c r="B35" s="2">
        <v>39683</v>
      </c>
      <c r="C35" t="s">
        <v>31</v>
      </c>
      <c r="D35" t="s">
        <v>78</v>
      </c>
      <c r="E35" t="s">
        <v>75</v>
      </c>
      <c r="F35" s="3">
        <v>1051.0899999999999</v>
      </c>
    </row>
    <row r="36" spans="1:6">
      <c r="A36" t="s">
        <v>60</v>
      </c>
      <c r="B36" s="2">
        <v>39692</v>
      </c>
      <c r="C36" t="s">
        <v>31</v>
      </c>
      <c r="D36" t="s">
        <v>79</v>
      </c>
      <c r="E36" t="s">
        <v>77</v>
      </c>
      <c r="F36" s="3">
        <v>3471.13</v>
      </c>
    </row>
    <row r="37" spans="1:6">
      <c r="A37" t="s">
        <v>61</v>
      </c>
      <c r="B37" s="2">
        <v>39694</v>
      </c>
      <c r="C37" t="s">
        <v>31</v>
      </c>
      <c r="D37" t="s">
        <v>78</v>
      </c>
      <c r="E37" t="s">
        <v>75</v>
      </c>
      <c r="F37" s="3">
        <v>485.24</v>
      </c>
    </row>
    <row r="38" spans="1:6">
      <c r="A38" t="s">
        <v>62</v>
      </c>
      <c r="B38" s="2">
        <v>39696</v>
      </c>
      <c r="C38" t="s">
        <v>31</v>
      </c>
      <c r="D38" t="s">
        <v>79</v>
      </c>
      <c r="E38" t="s">
        <v>76</v>
      </c>
      <c r="F38" s="3">
        <v>1709.07</v>
      </c>
    </row>
    <row r="39" spans="1:6">
      <c r="A39" t="s">
        <v>63</v>
      </c>
      <c r="B39" s="2">
        <v>39696</v>
      </c>
      <c r="C39" t="s">
        <v>50</v>
      </c>
      <c r="D39" t="s">
        <v>79</v>
      </c>
      <c r="E39" t="s">
        <v>75</v>
      </c>
      <c r="F39" s="3">
        <v>681.78</v>
      </c>
    </row>
    <row r="40" spans="1:6">
      <c r="A40" t="s">
        <v>64</v>
      </c>
      <c r="B40" s="2">
        <v>39700</v>
      </c>
      <c r="C40" t="s">
        <v>46</v>
      </c>
      <c r="D40" t="s">
        <v>79</v>
      </c>
      <c r="E40" t="s">
        <v>75</v>
      </c>
      <c r="F40" s="3">
        <v>3521.8</v>
      </c>
    </row>
    <row r="41" spans="1:6">
      <c r="A41" t="s">
        <v>65</v>
      </c>
      <c r="B41" s="2">
        <v>39702</v>
      </c>
      <c r="C41" t="s">
        <v>47</v>
      </c>
      <c r="D41" t="s">
        <v>78</v>
      </c>
      <c r="E41" t="s">
        <v>76</v>
      </c>
      <c r="F41" s="3">
        <v>246.46</v>
      </c>
    </row>
    <row r="42" spans="1:6">
      <c r="A42" t="s">
        <v>66</v>
      </c>
      <c r="B42" s="2">
        <v>39704</v>
      </c>
      <c r="C42" t="s">
        <v>48</v>
      </c>
      <c r="D42" t="s">
        <v>79</v>
      </c>
      <c r="E42" t="s">
        <v>77</v>
      </c>
      <c r="F42" s="3">
        <v>4374.79</v>
      </c>
    </row>
    <row r="43" spans="1:6">
      <c r="A43" t="s">
        <v>67</v>
      </c>
      <c r="B43" s="2">
        <v>39706</v>
      </c>
      <c r="C43" t="s">
        <v>49</v>
      </c>
      <c r="D43" t="s">
        <v>79</v>
      </c>
      <c r="E43" t="s">
        <v>76</v>
      </c>
      <c r="F43" s="3">
        <v>3667.68</v>
      </c>
    </row>
    <row r="44" spans="1:6">
      <c r="A44" t="s">
        <v>68</v>
      </c>
      <c r="B44" s="2">
        <v>39708</v>
      </c>
      <c r="C44" t="s">
        <v>31</v>
      </c>
      <c r="D44" t="s">
        <v>78</v>
      </c>
      <c r="E44" t="s">
        <v>75</v>
      </c>
      <c r="F44" s="3">
        <v>431.49</v>
      </c>
    </row>
    <row r="45" spans="1:6">
      <c r="A45" t="s">
        <v>69</v>
      </c>
      <c r="B45" s="2">
        <v>39710</v>
      </c>
      <c r="C45" t="s">
        <v>31</v>
      </c>
      <c r="D45" t="s">
        <v>79</v>
      </c>
      <c r="E45" t="s">
        <v>75</v>
      </c>
      <c r="F45" s="3">
        <v>198.85</v>
      </c>
    </row>
    <row r="46" spans="1:6">
      <c r="A46" t="s">
        <v>70</v>
      </c>
      <c r="B46" s="2">
        <v>39714</v>
      </c>
      <c r="C46" t="s">
        <v>31</v>
      </c>
      <c r="D46" t="s">
        <v>79</v>
      </c>
      <c r="E46" t="s">
        <v>77</v>
      </c>
      <c r="F46" s="3">
        <v>750.88</v>
      </c>
    </row>
    <row r="47" spans="1:6">
      <c r="A47" t="s">
        <v>71</v>
      </c>
      <c r="B47" s="2">
        <v>39716</v>
      </c>
      <c r="C47" t="s">
        <v>31</v>
      </c>
      <c r="D47" t="s">
        <v>79</v>
      </c>
      <c r="E47" t="s">
        <v>75</v>
      </c>
      <c r="F47" s="3">
        <v>671.04</v>
      </c>
    </row>
    <row r="48" spans="1:6">
      <c r="A48" t="s">
        <v>72</v>
      </c>
      <c r="B48" s="2">
        <v>39718</v>
      </c>
      <c r="C48" t="s">
        <v>50</v>
      </c>
      <c r="D48" t="s">
        <v>78</v>
      </c>
      <c r="E48" t="s">
        <v>76</v>
      </c>
      <c r="F48" s="3">
        <v>204.01</v>
      </c>
    </row>
    <row r="49" spans="7:7">
      <c r="G49" s="2"/>
    </row>
    <row r="50" spans="7:7">
      <c r="G50" s="2"/>
    </row>
    <row r="51" spans="7:7">
      <c r="G51" s="2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1"/>
  <sheetViews>
    <sheetView workbookViewId="0">
      <selection activeCell="F4" sqref="F4"/>
    </sheetView>
  </sheetViews>
  <sheetFormatPr baseColWidth="10" defaultRowHeight="15"/>
  <cols>
    <col min="1" max="1" width="16.42578125" customWidth="1"/>
    <col min="2" max="2" width="16.140625" style="2" customWidth="1"/>
    <col min="3" max="3" width="14.42578125" customWidth="1"/>
    <col min="4" max="4" width="14.28515625" bestFit="1" customWidth="1"/>
    <col min="5" max="5" width="11.7109375" customWidth="1"/>
    <col min="6" max="6" width="14.85546875" style="3" customWidth="1"/>
    <col min="7" max="7" width="14.42578125" customWidth="1"/>
    <col min="8" max="8" width="11.85546875" bestFit="1" customWidth="1"/>
  </cols>
  <sheetData>
    <row r="1" spans="1:8" s="1" customFormat="1" ht="33.75" customHeight="1">
      <c r="A1" s="4" t="s">
        <v>0</v>
      </c>
      <c r="B1" s="5" t="s">
        <v>2</v>
      </c>
      <c r="C1" s="4" t="s">
        <v>1</v>
      </c>
      <c r="D1" s="4" t="s">
        <v>73</v>
      </c>
      <c r="E1" s="4" t="s">
        <v>74</v>
      </c>
      <c r="F1" s="6" t="s">
        <v>3</v>
      </c>
      <c r="G1" s="5" t="s">
        <v>81</v>
      </c>
      <c r="H1" s="4" t="s">
        <v>82</v>
      </c>
    </row>
    <row r="2" spans="1:8">
      <c r="A2" t="s">
        <v>4</v>
      </c>
      <c r="B2" s="2">
        <v>39450</v>
      </c>
      <c r="C2" t="s">
        <v>19</v>
      </c>
      <c r="D2" t="s">
        <v>78</v>
      </c>
      <c r="E2" t="s">
        <v>75</v>
      </c>
      <c r="F2" s="7">
        <v>203.86</v>
      </c>
      <c r="G2" s="7">
        <f>Tableau1[[#This Row],[MONTANT]]*19.6%</f>
        <v>39.956560000000003</v>
      </c>
      <c r="H2" s="7">
        <f>Tableau1[[#This Row],[MONTANT]]+Tableau1[[#This Row],[TVA]]</f>
        <v>243.81656000000001</v>
      </c>
    </row>
    <row r="3" spans="1:8">
      <c r="A3" t="s">
        <v>5</v>
      </c>
      <c r="B3" s="2">
        <v>39451</v>
      </c>
      <c r="C3" t="s">
        <v>21</v>
      </c>
      <c r="D3" t="s">
        <v>79</v>
      </c>
      <c r="E3" t="s">
        <v>75</v>
      </c>
      <c r="F3" s="7">
        <v>391.28</v>
      </c>
      <c r="G3" s="7">
        <f>Tableau1[[#This Row],[MONTANT]]*19.6%</f>
        <v>76.690879999999993</v>
      </c>
      <c r="H3" s="7">
        <f>Tableau1[[#This Row],[MONTANT]]+Tableau1[[#This Row],[TVA]]</f>
        <v>467.97087999999997</v>
      </c>
    </row>
    <row r="4" spans="1:8">
      <c r="A4" t="s">
        <v>6</v>
      </c>
      <c r="B4" s="2">
        <v>39455</v>
      </c>
      <c r="C4" t="s">
        <v>19</v>
      </c>
      <c r="D4" t="s">
        <v>79</v>
      </c>
      <c r="E4" t="s">
        <v>76</v>
      </c>
      <c r="F4" s="7">
        <v>739.83</v>
      </c>
      <c r="G4" s="7">
        <f>Tableau1[[#This Row],[MONTANT]]*19.6%</f>
        <v>145.00668000000002</v>
      </c>
      <c r="H4" s="7">
        <f>Tableau1[[#This Row],[MONTANT]]+Tableau1[[#This Row],[TVA]]</f>
        <v>884.83668000000011</v>
      </c>
    </row>
    <row r="5" spans="1:8">
      <c r="A5" t="s">
        <v>7</v>
      </c>
      <c r="B5" s="2">
        <v>39464</v>
      </c>
      <c r="C5" t="s">
        <v>20</v>
      </c>
      <c r="D5" t="s">
        <v>79</v>
      </c>
      <c r="E5" t="s">
        <v>77</v>
      </c>
      <c r="F5" s="7">
        <v>606.66</v>
      </c>
      <c r="G5" s="7">
        <f>Tableau1[[#This Row],[MONTANT]]*19.6%</f>
        <v>118.90536</v>
      </c>
      <c r="H5" s="7">
        <f>Tableau1[[#This Row],[MONTANT]]+Tableau1[[#This Row],[TVA]]</f>
        <v>725.56535999999994</v>
      </c>
    </row>
    <row r="6" spans="1:8">
      <c r="A6" t="s">
        <v>8</v>
      </c>
      <c r="B6" s="2">
        <v>39473</v>
      </c>
      <c r="C6" t="s">
        <v>22</v>
      </c>
      <c r="D6" t="s">
        <v>78</v>
      </c>
      <c r="E6" t="s">
        <v>75</v>
      </c>
      <c r="F6" s="7">
        <v>739.83</v>
      </c>
      <c r="G6" s="7">
        <f>Tableau1[[#This Row],[MONTANT]]*19.6%</f>
        <v>145.00668000000002</v>
      </c>
      <c r="H6" s="7">
        <f>Tableau1[[#This Row],[MONTANT]]+Tableau1[[#This Row],[TVA]]</f>
        <v>884.83668000000011</v>
      </c>
    </row>
    <row r="7" spans="1:8">
      <c r="A7" t="s">
        <v>9</v>
      </c>
      <c r="B7" s="2">
        <v>39482</v>
      </c>
      <c r="C7" t="s">
        <v>23</v>
      </c>
      <c r="D7" t="s">
        <v>79</v>
      </c>
      <c r="E7" t="s">
        <v>76</v>
      </c>
      <c r="F7" s="7">
        <v>374.84</v>
      </c>
      <c r="G7" s="7">
        <f>Tableau1[[#This Row],[MONTANT]]*19.6%</f>
        <v>73.468639999999994</v>
      </c>
      <c r="H7" s="7">
        <f>Tableau1[[#This Row],[MONTANT]]+Tableau1[[#This Row],[TVA]]</f>
        <v>448.30863999999997</v>
      </c>
    </row>
    <row r="8" spans="1:8">
      <c r="A8" t="s">
        <v>10</v>
      </c>
      <c r="B8" s="2">
        <v>39491</v>
      </c>
      <c r="C8" t="s">
        <v>24</v>
      </c>
      <c r="D8" t="s">
        <v>79</v>
      </c>
      <c r="E8" t="s">
        <v>76</v>
      </c>
      <c r="F8" s="7">
        <v>935.47</v>
      </c>
      <c r="G8" s="7">
        <f>Tableau1[[#This Row],[MONTANT]]*19.6%</f>
        <v>183.35212000000001</v>
      </c>
      <c r="H8" s="7">
        <f>Tableau1[[#This Row],[MONTANT]]+Tableau1[[#This Row],[TVA]]</f>
        <v>1118.82212</v>
      </c>
    </row>
    <row r="9" spans="1:8">
      <c r="A9" t="s">
        <v>11</v>
      </c>
      <c r="B9" s="2">
        <v>39500</v>
      </c>
      <c r="C9" t="s">
        <v>25</v>
      </c>
      <c r="D9" t="s">
        <v>79</v>
      </c>
      <c r="E9" t="s">
        <v>75</v>
      </c>
      <c r="F9" s="7">
        <v>677.36</v>
      </c>
      <c r="G9" s="7">
        <f>Tableau1[[#This Row],[MONTANT]]*19.6%</f>
        <v>132.76256000000001</v>
      </c>
      <c r="H9" s="7">
        <f>Tableau1[[#This Row],[MONTANT]]+Tableau1[[#This Row],[TVA]]</f>
        <v>810.12256000000002</v>
      </c>
    </row>
    <row r="10" spans="1:8">
      <c r="A10" t="s">
        <v>12</v>
      </c>
      <c r="B10" s="2">
        <v>39510</v>
      </c>
      <c r="C10" t="s">
        <v>26</v>
      </c>
      <c r="D10" t="s">
        <v>78</v>
      </c>
      <c r="E10" t="s">
        <v>75</v>
      </c>
      <c r="F10" s="7">
        <v>935.47</v>
      </c>
      <c r="G10" s="7">
        <f>Tableau1[[#This Row],[MONTANT]]*19.6%</f>
        <v>183.35212000000001</v>
      </c>
      <c r="H10" s="7">
        <f>Tableau1[[#This Row],[MONTANT]]+Tableau1[[#This Row],[TVA]]</f>
        <v>1118.82212</v>
      </c>
    </row>
    <row r="11" spans="1:8">
      <c r="A11" t="s">
        <v>13</v>
      </c>
      <c r="B11" s="2">
        <v>39519</v>
      </c>
      <c r="C11" t="s">
        <v>27</v>
      </c>
      <c r="D11" t="s">
        <v>79</v>
      </c>
      <c r="E11" t="s">
        <v>75</v>
      </c>
      <c r="F11" s="7">
        <v>752.98</v>
      </c>
      <c r="G11" s="7">
        <f>Tableau1[[#This Row],[MONTANT]]*19.6%</f>
        <v>147.58408</v>
      </c>
      <c r="H11" s="7">
        <f>Tableau1[[#This Row],[MONTANT]]+Tableau1[[#This Row],[TVA]]</f>
        <v>900.56407999999999</v>
      </c>
    </row>
    <row r="12" spans="1:8">
      <c r="A12" t="s">
        <v>14</v>
      </c>
      <c r="B12" s="2">
        <v>39528</v>
      </c>
      <c r="C12" t="s">
        <v>28</v>
      </c>
      <c r="D12" t="s">
        <v>78</v>
      </c>
      <c r="E12" t="s">
        <v>75</v>
      </c>
      <c r="F12" s="7">
        <v>348.55</v>
      </c>
      <c r="G12" s="7">
        <f>Tableau1[[#This Row],[MONTANT]]*19.6%</f>
        <v>68.31580000000001</v>
      </c>
      <c r="H12" s="7">
        <f>Tableau1[[#This Row],[MONTANT]]+Tableau1[[#This Row],[TVA]]</f>
        <v>416.86580000000004</v>
      </c>
    </row>
    <row r="13" spans="1:8">
      <c r="A13" t="s">
        <v>15</v>
      </c>
      <c r="B13" s="2">
        <v>39538</v>
      </c>
      <c r="C13" t="s">
        <v>29</v>
      </c>
      <c r="D13" t="s">
        <v>78</v>
      </c>
      <c r="E13" t="s">
        <v>77</v>
      </c>
      <c r="F13" s="7">
        <v>752.98</v>
      </c>
      <c r="G13" s="7">
        <f>Tableau1[[#This Row],[MONTANT]]*19.6%</f>
        <v>147.58408</v>
      </c>
      <c r="H13" s="7">
        <f>Tableau1[[#This Row],[MONTANT]]+Tableau1[[#This Row],[TVA]]</f>
        <v>900.56407999999999</v>
      </c>
    </row>
    <row r="14" spans="1:8">
      <c r="A14" t="s">
        <v>16</v>
      </c>
      <c r="B14" s="2">
        <v>39547</v>
      </c>
      <c r="C14" t="s">
        <v>19</v>
      </c>
      <c r="D14" t="s">
        <v>79</v>
      </c>
      <c r="E14" t="s">
        <v>75</v>
      </c>
      <c r="F14" s="7">
        <v>935.47</v>
      </c>
      <c r="G14" s="7">
        <f>Tableau1[[#This Row],[MONTANT]]*19.6%</f>
        <v>183.35212000000001</v>
      </c>
      <c r="H14" s="7">
        <f>Tableau1[[#This Row],[MONTANT]]+Tableau1[[#This Row],[TVA]]</f>
        <v>1118.82212</v>
      </c>
    </row>
    <row r="15" spans="1:8">
      <c r="A15" t="s">
        <v>17</v>
      </c>
      <c r="B15" s="2">
        <v>39556</v>
      </c>
      <c r="C15" t="s">
        <v>30</v>
      </c>
      <c r="D15" t="s">
        <v>79</v>
      </c>
      <c r="E15" t="s">
        <v>76</v>
      </c>
      <c r="F15" s="7">
        <v>917.38</v>
      </c>
      <c r="G15" s="7">
        <f>Tableau1[[#This Row],[MONTANT]]*19.6%</f>
        <v>179.80647999999999</v>
      </c>
      <c r="H15" s="7">
        <f>Tableau1[[#This Row],[MONTANT]]+Tableau1[[#This Row],[TVA]]</f>
        <v>1097.1864800000001</v>
      </c>
    </row>
    <row r="16" spans="1:8">
      <c r="A16" t="s">
        <v>18</v>
      </c>
      <c r="B16" s="2">
        <v>39566</v>
      </c>
      <c r="C16" t="s">
        <v>31</v>
      </c>
      <c r="D16" t="s">
        <v>78</v>
      </c>
      <c r="E16" t="s">
        <v>76</v>
      </c>
      <c r="F16" s="7">
        <v>752.98</v>
      </c>
      <c r="G16" s="7">
        <f>Tableau1[[#This Row],[MONTANT]]*19.6%</f>
        <v>147.58408</v>
      </c>
      <c r="H16" s="7">
        <f>Tableau1[[#This Row],[MONTANT]]+Tableau1[[#This Row],[TVA]]</f>
        <v>900.56407999999999</v>
      </c>
    </row>
    <row r="17" spans="1:8">
      <c r="A17" t="s">
        <v>32</v>
      </c>
      <c r="B17" s="2">
        <v>39575</v>
      </c>
      <c r="C17" t="s">
        <v>46</v>
      </c>
      <c r="D17" t="s">
        <v>78</v>
      </c>
      <c r="E17" t="s">
        <v>75</v>
      </c>
      <c r="F17" s="7">
        <v>1147.55</v>
      </c>
      <c r="G17" s="7">
        <f>Tableau1[[#This Row],[MONTANT]]*19.6%</f>
        <v>224.91980000000001</v>
      </c>
      <c r="H17" s="7">
        <f>Tableau1[[#This Row],[MONTANT]]+Tableau1[[#This Row],[TVA]]</f>
        <v>1372.4697999999999</v>
      </c>
    </row>
    <row r="18" spans="1:8">
      <c r="A18" t="s">
        <v>33</v>
      </c>
      <c r="B18" s="2">
        <v>39584</v>
      </c>
      <c r="C18" t="s">
        <v>47</v>
      </c>
      <c r="D18" t="s">
        <v>79</v>
      </c>
      <c r="E18" t="s">
        <v>76</v>
      </c>
      <c r="F18" s="7">
        <v>2250.7199999999998</v>
      </c>
      <c r="G18" s="7">
        <f>Tableau1[[#This Row],[MONTANT]]*19.6%</f>
        <v>441.14112</v>
      </c>
      <c r="H18" s="7">
        <f>Tableau1[[#This Row],[MONTANT]]+Tableau1[[#This Row],[TVA]]</f>
        <v>2691.8611199999996</v>
      </c>
    </row>
    <row r="19" spans="1:8">
      <c r="A19" t="s">
        <v>34</v>
      </c>
      <c r="B19" s="2">
        <v>39602</v>
      </c>
      <c r="C19" t="s">
        <v>48</v>
      </c>
      <c r="D19" t="s">
        <v>79</v>
      </c>
      <c r="E19" t="s">
        <v>76</v>
      </c>
      <c r="F19" s="7">
        <v>7432.82</v>
      </c>
      <c r="G19" s="7">
        <f>Tableau1[[#This Row],[MONTANT]]*19.6%</f>
        <v>1456.8327200000001</v>
      </c>
      <c r="H19" s="7">
        <f>Tableau1[[#This Row],[MONTANT]]+Tableau1[[#This Row],[TVA]]</f>
        <v>8889.65272</v>
      </c>
    </row>
    <row r="20" spans="1:8">
      <c r="A20" t="s">
        <v>35</v>
      </c>
      <c r="B20" s="2">
        <v>39611</v>
      </c>
      <c r="C20" t="s">
        <v>49</v>
      </c>
      <c r="D20" t="s">
        <v>78</v>
      </c>
      <c r="E20" t="s">
        <v>75</v>
      </c>
      <c r="F20" s="7">
        <v>1039.05</v>
      </c>
      <c r="G20" s="7">
        <f>Tableau1[[#This Row],[MONTANT]]*19.6%</f>
        <v>203.65379999999999</v>
      </c>
      <c r="H20" s="7">
        <f>Tableau1[[#This Row],[MONTANT]]+Tableau1[[#This Row],[TVA]]</f>
        <v>1242.7038</v>
      </c>
    </row>
    <row r="21" spans="1:8">
      <c r="A21" t="s">
        <v>36</v>
      </c>
      <c r="B21" s="2">
        <v>39620</v>
      </c>
      <c r="C21" t="s">
        <v>31</v>
      </c>
      <c r="D21" t="s">
        <v>79</v>
      </c>
      <c r="E21" t="s">
        <v>77</v>
      </c>
      <c r="F21" s="7">
        <v>3659.69</v>
      </c>
      <c r="G21" s="7">
        <f>Tableau1[[#This Row],[MONTANT]]*19.6%</f>
        <v>717.29924000000005</v>
      </c>
      <c r="H21" s="7">
        <f>Tableau1[[#This Row],[MONTANT]]+Tableau1[[#This Row],[TVA]]</f>
        <v>4376.9892399999999</v>
      </c>
    </row>
    <row r="22" spans="1:8">
      <c r="A22" t="s">
        <v>37</v>
      </c>
      <c r="B22" s="2">
        <v>39629</v>
      </c>
      <c r="C22" t="s">
        <v>31</v>
      </c>
      <c r="D22" t="s">
        <v>79</v>
      </c>
      <c r="E22" t="s">
        <v>75</v>
      </c>
      <c r="F22" s="7">
        <v>1459.92</v>
      </c>
      <c r="G22" s="7">
        <f>Tableau1[[#This Row],[MONTANT]]*19.6%</f>
        <v>286.14432000000005</v>
      </c>
      <c r="H22" s="7">
        <f>Tableau1[[#This Row],[MONTANT]]+Tableau1[[#This Row],[TVA]]</f>
        <v>1746.0643200000002</v>
      </c>
    </row>
    <row r="23" spans="1:8">
      <c r="A23" t="s">
        <v>38</v>
      </c>
      <c r="B23" s="2">
        <v>39629</v>
      </c>
      <c r="C23" t="s">
        <v>31</v>
      </c>
      <c r="D23" t="s">
        <v>79</v>
      </c>
      <c r="E23" t="s">
        <v>76</v>
      </c>
      <c r="F23" s="7">
        <v>7541.33</v>
      </c>
      <c r="G23" s="7">
        <f>Tableau1[[#This Row],[MONTANT]]*19.6%</f>
        <v>1478.10068</v>
      </c>
      <c r="H23" s="7">
        <f>Tableau1[[#This Row],[MONTANT]]+Tableau1[[#This Row],[TVA]]</f>
        <v>9019.4306799999995</v>
      </c>
    </row>
    <row r="24" spans="1:8">
      <c r="A24" t="s">
        <v>39</v>
      </c>
      <c r="B24" s="2">
        <v>39629</v>
      </c>
      <c r="C24" t="s">
        <v>31</v>
      </c>
      <c r="D24" t="s">
        <v>78</v>
      </c>
      <c r="E24" t="s">
        <v>75</v>
      </c>
      <c r="F24" s="7">
        <v>527.75</v>
      </c>
      <c r="G24" s="7">
        <f>Tableau1[[#This Row],[MONTANT]]*19.6%</f>
        <v>103.43900000000001</v>
      </c>
      <c r="H24" s="7">
        <f>Tableau1[[#This Row],[MONTANT]]+Tableau1[[#This Row],[TVA]]</f>
        <v>631.18899999999996</v>
      </c>
    </row>
    <row r="25" spans="1:8">
      <c r="A25" t="s">
        <v>40</v>
      </c>
      <c r="B25" s="2">
        <v>39629</v>
      </c>
      <c r="C25" t="s">
        <v>50</v>
      </c>
      <c r="D25" t="s">
        <v>79</v>
      </c>
      <c r="E25" t="s">
        <v>77</v>
      </c>
      <c r="F25" s="7">
        <v>9367.8700000000008</v>
      </c>
      <c r="G25" s="7">
        <f>Tableau1[[#This Row],[MONTANT]]*19.6%</f>
        <v>1836.1025200000001</v>
      </c>
      <c r="H25" s="7">
        <f>Tableau1[[#This Row],[MONTANT]]+Tableau1[[#This Row],[TVA]]</f>
        <v>11203.972520000001</v>
      </c>
    </row>
    <row r="26" spans="1:8">
      <c r="A26" t="s">
        <v>41</v>
      </c>
      <c r="B26" s="2">
        <v>39629</v>
      </c>
      <c r="C26" t="s">
        <v>51</v>
      </c>
      <c r="D26" t="s">
        <v>79</v>
      </c>
      <c r="E26" t="s">
        <v>76</v>
      </c>
      <c r="F26" s="7">
        <v>7853.7</v>
      </c>
      <c r="G26" s="7">
        <f>Tableau1[[#This Row],[MONTANT]]*19.6%</f>
        <v>1539.3252</v>
      </c>
      <c r="H26" s="7">
        <f>Tableau1[[#This Row],[MONTANT]]+Tableau1[[#This Row],[TVA]]</f>
        <v>9393.0252</v>
      </c>
    </row>
    <row r="27" spans="1:8">
      <c r="A27" t="s">
        <v>42</v>
      </c>
      <c r="B27" s="2">
        <v>39638</v>
      </c>
      <c r="C27" t="s">
        <v>52</v>
      </c>
      <c r="D27" t="s">
        <v>79</v>
      </c>
      <c r="E27" t="s">
        <v>76</v>
      </c>
      <c r="F27" s="7">
        <v>923.97</v>
      </c>
      <c r="G27" s="7">
        <f>Tableau1[[#This Row],[MONTANT]]*19.6%</f>
        <v>181.09812000000002</v>
      </c>
      <c r="H27" s="7">
        <f>Tableau1[[#This Row],[MONTANT]]+Tableau1[[#This Row],[TVA]]</f>
        <v>1105.0681200000001</v>
      </c>
    </row>
    <row r="28" spans="1:8">
      <c r="A28" t="s">
        <v>43</v>
      </c>
      <c r="B28" s="2">
        <v>39638</v>
      </c>
      <c r="C28" t="s">
        <v>53</v>
      </c>
      <c r="D28" t="s">
        <v>78</v>
      </c>
      <c r="E28" t="s">
        <v>75</v>
      </c>
      <c r="F28" s="7">
        <v>425.81</v>
      </c>
      <c r="G28" s="7">
        <f>Tableau1[[#This Row],[MONTANT]]*19.6%</f>
        <v>83.458759999999998</v>
      </c>
      <c r="H28" s="7">
        <f>Tableau1[[#This Row],[MONTANT]]+Tableau1[[#This Row],[TVA]]</f>
        <v>509.26875999999999</v>
      </c>
    </row>
    <row r="29" spans="1:8">
      <c r="A29" t="s">
        <v>44</v>
      </c>
      <c r="B29" s="2">
        <v>39638</v>
      </c>
      <c r="C29" t="s">
        <v>53</v>
      </c>
      <c r="D29" t="s">
        <v>79</v>
      </c>
      <c r="E29" t="s">
        <v>76</v>
      </c>
      <c r="F29" s="7">
        <v>1607.89</v>
      </c>
      <c r="G29" s="7">
        <f>Tableau1[[#This Row],[MONTANT]]*19.6%</f>
        <v>315.14644000000004</v>
      </c>
      <c r="H29" s="7">
        <f>Tableau1[[#This Row],[MONTANT]]+Tableau1[[#This Row],[TVA]]</f>
        <v>1923.0364400000001</v>
      </c>
    </row>
    <row r="30" spans="1:8">
      <c r="A30" t="s">
        <v>45</v>
      </c>
      <c r="B30" s="2">
        <v>39638</v>
      </c>
      <c r="C30" t="s">
        <v>54</v>
      </c>
      <c r="D30" t="s">
        <v>79</v>
      </c>
      <c r="E30" t="s">
        <v>75</v>
      </c>
      <c r="F30" s="7">
        <v>1436.91</v>
      </c>
      <c r="G30" s="7">
        <f>Tableau1[[#This Row],[MONTANT]]*19.6%</f>
        <v>281.63436000000002</v>
      </c>
      <c r="H30" s="7">
        <f>Tableau1[[#This Row],[MONTANT]]+Tableau1[[#This Row],[TVA]]</f>
        <v>1718.5443600000001</v>
      </c>
    </row>
    <row r="31" spans="1:8">
      <c r="A31" t="s">
        <v>55</v>
      </c>
      <c r="B31" s="2">
        <v>39647</v>
      </c>
      <c r="C31" t="s">
        <v>46</v>
      </c>
      <c r="D31" t="s">
        <v>78</v>
      </c>
      <c r="E31" t="s">
        <v>77</v>
      </c>
      <c r="F31" s="7">
        <v>436.86</v>
      </c>
      <c r="G31" s="7">
        <f>Tableau1[[#This Row],[MONTANT]]*19.6%</f>
        <v>85.624560000000002</v>
      </c>
      <c r="H31" s="7">
        <f>Tableau1[[#This Row],[MONTANT]]+Tableau1[[#This Row],[TVA]]</f>
        <v>522.48455999999999</v>
      </c>
    </row>
    <row r="32" spans="1:8">
      <c r="A32" t="s">
        <v>56</v>
      </c>
      <c r="B32" s="2">
        <v>39656</v>
      </c>
      <c r="C32" t="s">
        <v>47</v>
      </c>
      <c r="D32" t="s">
        <v>78</v>
      </c>
      <c r="E32" t="s">
        <v>75</v>
      </c>
      <c r="F32" s="7">
        <v>428.41</v>
      </c>
      <c r="G32" s="7">
        <f>Tableau1[[#This Row],[MONTANT]]*19.6%</f>
        <v>83.968360000000004</v>
      </c>
      <c r="H32" s="7">
        <f>Tableau1[[#This Row],[MONTANT]]+Tableau1[[#This Row],[TVA]]</f>
        <v>512.37836000000004</v>
      </c>
    </row>
    <row r="33" spans="1:8">
      <c r="A33" t="s">
        <v>57</v>
      </c>
      <c r="B33" s="2">
        <v>39665</v>
      </c>
      <c r="C33" t="s">
        <v>48</v>
      </c>
      <c r="D33" t="s">
        <v>79</v>
      </c>
      <c r="E33" t="s">
        <v>76</v>
      </c>
      <c r="F33" s="7">
        <v>351.64</v>
      </c>
      <c r="G33" s="7">
        <f>Tableau1[[#This Row],[MONTANT]]*19.6%</f>
        <v>68.921440000000004</v>
      </c>
      <c r="H33" s="7">
        <f>Tableau1[[#This Row],[MONTANT]]+Tableau1[[#This Row],[TVA]]</f>
        <v>420.56144</v>
      </c>
    </row>
    <row r="34" spans="1:8">
      <c r="A34" t="s">
        <v>58</v>
      </c>
      <c r="B34" s="2">
        <v>39674</v>
      </c>
      <c r="C34" t="s">
        <v>49</v>
      </c>
      <c r="D34" t="s">
        <v>79</v>
      </c>
      <c r="E34" t="s">
        <v>77</v>
      </c>
      <c r="F34" s="7">
        <v>535.9</v>
      </c>
      <c r="G34" s="7">
        <f>Tableau1[[#This Row],[MONTANT]]*19.6%</f>
        <v>105.0364</v>
      </c>
      <c r="H34" s="7">
        <f>Tableau1[[#This Row],[MONTANT]]+Tableau1[[#This Row],[TVA]]</f>
        <v>640.93639999999994</v>
      </c>
    </row>
    <row r="35" spans="1:8">
      <c r="A35" t="s">
        <v>59</v>
      </c>
      <c r="B35" s="2">
        <v>39683</v>
      </c>
      <c r="C35" t="s">
        <v>31</v>
      </c>
      <c r="D35" t="s">
        <v>78</v>
      </c>
      <c r="E35" t="s">
        <v>75</v>
      </c>
      <c r="F35" s="7">
        <v>1051.0899999999999</v>
      </c>
      <c r="G35" s="7">
        <f>Tableau1[[#This Row],[MONTANT]]*19.6%</f>
        <v>206.01363999999998</v>
      </c>
      <c r="H35" s="7">
        <f>Tableau1[[#This Row],[MONTANT]]+Tableau1[[#This Row],[TVA]]</f>
        <v>1257.1036399999998</v>
      </c>
    </row>
    <row r="36" spans="1:8">
      <c r="A36" t="s">
        <v>60</v>
      </c>
      <c r="B36" s="2">
        <v>39692</v>
      </c>
      <c r="C36" t="s">
        <v>31</v>
      </c>
      <c r="D36" t="s">
        <v>79</v>
      </c>
      <c r="E36" t="s">
        <v>77</v>
      </c>
      <c r="F36" s="7">
        <v>3471.13</v>
      </c>
      <c r="G36" s="7">
        <f>Tableau1[[#This Row],[MONTANT]]*19.6%</f>
        <v>680.34148000000005</v>
      </c>
      <c r="H36" s="7">
        <f>Tableau1[[#This Row],[MONTANT]]+Tableau1[[#This Row],[TVA]]</f>
        <v>4151.4714800000002</v>
      </c>
    </row>
    <row r="37" spans="1:8">
      <c r="A37" t="s">
        <v>61</v>
      </c>
      <c r="B37" s="2">
        <v>39694</v>
      </c>
      <c r="C37" t="s">
        <v>31</v>
      </c>
      <c r="D37" t="s">
        <v>78</v>
      </c>
      <c r="E37" t="s">
        <v>75</v>
      </c>
      <c r="F37" s="7">
        <v>485.24</v>
      </c>
      <c r="G37" s="7">
        <f>Tableau1[[#This Row],[MONTANT]]*19.6%</f>
        <v>95.107040000000012</v>
      </c>
      <c r="H37" s="7">
        <f>Tableau1[[#This Row],[MONTANT]]+Tableau1[[#This Row],[TVA]]</f>
        <v>580.34703999999999</v>
      </c>
    </row>
    <row r="38" spans="1:8">
      <c r="A38" t="s">
        <v>62</v>
      </c>
      <c r="B38" s="2">
        <v>39696</v>
      </c>
      <c r="C38" t="s">
        <v>31</v>
      </c>
      <c r="D38" t="s">
        <v>79</v>
      </c>
      <c r="E38" t="s">
        <v>76</v>
      </c>
      <c r="F38" s="7">
        <v>1709.07</v>
      </c>
      <c r="G38" s="7">
        <f>Tableau1[[#This Row],[MONTANT]]*19.6%</f>
        <v>334.97771999999998</v>
      </c>
      <c r="H38" s="7">
        <f>Tableau1[[#This Row],[MONTANT]]+Tableau1[[#This Row],[TVA]]</f>
        <v>2044.04772</v>
      </c>
    </row>
    <row r="39" spans="1:8">
      <c r="A39" t="s">
        <v>63</v>
      </c>
      <c r="B39" s="2">
        <v>39696</v>
      </c>
      <c r="C39" t="s">
        <v>50</v>
      </c>
      <c r="D39" t="s">
        <v>79</v>
      </c>
      <c r="E39" t="s">
        <v>75</v>
      </c>
      <c r="F39" s="7">
        <v>681.78</v>
      </c>
      <c r="G39" s="7">
        <f>Tableau1[[#This Row],[MONTANT]]*19.6%</f>
        <v>133.62888000000001</v>
      </c>
      <c r="H39" s="7">
        <f>Tableau1[[#This Row],[MONTANT]]+Tableau1[[#This Row],[TVA]]</f>
        <v>815.40887999999995</v>
      </c>
    </row>
    <row r="40" spans="1:8">
      <c r="A40" t="s">
        <v>64</v>
      </c>
      <c r="B40" s="2">
        <v>39700</v>
      </c>
      <c r="C40" t="s">
        <v>46</v>
      </c>
      <c r="D40" t="s">
        <v>79</v>
      </c>
      <c r="E40" t="s">
        <v>75</v>
      </c>
      <c r="F40" s="7">
        <v>3521.8</v>
      </c>
      <c r="G40" s="7">
        <f>Tableau1[[#This Row],[MONTANT]]*19.6%</f>
        <v>690.27280000000007</v>
      </c>
      <c r="H40" s="7">
        <f>Tableau1[[#This Row],[MONTANT]]+Tableau1[[#This Row],[TVA]]</f>
        <v>4212.0727999999999</v>
      </c>
    </row>
    <row r="41" spans="1:8">
      <c r="A41" t="s">
        <v>65</v>
      </c>
      <c r="B41" s="2">
        <v>39702</v>
      </c>
      <c r="C41" t="s">
        <v>47</v>
      </c>
      <c r="D41" t="s">
        <v>78</v>
      </c>
      <c r="E41" t="s">
        <v>76</v>
      </c>
      <c r="F41" s="7">
        <v>246.46</v>
      </c>
      <c r="G41" s="7">
        <f>Tableau1[[#This Row],[MONTANT]]*19.6%</f>
        <v>48.306160000000006</v>
      </c>
      <c r="H41" s="7">
        <f>Tableau1[[#This Row],[MONTANT]]+Tableau1[[#This Row],[TVA]]</f>
        <v>294.76616000000001</v>
      </c>
    </row>
    <row r="42" spans="1:8">
      <c r="A42" t="s">
        <v>66</v>
      </c>
      <c r="B42" s="2">
        <v>39704</v>
      </c>
      <c r="C42" t="s">
        <v>48</v>
      </c>
      <c r="D42" t="s">
        <v>79</v>
      </c>
      <c r="E42" t="s">
        <v>77</v>
      </c>
      <c r="F42" s="7">
        <v>4374.79</v>
      </c>
      <c r="G42" s="7">
        <f>Tableau1[[#This Row],[MONTANT]]*19.6%</f>
        <v>857.45884000000001</v>
      </c>
      <c r="H42" s="7">
        <f>Tableau1[[#This Row],[MONTANT]]+Tableau1[[#This Row],[TVA]]</f>
        <v>5232.2488400000002</v>
      </c>
    </row>
    <row r="43" spans="1:8">
      <c r="A43" t="s">
        <v>67</v>
      </c>
      <c r="B43" s="2">
        <v>39706</v>
      </c>
      <c r="C43" t="s">
        <v>49</v>
      </c>
      <c r="D43" t="s">
        <v>79</v>
      </c>
      <c r="E43" t="s">
        <v>76</v>
      </c>
      <c r="F43" s="7">
        <v>3667.68</v>
      </c>
      <c r="G43" s="7">
        <f>Tableau1[[#This Row],[MONTANT]]*19.6%</f>
        <v>718.86527999999998</v>
      </c>
      <c r="H43" s="7">
        <f>Tableau1[[#This Row],[MONTANT]]+Tableau1[[#This Row],[TVA]]</f>
        <v>4386.5452800000003</v>
      </c>
    </row>
    <row r="44" spans="1:8">
      <c r="A44" t="s">
        <v>68</v>
      </c>
      <c r="B44" s="2">
        <v>39708</v>
      </c>
      <c r="C44" t="s">
        <v>31</v>
      </c>
      <c r="D44" t="s">
        <v>78</v>
      </c>
      <c r="E44" t="s">
        <v>75</v>
      </c>
      <c r="F44" s="7">
        <v>431.49</v>
      </c>
      <c r="G44" s="7">
        <f>Tableau1[[#This Row],[MONTANT]]*19.6%</f>
        <v>84.572040000000001</v>
      </c>
      <c r="H44" s="7">
        <f>Tableau1[[#This Row],[MONTANT]]+Tableau1[[#This Row],[TVA]]</f>
        <v>516.06204000000002</v>
      </c>
    </row>
    <row r="45" spans="1:8">
      <c r="A45" t="s">
        <v>69</v>
      </c>
      <c r="B45" s="2">
        <v>39710</v>
      </c>
      <c r="C45" t="s">
        <v>31</v>
      </c>
      <c r="D45" t="s">
        <v>79</v>
      </c>
      <c r="E45" t="s">
        <v>75</v>
      </c>
      <c r="F45" s="7">
        <v>198.85</v>
      </c>
      <c r="G45" s="7">
        <f>Tableau1[[#This Row],[MONTANT]]*19.6%</f>
        <v>38.974600000000002</v>
      </c>
      <c r="H45" s="7">
        <f>Tableau1[[#This Row],[MONTANT]]+Tableau1[[#This Row],[TVA]]</f>
        <v>237.8246</v>
      </c>
    </row>
    <row r="46" spans="1:8">
      <c r="A46" t="s">
        <v>70</v>
      </c>
      <c r="B46" s="2">
        <v>39714</v>
      </c>
      <c r="C46" t="s">
        <v>31</v>
      </c>
      <c r="D46" t="s">
        <v>79</v>
      </c>
      <c r="E46" t="s">
        <v>77</v>
      </c>
      <c r="F46" s="7">
        <v>750.88</v>
      </c>
      <c r="G46" s="7">
        <f>Tableau1[[#This Row],[MONTANT]]*19.6%</f>
        <v>147.17248000000001</v>
      </c>
      <c r="H46" s="7">
        <f>Tableau1[[#This Row],[MONTANT]]+Tableau1[[#This Row],[TVA]]</f>
        <v>898.05248000000006</v>
      </c>
    </row>
    <row r="47" spans="1:8">
      <c r="A47" t="s">
        <v>71</v>
      </c>
      <c r="B47" s="2">
        <v>39716</v>
      </c>
      <c r="C47" t="s">
        <v>31</v>
      </c>
      <c r="D47" t="s">
        <v>79</v>
      </c>
      <c r="E47" t="s">
        <v>75</v>
      </c>
      <c r="F47" s="7">
        <v>671.04</v>
      </c>
      <c r="G47" s="7">
        <f>Tableau1[[#This Row],[MONTANT]]*19.6%</f>
        <v>131.52384000000001</v>
      </c>
      <c r="H47" s="7">
        <f>Tableau1[[#This Row],[MONTANT]]+Tableau1[[#This Row],[TVA]]</f>
        <v>802.56384000000003</v>
      </c>
    </row>
    <row r="48" spans="1:8">
      <c r="A48" t="s">
        <v>72</v>
      </c>
      <c r="B48" s="2">
        <v>39718</v>
      </c>
      <c r="C48" t="s">
        <v>50</v>
      </c>
      <c r="D48" t="s">
        <v>78</v>
      </c>
      <c r="E48" t="s">
        <v>76</v>
      </c>
      <c r="F48" s="7">
        <v>204.01</v>
      </c>
      <c r="G48" s="7">
        <f>Tableau1[[#This Row],[MONTANT]]*19.6%</f>
        <v>39.985959999999999</v>
      </c>
      <c r="H48" s="7">
        <f>Tableau1[[#This Row],[MONTANT]]+Tableau1[[#This Row],[TVA]]</f>
        <v>243.99596</v>
      </c>
    </row>
    <row r="49" spans="1:8">
      <c r="A49" t="s">
        <v>80</v>
      </c>
      <c r="B49"/>
      <c r="F49" s="9">
        <f>SUBTOTAL(109,[MONTANT])</f>
        <v>79958.039999999994</v>
      </c>
      <c r="G49" s="8">
        <f>SUBTOTAL(109,[TVA])</f>
        <v>15671.775840000002</v>
      </c>
      <c r="H49" s="8">
        <f>SUBTOTAL(109,[TTC])</f>
        <v>95629.815840000025</v>
      </c>
    </row>
    <row r="50" spans="1:8">
      <c r="G50" s="2"/>
    </row>
    <row r="51" spans="1:8">
      <c r="G51" s="2"/>
    </row>
  </sheetData>
  <sheetProtection password="91BD" sheet="1" objects="1" scenarios="1" selectLockedCells="1" selectUnlockedCells="1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Factures</vt:lpstr>
      <vt:lpstr>Factures corrigé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mfa</dc:creator>
  <cp:lastModifiedBy>FITZCO</cp:lastModifiedBy>
  <dcterms:created xsi:type="dcterms:W3CDTF">2008-07-06T08:38:36Z</dcterms:created>
  <dcterms:modified xsi:type="dcterms:W3CDTF">2010-05-13T14:12:12Z</dcterms:modified>
</cp:coreProperties>
</file>